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mwillisjackson_gsd_harvard_edu/Documents/Work/TransitCostsProject/cap-cost-error-main/"/>
    </mc:Choice>
  </mc:AlternateContent>
  <xr:revisionPtr revIDLastSave="30" documentId="13_ncr:40009_{0FD3D2AA-24B3-4B0B-B1AB-971BAC69E034}" xr6:coauthVersionLast="46" xr6:coauthVersionMax="46" xr10:uidLastSave="{B74AD501-B2DE-4D87-8A57-F3AC2DB563FB}"/>
  <bookViews>
    <workbookView xWindow="28680" yWindow="-120" windowWidth="19440" windowHeight="15000" xr2:uid="{00000000-000D-0000-FFFF-FFFF00000000}"/>
  </bookViews>
  <sheets>
    <sheet name="project-data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41" i="1"/>
  <c r="C3" i="1"/>
  <c r="C35" i="1"/>
  <c r="C28" i="1"/>
  <c r="C22" i="1"/>
  <c r="C54" i="1"/>
  <c r="C43" i="1"/>
  <c r="C46" i="1"/>
  <c r="C40" i="1"/>
  <c r="C34" i="1"/>
  <c r="C16" i="1"/>
  <c r="C55" i="1"/>
  <c r="C56" i="1"/>
  <c r="C57" i="1"/>
  <c r="C10" i="1"/>
  <c r="C21" i="1"/>
  <c r="C25" i="1"/>
  <c r="C26" i="1"/>
  <c r="C37" i="1"/>
  <c r="C39" i="1"/>
  <c r="C5" i="1"/>
  <c r="C31" i="1"/>
  <c r="C48" i="1"/>
  <c r="C49" i="1"/>
  <c r="C47" i="1"/>
  <c r="C6" i="1"/>
  <c r="C11" i="1"/>
  <c r="C38" i="1"/>
  <c r="C58" i="1"/>
  <c r="C18" i="1"/>
  <c r="C17" i="1"/>
  <c r="C4" i="1"/>
  <c r="C50" i="1"/>
  <c r="C51" i="1"/>
  <c r="C2" i="1"/>
  <c r="C7" i="1"/>
  <c r="C44" i="1"/>
  <c r="C52" i="1"/>
  <c r="C14" i="1"/>
  <c r="C15" i="1"/>
  <c r="C23" i="1"/>
  <c r="C24" i="1"/>
  <c r="C36" i="1"/>
  <c r="C13" i="1"/>
  <c r="C33" i="1"/>
  <c r="C30" i="1"/>
  <c r="C29" i="1"/>
  <c r="C32" i="1"/>
  <c r="C20" i="1"/>
  <c r="C45" i="1"/>
  <c r="C27" i="1"/>
  <c r="C8" i="1"/>
  <c r="C12" i="1"/>
  <c r="C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tc={657BEC9D-6637-4124-A5A4-9A1696763BF4}</author>
    <author>tc={A4247D48-1C44-47FB-AED4-41900EDC4395}</author>
    <author>tc={23D01E74-021C-4F53-87D8-467B3336BA90}</author>
    <author>tc={6E259343-50E0-4291-AA2F-3CCC5DBF6574}</author>
  </authors>
  <commentList>
    <comment ref="E26" authorId="0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project has gone through several changes, starting out as a heavy rail extension when it was approved
by FTA into preliminary engineering in 1998; changing to a lower cost bus rapid transit project when a
one-cent sales tax referendum was rejected by voters in 1999; and finally reverting back to a Metrorail
extension when a ½-cent sales tax referendum passed in November 2002.</t>
      </text>
    </comment>
    <comment ref="E29" authorId="1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around 1995</t>
      </text>
    </comment>
    <comment ref="E30" authorId="2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around 1995</t>
      </text>
    </comment>
    <comment ref="E51" authorId="3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recent, ca 2018</t>
      </text>
    </comment>
  </commentList>
</comments>
</file>

<file path=xl/sharedStrings.xml><?xml version="1.0" encoding="utf-8"?>
<sst xmlns="http://schemas.openxmlformats.org/spreadsheetml/2006/main" count="377" uniqueCount="121">
  <si>
    <t>ID</t>
  </si>
  <si>
    <t>Name</t>
  </si>
  <si>
    <t>Year of initial milestone</t>
  </si>
  <si>
    <t>Number of stations</t>
  </si>
  <si>
    <t>Project type</t>
  </si>
  <si>
    <t>Funding program</t>
  </si>
  <si>
    <t>City</t>
  </si>
  <si>
    <t>State</t>
  </si>
  <si>
    <t>Mode</t>
  </si>
  <si>
    <t> TRAX Light Rail System- Medical Center Extension </t>
  </si>
  <si>
    <t>Salt Lake City</t>
  </si>
  <si>
    <t>Utah</t>
  </si>
  <si>
    <t>Light Rail</t>
  </si>
  <si>
    <t>Draper Transit Corridor </t>
  </si>
  <si>
    <t> FrontRunner North Rail Project </t>
  </si>
  <si>
    <t>Commuter Rail</t>
  </si>
  <si>
    <t xml:space="preserve">CBD to university LRT </t>
  </si>
  <si>
    <t>Provo-Orem Bus Rapid Transit</t>
  </si>
  <si>
    <t>Small Starts</t>
  </si>
  <si>
    <t>Utah County</t>
  </si>
  <si>
    <t>Bus Rapid Transit</t>
  </si>
  <si>
    <t>Ogden/Weber State University BRT</t>
  </si>
  <si>
    <t xml:space="preserve">Ogden </t>
  </si>
  <si>
    <t>Minillas Extension </t>
  </si>
  <si>
    <t>New Starts</t>
  </si>
  <si>
    <t xml:space="preserve">San Juan </t>
  </si>
  <si>
    <t>Puerto Rico</t>
  </si>
  <si>
    <t>Heavy Rail</t>
  </si>
  <si>
    <t>Tren Urbano</t>
  </si>
  <si>
    <t>St. Louis</t>
  </si>
  <si>
    <t>Missouri</t>
  </si>
  <si>
    <t>St. Clair County, Illinois Corridor (IOS-1)</t>
  </si>
  <si>
    <t xml:space="preserve">Southtown Corridor </t>
  </si>
  <si>
    <t xml:space="preserve">Kansas city </t>
  </si>
  <si>
    <t>Streetcar Expansion </t>
  </si>
  <si>
    <t xml:space="preserve">Southtown BRT </t>
  </si>
  <si>
    <t>Prospect MAX Bus Rapid Transit </t>
  </si>
  <si>
    <t xml:space="preserve">I-35 Commuter Rail </t>
  </si>
  <si>
    <t xml:space="preserve">Tri-County Commuter Rail </t>
  </si>
  <si>
    <t xml:space="preserve">Ft. Lauderdale </t>
  </si>
  <si>
    <t>Florida</t>
  </si>
  <si>
    <t xml:space="preserve">Tri-County Commuter Rail / Segment 5 </t>
  </si>
  <si>
    <t xml:space="preserve"> Tri-Rail Double-track Corridor Improvement </t>
  </si>
  <si>
    <t>Miami</t>
  </si>
  <si>
    <t>East-West Corridor/Miami Intermodal Center </t>
  </si>
  <si>
    <t>Miami (North 27th Avenue Corridor) </t>
  </si>
  <si>
    <t>North 27th Avenue Corridor</t>
  </si>
  <si>
    <t xml:space="preserve">North Corrido Metro Rail Extension </t>
  </si>
  <si>
    <t>South Corridor Rapid Transit Project</t>
  </si>
  <si>
    <t xml:space="preserve">South Miami-Dade Bustway Extension </t>
  </si>
  <si>
    <t xml:space="preserve">Busway </t>
  </si>
  <si>
    <t>Central Broward Transit Study, Phase I </t>
  </si>
  <si>
    <t>Orlando</t>
  </si>
  <si>
    <t>Orlando (I-4 Central Florida Light Rail System) (MOS)</t>
  </si>
  <si>
    <t>SunRail Phase II North</t>
  </si>
  <si>
    <t>SunRail Phase II South</t>
  </si>
  <si>
    <t>SunRail Connector to Orlando Airport </t>
  </si>
  <si>
    <t>Central Florida Commuter Rail Transit – Initial Operating Segment</t>
  </si>
  <si>
    <t>Flagler to duPont Place </t>
  </si>
  <si>
    <t>Jacksonville </t>
  </si>
  <si>
    <t>South Extension of the Automated Skyway Express (ASE)</t>
  </si>
  <si>
    <t>East Corridor </t>
  </si>
  <si>
    <t>Southwest Corridor </t>
  </si>
  <si>
    <t>Wave Streetcar</t>
  </si>
  <si>
    <t>Streetcar</t>
  </si>
  <si>
    <t>JTA BRT Southeast Corridor</t>
  </si>
  <si>
    <t>Jacksonville</t>
  </si>
  <si>
    <t>JTA BRT North Corridor</t>
  </si>
  <si>
    <t>Central Avenue Bus Rapid Transit Project</t>
  </si>
  <si>
    <t>St. Petersburg</t>
  </si>
  <si>
    <t>Tampa Bay Regional Rail</t>
  </si>
  <si>
    <t>Tampa Bay</t>
  </si>
  <si>
    <t>Tampa Streetcar Extension Project</t>
  </si>
  <si>
    <t>Tampa</t>
  </si>
  <si>
    <t>Washington DC</t>
  </si>
  <si>
    <t xml:space="preserve">Distrcit of Colombia </t>
  </si>
  <si>
    <t>Largo Metrorail Extension </t>
  </si>
  <si>
    <t>Canal Streetcar Spine </t>
  </si>
  <si>
    <t>New Orleans </t>
  </si>
  <si>
    <t>Louisiana </t>
  </si>
  <si>
    <t xml:space="preserve">Desire Streetcar Line </t>
  </si>
  <si>
    <t>St. Claude and Elysian Fields Streetcar Extensions</t>
  </si>
  <si>
    <t>Baton Rouge</t>
  </si>
  <si>
    <t xml:space="preserve">TramLinkBR </t>
  </si>
  <si>
    <t>Northern New Jersey</t>
  </si>
  <si>
    <t>New Jersey</t>
  </si>
  <si>
    <t>Hudson-Bergen Waterfront Light Rail Transit System (MOS-1)</t>
  </si>
  <si>
    <t>Hudson-Bergen Waterfront Light Rail Transit System (MOS-2)</t>
  </si>
  <si>
    <t>Newark-Elizabeth Rail Link </t>
  </si>
  <si>
    <t>Newark-Elizabeth Rail Link  (MOS I)</t>
  </si>
  <si>
    <t>Secaucus Transfer Station </t>
  </si>
  <si>
    <t>Hudson Tunnel</t>
  </si>
  <si>
    <t>Seacaucus</t>
  </si>
  <si>
    <t>Portal North Bridge Replacement</t>
  </si>
  <si>
    <t>Core Capacity</t>
  </si>
  <si>
    <t>Hudson County</t>
  </si>
  <si>
    <t>Oklahoma city (Map Links) Park Avenue Rail Loop </t>
  </si>
  <si>
    <t>Oklahoma City, </t>
  </si>
  <si>
    <t xml:space="preserve">Oklahoma </t>
  </si>
  <si>
    <t>Oklahoma city (Map Links)</t>
  </si>
  <si>
    <t>Phase I Airport Busway/Wabash HOV Facility </t>
  </si>
  <si>
    <t>Pittsburgh </t>
  </si>
  <si>
    <t>Pennsylvania </t>
  </si>
  <si>
    <t>Martin Luther King, Jr. East Busway Extension </t>
  </si>
  <si>
    <t>Stage II Light Rail Transit Reconstruction Project </t>
  </si>
  <si>
    <t>North Shore LRT Connector </t>
  </si>
  <si>
    <t>temp_ID</t>
  </si>
  <si>
    <t>Ft. Lauderdale</t>
  </si>
  <si>
    <t>Expansion</t>
  </si>
  <si>
    <t>Improvement</t>
  </si>
  <si>
    <t>Introduction</t>
  </si>
  <si>
    <t>NAV</t>
  </si>
  <si>
    <t>NA</t>
  </si>
  <si>
    <t>East First Coast Flyer BRT</t>
  </si>
  <si>
    <t>Southwest First Coast Flyer BRT</t>
  </si>
  <si>
    <t>313a</t>
  </si>
  <si>
    <t>313b</t>
  </si>
  <si>
    <t>321a</t>
  </si>
  <si>
    <t>321b</t>
  </si>
  <si>
    <t>352a</t>
  </si>
  <si>
    <t>352b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</si>
</sst>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gan Willis-Jackson" id="{900E4A8B-F4A5-4038-8765-FF5E208F5EC8}" userId="Megan Willis-Jacks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" dT="2021-01-22T00:41:22.50" personId="{900E4A8B-F4A5-4038-8765-FF5E208F5EC8}" id="{657BEC9D-6637-4124-A5A4-9A1696763BF4}">
    <text>The project has gone through several changes, starting out as a heavy rail extension when it was approved
by FTA into preliminary engineering in 1998; changing to a lower cost bus rapid transit project when a
one-cent sales tax referendum was rejected by voters in 1999; and finally reverting back to a Metrorail
extension when a ½-cent sales tax referendum passed in November 2002.</text>
  </threadedComment>
  <threadedComment ref="E29" dT="2021-01-22T02:29:05.29" personId="{900E4A8B-F4A5-4038-8765-FF5E208F5EC8}" id="{A4247D48-1C44-47FB-AED4-41900EDC4395}">
    <text>around 1995</text>
  </threadedComment>
  <threadedComment ref="E30" dT="2021-01-22T02:29:05.29" personId="{900E4A8B-F4A5-4038-8765-FF5E208F5EC8}" id="{23D01E74-021C-4F53-87D8-467B3336BA90}">
    <text>around 1995</text>
  </threadedComment>
  <threadedComment ref="E51" dT="2021-01-22T03:41:36.60" personId="{900E4A8B-F4A5-4038-8765-FF5E208F5EC8}" id="{6E259343-50E0-4291-AA2F-3CCC5DBF6574}">
    <text>recent, ca 2018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zoomScale="84" workbookViewId="0">
      <selection activeCell="C43" sqref="C43"/>
    </sheetView>
  </sheetViews>
  <sheetFormatPr defaultRowHeight="14.5" x14ac:dyDescent="0.35"/>
  <cols>
    <col min="3" max="3" width="57.54296875" bestFit="1" customWidth="1"/>
    <col min="4" max="4" width="17.36328125" customWidth="1"/>
    <col min="5" max="5" width="11.54296875" customWidth="1"/>
    <col min="6" max="6" width="10.36328125" customWidth="1"/>
    <col min="7" max="7" width="28.90625" bestFit="1" customWidth="1"/>
    <col min="8" max="8" width="15.36328125" bestFit="1" customWidth="1"/>
    <col min="9" max="9" width="19.08984375" bestFit="1" customWidth="1"/>
    <col min="10" max="10" width="18.26953125" bestFit="1" customWidth="1"/>
    <col min="11" max="11" width="15.36328125" bestFit="1" customWidth="1"/>
  </cols>
  <sheetData>
    <row r="1" spans="1:11" x14ac:dyDescent="0.35">
      <c r="A1" t="s">
        <v>106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5">
      <c r="A2">
        <v>477</v>
      </c>
      <c r="B2">
        <v>301</v>
      </c>
      <c r="C2" t="str">
        <f t="shared" ref="C2:C8" si="0">TRIM(SUBSTITUTE(D2,CHAR(160),CHAR(32)))</f>
        <v>Canal Streetcar Spine</v>
      </c>
      <c r="D2" t="s">
        <v>77</v>
      </c>
      <c r="E2">
        <v>1995</v>
      </c>
      <c r="F2">
        <v>11</v>
      </c>
      <c r="G2" t="s">
        <v>110</v>
      </c>
      <c r="H2" t="s">
        <v>24</v>
      </c>
      <c r="I2" t="s">
        <v>78</v>
      </c>
      <c r="J2" t="s">
        <v>79</v>
      </c>
      <c r="K2" t="s">
        <v>64</v>
      </c>
    </row>
    <row r="3" spans="1:11" x14ac:dyDescent="0.35">
      <c r="A3">
        <v>369</v>
      </c>
      <c r="B3">
        <v>302</v>
      </c>
      <c r="C3" t="str">
        <f t="shared" si="0"/>
        <v>CBD to university LRT</v>
      </c>
      <c r="D3" t="s">
        <v>16</v>
      </c>
      <c r="E3">
        <v>1998</v>
      </c>
      <c r="F3">
        <v>4</v>
      </c>
      <c r="G3" t="s">
        <v>108</v>
      </c>
      <c r="H3" t="s">
        <v>24</v>
      </c>
      <c r="I3" t="s">
        <v>10</v>
      </c>
      <c r="J3" t="s">
        <v>11</v>
      </c>
      <c r="K3" t="s">
        <v>12</v>
      </c>
    </row>
    <row r="4" spans="1:11" x14ac:dyDescent="0.35">
      <c r="A4">
        <v>467</v>
      </c>
      <c r="B4">
        <v>303</v>
      </c>
      <c r="C4" t="str">
        <f t="shared" si="0"/>
        <v>Central Avenue Bus Rapid Transit Project</v>
      </c>
      <c r="D4" t="s">
        <v>68</v>
      </c>
      <c r="E4">
        <v>2016</v>
      </c>
      <c r="F4">
        <v>16</v>
      </c>
      <c r="G4" t="s">
        <v>110</v>
      </c>
      <c r="H4" t="s">
        <v>18</v>
      </c>
      <c r="I4" t="s">
        <v>69</v>
      </c>
      <c r="J4" t="s">
        <v>40</v>
      </c>
      <c r="K4" t="s">
        <v>20</v>
      </c>
    </row>
    <row r="5" spans="1:11" x14ac:dyDescent="0.35">
      <c r="A5">
        <v>429</v>
      </c>
      <c r="B5">
        <v>304</v>
      </c>
      <c r="C5" t="str">
        <f t="shared" si="0"/>
        <v>Central Broward Transit Study, Phase I</v>
      </c>
      <c r="D5" t="s">
        <v>51</v>
      </c>
      <c r="E5">
        <v>2015</v>
      </c>
      <c r="F5" t="s">
        <v>111</v>
      </c>
      <c r="G5" t="s">
        <v>108</v>
      </c>
      <c r="H5" t="s">
        <v>24</v>
      </c>
      <c r="I5" t="s">
        <v>39</v>
      </c>
      <c r="J5" t="s">
        <v>40</v>
      </c>
      <c r="K5" t="s">
        <v>64</v>
      </c>
    </row>
    <row r="6" spans="1:11" x14ac:dyDescent="0.35">
      <c r="A6">
        <v>444</v>
      </c>
      <c r="B6">
        <v>305</v>
      </c>
      <c r="C6" t="str">
        <f t="shared" si="0"/>
        <v>Central Florida Commuter Rail Transit – Initial Operating Segment</v>
      </c>
      <c r="D6" t="s">
        <v>57</v>
      </c>
      <c r="E6">
        <v>2007</v>
      </c>
      <c r="F6">
        <v>12</v>
      </c>
      <c r="G6" t="s">
        <v>110</v>
      </c>
      <c r="H6" t="s">
        <v>24</v>
      </c>
      <c r="I6" t="s">
        <v>52</v>
      </c>
      <c r="J6" t="s">
        <v>40</v>
      </c>
      <c r="K6" t="s">
        <v>15</v>
      </c>
    </row>
    <row r="7" spans="1:11" x14ac:dyDescent="0.35">
      <c r="A7">
        <v>483</v>
      </c>
      <c r="B7">
        <v>306</v>
      </c>
      <c r="C7" t="str">
        <f t="shared" si="0"/>
        <v>Desire Streetcar Line</v>
      </c>
      <c r="D7" t="s">
        <v>80</v>
      </c>
      <c r="E7">
        <v>2000</v>
      </c>
      <c r="F7">
        <v>22</v>
      </c>
      <c r="G7" t="s">
        <v>108</v>
      </c>
      <c r="H7" t="s">
        <v>24</v>
      </c>
      <c r="I7" t="s">
        <v>78</v>
      </c>
      <c r="J7" t="s">
        <v>79</v>
      </c>
      <c r="K7" t="s">
        <v>64</v>
      </c>
    </row>
    <row r="8" spans="1:11" x14ac:dyDescent="0.35">
      <c r="A8">
        <v>363</v>
      </c>
      <c r="B8">
        <v>307</v>
      </c>
      <c r="C8" t="str">
        <f t="shared" si="0"/>
        <v>Draper Transit Corridor</v>
      </c>
      <c r="D8" t="s">
        <v>13</v>
      </c>
      <c r="E8">
        <v>2009</v>
      </c>
      <c r="F8">
        <v>3</v>
      </c>
      <c r="G8" t="s">
        <v>108</v>
      </c>
      <c r="H8" t="s">
        <v>24</v>
      </c>
      <c r="I8" t="s">
        <v>10</v>
      </c>
      <c r="J8" t="s">
        <v>11</v>
      </c>
      <c r="K8" t="s">
        <v>12</v>
      </c>
    </row>
    <row r="9" spans="1:11" x14ac:dyDescent="0.35">
      <c r="A9">
        <v>455</v>
      </c>
      <c r="B9">
        <v>308</v>
      </c>
      <c r="C9" t="s">
        <v>113</v>
      </c>
      <c r="D9" t="s">
        <v>61</v>
      </c>
      <c r="E9">
        <v>2015</v>
      </c>
      <c r="F9">
        <v>12</v>
      </c>
      <c r="G9" t="s">
        <v>108</v>
      </c>
      <c r="H9" t="s">
        <v>18</v>
      </c>
      <c r="I9" t="s">
        <v>59</v>
      </c>
      <c r="J9" t="s">
        <v>40</v>
      </c>
      <c r="K9" t="s">
        <v>20</v>
      </c>
    </row>
    <row r="10" spans="1:11" x14ac:dyDescent="0.35">
      <c r="A10">
        <v>419</v>
      </c>
      <c r="B10">
        <v>309</v>
      </c>
      <c r="C10" t="str">
        <f t="shared" ref="C10:C41" si="1">TRIM(SUBSTITUTE(D10,CHAR(160),CHAR(32)))</f>
        <v>East-West Corridor/Miami Intermodal Center</v>
      </c>
      <c r="D10" t="s">
        <v>44</v>
      </c>
      <c r="E10">
        <v>1996</v>
      </c>
      <c r="F10" t="s">
        <v>111</v>
      </c>
      <c r="G10" t="s">
        <v>108</v>
      </c>
      <c r="H10" t="s">
        <v>24</v>
      </c>
      <c r="I10" t="s">
        <v>43</v>
      </c>
      <c r="J10" t="s">
        <v>40</v>
      </c>
      <c r="K10" t="s">
        <v>12</v>
      </c>
    </row>
    <row r="11" spans="1:11" x14ac:dyDescent="0.35">
      <c r="A11">
        <v>450</v>
      </c>
      <c r="B11">
        <v>310</v>
      </c>
      <c r="C11" t="str">
        <f t="shared" si="1"/>
        <v>Flagler to duPont Place</v>
      </c>
      <c r="D11" t="s">
        <v>58</v>
      </c>
      <c r="E11">
        <v>1991</v>
      </c>
      <c r="F11" t="s">
        <v>111</v>
      </c>
      <c r="G11" t="s">
        <v>108</v>
      </c>
      <c r="H11" t="s">
        <v>24</v>
      </c>
      <c r="I11" t="s">
        <v>59</v>
      </c>
      <c r="J11" t="s">
        <v>40</v>
      </c>
    </row>
    <row r="12" spans="1:11" x14ac:dyDescent="0.35">
      <c r="A12">
        <v>365</v>
      </c>
      <c r="B12">
        <v>311</v>
      </c>
      <c r="C12" t="str">
        <f t="shared" si="1"/>
        <v>FrontRunner North Rail Project</v>
      </c>
      <c r="D12" t="s">
        <v>14</v>
      </c>
      <c r="E12">
        <v>2003</v>
      </c>
      <c r="F12">
        <v>9</v>
      </c>
      <c r="G12" t="s">
        <v>110</v>
      </c>
      <c r="H12" t="s">
        <v>24</v>
      </c>
      <c r="I12" t="s">
        <v>10</v>
      </c>
      <c r="J12" t="s">
        <v>11</v>
      </c>
      <c r="K12" t="s">
        <v>15</v>
      </c>
    </row>
    <row r="13" spans="1:11" x14ac:dyDescent="0.35">
      <c r="A13">
        <v>506</v>
      </c>
      <c r="B13">
        <v>312</v>
      </c>
      <c r="C13" t="str">
        <f t="shared" si="1"/>
        <v>Hudson Tunnel</v>
      </c>
      <c r="D13" t="s">
        <v>91</v>
      </c>
      <c r="E13">
        <v>2016</v>
      </c>
      <c r="F13" t="s">
        <v>112</v>
      </c>
      <c r="G13" t="s">
        <v>109</v>
      </c>
      <c r="H13" t="s">
        <v>24</v>
      </c>
      <c r="I13" t="s">
        <v>92</v>
      </c>
      <c r="J13" t="s">
        <v>85</v>
      </c>
      <c r="K13" t="s">
        <v>27</v>
      </c>
    </row>
    <row r="14" spans="1:11" x14ac:dyDescent="0.35">
      <c r="A14">
        <v>492</v>
      </c>
      <c r="B14" t="s">
        <v>115</v>
      </c>
      <c r="C14" t="str">
        <f t="shared" si="1"/>
        <v>Hudson-Bergen Waterfront Light Rail Transit System (MOS-1)</v>
      </c>
      <c r="D14" t="s">
        <v>86</v>
      </c>
      <c r="E14">
        <v>1993</v>
      </c>
      <c r="F14">
        <v>33</v>
      </c>
      <c r="G14" t="s">
        <v>110</v>
      </c>
      <c r="H14" t="s">
        <v>24</v>
      </c>
      <c r="I14" t="s">
        <v>84</v>
      </c>
      <c r="J14" t="s">
        <v>85</v>
      </c>
      <c r="K14" t="s">
        <v>12</v>
      </c>
    </row>
    <row r="15" spans="1:11" x14ac:dyDescent="0.35">
      <c r="A15">
        <v>498</v>
      </c>
      <c r="B15" t="s">
        <v>116</v>
      </c>
      <c r="C15" t="str">
        <f t="shared" si="1"/>
        <v>Hudson-Bergen Waterfront Light Rail Transit System (MOS-2)</v>
      </c>
      <c r="D15" t="s">
        <v>87</v>
      </c>
      <c r="E15">
        <v>2000</v>
      </c>
      <c r="F15">
        <v>6</v>
      </c>
      <c r="G15" t="s">
        <v>110</v>
      </c>
      <c r="H15" t="s">
        <v>24</v>
      </c>
      <c r="I15" t="s">
        <v>84</v>
      </c>
      <c r="J15" t="s">
        <v>85</v>
      </c>
      <c r="K15" t="s">
        <v>12</v>
      </c>
    </row>
    <row r="16" spans="1:11" x14ac:dyDescent="0.35">
      <c r="A16">
        <v>406</v>
      </c>
      <c r="B16">
        <v>314</v>
      </c>
      <c r="C16" t="str">
        <f t="shared" si="1"/>
        <v>I-35 Commuter Rail</v>
      </c>
      <c r="D16" t="s">
        <v>37</v>
      </c>
      <c r="E16">
        <v>1999</v>
      </c>
      <c r="F16">
        <v>5</v>
      </c>
      <c r="G16" t="s">
        <v>108</v>
      </c>
      <c r="H16" t="s">
        <v>24</v>
      </c>
      <c r="I16" t="s">
        <v>33</v>
      </c>
      <c r="J16" t="s">
        <v>30</v>
      </c>
      <c r="K16" t="s">
        <v>15</v>
      </c>
    </row>
    <row r="17" spans="1:11" x14ac:dyDescent="0.35">
      <c r="A17">
        <v>465</v>
      </c>
      <c r="B17">
        <v>315</v>
      </c>
      <c r="C17" t="str">
        <f t="shared" si="1"/>
        <v>JTA BRT North Corridor</v>
      </c>
      <c r="D17" t="s">
        <v>67</v>
      </c>
      <c r="E17">
        <v>2010</v>
      </c>
      <c r="F17">
        <v>13</v>
      </c>
      <c r="G17" t="s">
        <v>108</v>
      </c>
      <c r="H17" t="s">
        <v>18</v>
      </c>
      <c r="I17" t="s">
        <v>66</v>
      </c>
      <c r="J17" t="s">
        <v>40</v>
      </c>
      <c r="K17" t="s">
        <v>20</v>
      </c>
    </row>
    <row r="18" spans="1:11" x14ac:dyDescent="0.35">
      <c r="A18">
        <v>462</v>
      </c>
      <c r="B18">
        <v>316</v>
      </c>
      <c r="C18" t="str">
        <f t="shared" si="1"/>
        <v>JTA BRT Southeast Corridor</v>
      </c>
      <c r="D18" t="s">
        <v>65</v>
      </c>
      <c r="E18">
        <v>2011</v>
      </c>
      <c r="F18">
        <v>7</v>
      </c>
      <c r="G18" t="s">
        <v>108</v>
      </c>
      <c r="H18" t="s">
        <v>18</v>
      </c>
      <c r="I18" t="s">
        <v>66</v>
      </c>
      <c r="J18" t="s">
        <v>40</v>
      </c>
      <c r="K18" t="s">
        <v>20</v>
      </c>
    </row>
    <row r="19" spans="1:11" x14ac:dyDescent="0.35">
      <c r="A19">
        <v>471</v>
      </c>
      <c r="B19">
        <v>317</v>
      </c>
      <c r="C19" t="str">
        <f t="shared" si="1"/>
        <v>Largo Metrorail Extension</v>
      </c>
      <c r="D19" t="s">
        <v>76</v>
      </c>
      <c r="E19">
        <v>1996</v>
      </c>
      <c r="F19">
        <v>2</v>
      </c>
      <c r="G19" t="s">
        <v>108</v>
      </c>
      <c r="H19" t="s">
        <v>24</v>
      </c>
      <c r="I19" t="s">
        <v>74</v>
      </c>
      <c r="J19" t="s">
        <v>75</v>
      </c>
      <c r="K19" t="s">
        <v>27</v>
      </c>
    </row>
    <row r="20" spans="1:11" x14ac:dyDescent="0.35">
      <c r="A20">
        <v>515</v>
      </c>
      <c r="B20">
        <v>318</v>
      </c>
      <c r="C20" t="str">
        <f t="shared" si="1"/>
        <v>Martin Luther King, Jr. East Busway Extension</v>
      </c>
      <c r="D20" t="s">
        <v>103</v>
      </c>
      <c r="E20">
        <v>1998</v>
      </c>
      <c r="F20" t="s">
        <v>111</v>
      </c>
      <c r="G20" t="s">
        <v>108</v>
      </c>
      <c r="H20" t="s">
        <v>24</v>
      </c>
      <c r="I20" t="s">
        <v>101</v>
      </c>
      <c r="J20" t="s">
        <v>102</v>
      </c>
      <c r="K20" t="s">
        <v>20</v>
      </c>
    </row>
    <row r="21" spans="1:11" x14ac:dyDescent="0.35">
      <c r="A21">
        <v>423</v>
      </c>
      <c r="B21">
        <v>319</v>
      </c>
      <c r="C21" t="str">
        <f t="shared" si="1"/>
        <v>Miami (North 27th Avenue Corridor)</v>
      </c>
      <c r="D21" t="s">
        <v>45</v>
      </c>
      <c r="E21">
        <v>1997</v>
      </c>
      <c r="F21">
        <v>7</v>
      </c>
      <c r="G21" t="s">
        <v>108</v>
      </c>
      <c r="H21" t="s">
        <v>24</v>
      </c>
      <c r="I21" t="s">
        <v>43</v>
      </c>
      <c r="J21" t="s">
        <v>40</v>
      </c>
      <c r="K21" t="s">
        <v>27</v>
      </c>
    </row>
    <row r="22" spans="1:11" x14ac:dyDescent="0.35">
      <c r="A22">
        <v>379</v>
      </c>
      <c r="B22">
        <v>320</v>
      </c>
      <c r="C22" t="str">
        <f t="shared" si="1"/>
        <v>Minillas Extension</v>
      </c>
      <c r="D22" t="s">
        <v>23</v>
      </c>
      <c r="E22">
        <v>1996</v>
      </c>
      <c r="F22">
        <v>2</v>
      </c>
      <c r="G22" t="s">
        <v>108</v>
      </c>
      <c r="H22" t="s">
        <v>24</v>
      </c>
      <c r="I22" t="s">
        <v>25</v>
      </c>
      <c r="J22" t="s">
        <v>26</v>
      </c>
      <c r="K22" t="s">
        <v>27</v>
      </c>
    </row>
    <row r="23" spans="1:11" x14ac:dyDescent="0.35">
      <c r="A23">
        <v>501</v>
      </c>
      <c r="B23" t="s">
        <v>117</v>
      </c>
      <c r="C23" t="str">
        <f t="shared" si="1"/>
        <v>Newark-Elizabeth Rail Link</v>
      </c>
      <c r="D23" t="s">
        <v>88</v>
      </c>
      <c r="E23">
        <v>1995</v>
      </c>
      <c r="F23">
        <v>15</v>
      </c>
      <c r="G23" t="s">
        <v>110</v>
      </c>
      <c r="H23" t="s">
        <v>24</v>
      </c>
      <c r="I23" t="s">
        <v>84</v>
      </c>
      <c r="J23" t="s">
        <v>85</v>
      </c>
      <c r="K23" t="s">
        <v>12</v>
      </c>
    </row>
    <row r="24" spans="1:11" x14ac:dyDescent="0.35">
      <c r="A24">
        <v>502</v>
      </c>
      <c r="B24" t="s">
        <v>118</v>
      </c>
      <c r="C24" t="str">
        <f t="shared" si="1"/>
        <v>Newark-Elizabeth Rail Link (MOS I)</v>
      </c>
      <c r="D24" t="s">
        <v>89</v>
      </c>
      <c r="E24">
        <v>2000</v>
      </c>
      <c r="F24">
        <v>5</v>
      </c>
      <c r="G24" t="s">
        <v>108</v>
      </c>
      <c r="H24" t="s">
        <v>24</v>
      </c>
      <c r="I24" t="s">
        <v>84</v>
      </c>
      <c r="J24" t="s">
        <v>85</v>
      </c>
      <c r="K24" t="s">
        <v>12</v>
      </c>
    </row>
    <row r="25" spans="1:11" x14ac:dyDescent="0.35">
      <c r="A25">
        <v>424</v>
      </c>
      <c r="B25">
        <v>322</v>
      </c>
      <c r="C25" t="str">
        <f t="shared" si="1"/>
        <v>North 27th Avenue Corridor</v>
      </c>
      <c r="D25" t="s">
        <v>46</v>
      </c>
      <c r="E25">
        <v>2001</v>
      </c>
      <c r="F25">
        <v>10</v>
      </c>
      <c r="G25" t="s">
        <v>108</v>
      </c>
      <c r="H25" t="s">
        <v>24</v>
      </c>
      <c r="I25" t="s">
        <v>43</v>
      </c>
      <c r="J25" t="s">
        <v>40</v>
      </c>
      <c r="K25" t="s">
        <v>20</v>
      </c>
    </row>
    <row r="26" spans="1:11" x14ac:dyDescent="0.35">
      <c r="A26">
        <v>425</v>
      </c>
      <c r="B26">
        <v>323</v>
      </c>
      <c r="C26" t="str">
        <f t="shared" si="1"/>
        <v>North Corrido Metro Rail Extension</v>
      </c>
      <c r="D26" t="s">
        <v>47</v>
      </c>
      <c r="E26">
        <v>1998</v>
      </c>
      <c r="F26">
        <v>7</v>
      </c>
      <c r="G26" t="s">
        <v>108</v>
      </c>
      <c r="H26" t="s">
        <v>24</v>
      </c>
      <c r="I26" t="s">
        <v>43</v>
      </c>
      <c r="J26" t="s">
        <v>40</v>
      </c>
      <c r="K26" t="s">
        <v>12</v>
      </c>
    </row>
    <row r="27" spans="1:11" x14ac:dyDescent="0.35">
      <c r="A27">
        <v>520</v>
      </c>
      <c r="B27">
        <v>324</v>
      </c>
      <c r="C27" t="str">
        <f t="shared" si="1"/>
        <v>North Shore LRT Connector</v>
      </c>
      <c r="D27" t="s">
        <v>105</v>
      </c>
      <c r="E27">
        <v>2001</v>
      </c>
      <c r="F27">
        <v>6</v>
      </c>
      <c r="G27" t="s">
        <v>108</v>
      </c>
      <c r="H27" t="s">
        <v>24</v>
      </c>
      <c r="I27" t="s">
        <v>101</v>
      </c>
      <c r="J27" t="s">
        <v>102</v>
      </c>
      <c r="K27" t="s">
        <v>12</v>
      </c>
    </row>
    <row r="28" spans="1:11" x14ac:dyDescent="0.35">
      <c r="A28">
        <v>378</v>
      </c>
      <c r="B28">
        <v>325</v>
      </c>
      <c r="C28" t="str">
        <f t="shared" si="1"/>
        <v>Ogden/Weber State University BRT</v>
      </c>
      <c r="D28" t="s">
        <v>21</v>
      </c>
      <c r="E28">
        <v>2018</v>
      </c>
      <c r="F28">
        <v>13</v>
      </c>
      <c r="G28" t="s">
        <v>110</v>
      </c>
      <c r="H28" t="s">
        <v>18</v>
      </c>
      <c r="I28" t="s">
        <v>22</v>
      </c>
      <c r="J28" t="s">
        <v>11</v>
      </c>
      <c r="K28" t="s">
        <v>20</v>
      </c>
    </row>
    <row r="29" spans="1:11" x14ac:dyDescent="0.35">
      <c r="A29">
        <v>510</v>
      </c>
      <c r="B29">
        <v>326</v>
      </c>
      <c r="C29" t="str">
        <f t="shared" si="1"/>
        <v>Oklahoma city (Map Links)</v>
      </c>
      <c r="D29" t="s">
        <v>99</v>
      </c>
      <c r="E29" t="s">
        <v>111</v>
      </c>
      <c r="F29" t="s">
        <v>111</v>
      </c>
      <c r="G29" t="s">
        <v>110</v>
      </c>
      <c r="H29" t="s">
        <v>24</v>
      </c>
      <c r="I29" t="s">
        <v>97</v>
      </c>
      <c r="J29" t="s">
        <v>98</v>
      </c>
      <c r="K29" t="s">
        <v>64</v>
      </c>
    </row>
    <row r="30" spans="1:11" x14ac:dyDescent="0.35">
      <c r="A30">
        <v>509</v>
      </c>
      <c r="B30">
        <v>327</v>
      </c>
      <c r="C30" t="str">
        <f t="shared" si="1"/>
        <v>Oklahoma city (Map Links) Park Avenue Rail Loop</v>
      </c>
      <c r="D30" t="s">
        <v>96</v>
      </c>
      <c r="E30" t="s">
        <v>111</v>
      </c>
      <c r="F30" t="s">
        <v>111</v>
      </c>
      <c r="G30" t="s">
        <v>110</v>
      </c>
      <c r="H30" t="s">
        <v>24</v>
      </c>
      <c r="I30" t="s">
        <v>97</v>
      </c>
      <c r="J30" t="s">
        <v>98</v>
      </c>
      <c r="K30" t="s">
        <v>64</v>
      </c>
    </row>
    <row r="31" spans="1:11" x14ac:dyDescent="0.35">
      <c r="A31">
        <v>433</v>
      </c>
      <c r="B31">
        <v>328</v>
      </c>
      <c r="C31" t="str">
        <f t="shared" si="1"/>
        <v>Orlando (I-4 Central Florida Light Rail System) (MOS)</v>
      </c>
      <c r="D31" t="s">
        <v>53</v>
      </c>
      <c r="E31">
        <v>1998</v>
      </c>
      <c r="F31">
        <v>17</v>
      </c>
      <c r="G31" t="s">
        <v>109</v>
      </c>
      <c r="H31" t="s">
        <v>24</v>
      </c>
      <c r="I31" t="s">
        <v>52</v>
      </c>
      <c r="J31" t="s">
        <v>40</v>
      </c>
      <c r="K31" t="s">
        <v>12</v>
      </c>
    </row>
    <row r="32" spans="1:11" x14ac:dyDescent="0.35">
      <c r="A32">
        <v>511</v>
      </c>
      <c r="B32">
        <v>329</v>
      </c>
      <c r="C32" t="str">
        <f t="shared" si="1"/>
        <v>Phase I Airport Busway/Wabash HOV Facility</v>
      </c>
      <c r="D32" t="s">
        <v>100</v>
      </c>
      <c r="E32">
        <v>1994</v>
      </c>
      <c r="F32" t="s">
        <v>111</v>
      </c>
      <c r="G32" t="s">
        <v>108</v>
      </c>
      <c r="H32" t="s">
        <v>24</v>
      </c>
      <c r="I32" t="s">
        <v>101</v>
      </c>
      <c r="J32" t="s">
        <v>102</v>
      </c>
      <c r="K32" t="s">
        <v>20</v>
      </c>
    </row>
    <row r="33" spans="1:11" x14ac:dyDescent="0.35">
      <c r="A33">
        <v>507</v>
      </c>
      <c r="B33">
        <v>330</v>
      </c>
      <c r="C33" t="str">
        <f t="shared" si="1"/>
        <v>Portal North Bridge Replacement</v>
      </c>
      <c r="D33" t="s">
        <v>93</v>
      </c>
      <c r="E33">
        <v>2016</v>
      </c>
      <c r="F33" t="s">
        <v>112</v>
      </c>
      <c r="G33" t="s">
        <v>109</v>
      </c>
      <c r="H33" t="s">
        <v>94</v>
      </c>
      <c r="I33" t="s">
        <v>95</v>
      </c>
      <c r="J33" t="s">
        <v>85</v>
      </c>
      <c r="K33" t="s">
        <v>15</v>
      </c>
    </row>
    <row r="34" spans="1:11" x14ac:dyDescent="0.35">
      <c r="A34">
        <v>405</v>
      </c>
      <c r="B34">
        <v>331</v>
      </c>
      <c r="C34" t="str">
        <f t="shared" si="1"/>
        <v>Prospect MAX Bus Rapid Transit</v>
      </c>
      <c r="D34" t="s">
        <v>36</v>
      </c>
      <c r="E34">
        <v>2015</v>
      </c>
      <c r="F34">
        <v>26</v>
      </c>
      <c r="G34" t="s">
        <v>108</v>
      </c>
      <c r="H34" t="s">
        <v>18</v>
      </c>
      <c r="I34" t="s">
        <v>33</v>
      </c>
      <c r="J34" t="s">
        <v>30</v>
      </c>
      <c r="K34" t="s">
        <v>20</v>
      </c>
    </row>
    <row r="35" spans="1:11" x14ac:dyDescent="0.35">
      <c r="A35">
        <v>374</v>
      </c>
      <c r="B35">
        <v>332</v>
      </c>
      <c r="C35" t="str">
        <f t="shared" si="1"/>
        <v>Provo-Orem Bus Rapid Transit</v>
      </c>
      <c r="D35" t="s">
        <v>17</v>
      </c>
      <c r="E35">
        <v>2013</v>
      </c>
      <c r="F35">
        <v>15</v>
      </c>
      <c r="G35" t="s">
        <v>110</v>
      </c>
      <c r="H35" t="s">
        <v>18</v>
      </c>
      <c r="I35" t="s">
        <v>19</v>
      </c>
      <c r="J35" t="s">
        <v>11</v>
      </c>
      <c r="K35" t="s">
        <v>20</v>
      </c>
    </row>
    <row r="36" spans="1:11" x14ac:dyDescent="0.35">
      <c r="A36">
        <v>505</v>
      </c>
      <c r="B36">
        <v>333</v>
      </c>
      <c r="C36" t="str">
        <f t="shared" si="1"/>
        <v>Secaucus Transfer Station</v>
      </c>
      <c r="D36" t="s">
        <v>90</v>
      </c>
      <c r="E36">
        <v>1994</v>
      </c>
      <c r="F36">
        <v>1</v>
      </c>
      <c r="G36" t="s">
        <v>108</v>
      </c>
      <c r="H36" t="s">
        <v>24</v>
      </c>
      <c r="I36" t="s">
        <v>84</v>
      </c>
      <c r="J36" t="s">
        <v>85</v>
      </c>
      <c r="K36" t="s">
        <v>15</v>
      </c>
    </row>
    <row r="37" spans="1:11" x14ac:dyDescent="0.35">
      <c r="A37">
        <v>426</v>
      </c>
      <c r="B37">
        <v>334</v>
      </c>
      <c r="C37" t="str">
        <f t="shared" si="1"/>
        <v>South Corridor Rapid Transit Project</v>
      </c>
      <c r="D37" t="s">
        <v>48</v>
      </c>
      <c r="E37">
        <v>2019</v>
      </c>
      <c r="F37">
        <v>16</v>
      </c>
      <c r="G37" t="s">
        <v>110</v>
      </c>
      <c r="H37" t="s">
        <v>18</v>
      </c>
      <c r="I37" t="s">
        <v>43</v>
      </c>
      <c r="J37" t="s">
        <v>40</v>
      </c>
      <c r="K37" t="s">
        <v>20</v>
      </c>
    </row>
    <row r="38" spans="1:11" x14ac:dyDescent="0.35">
      <c r="A38">
        <v>452</v>
      </c>
      <c r="B38">
        <v>335</v>
      </c>
      <c r="C38" t="str">
        <f t="shared" si="1"/>
        <v>South Extension of the Automated Skyway Express (ASE)</v>
      </c>
      <c r="D38" t="s">
        <v>60</v>
      </c>
      <c r="E38">
        <v>1991</v>
      </c>
      <c r="F38" t="s">
        <v>111</v>
      </c>
      <c r="G38" t="s">
        <v>108</v>
      </c>
      <c r="H38" t="s">
        <v>24</v>
      </c>
      <c r="I38" t="s">
        <v>59</v>
      </c>
      <c r="J38" t="s">
        <v>40</v>
      </c>
    </row>
    <row r="39" spans="1:11" x14ac:dyDescent="0.35">
      <c r="A39">
        <v>427</v>
      </c>
      <c r="B39">
        <v>336</v>
      </c>
      <c r="C39" t="str">
        <f t="shared" si="1"/>
        <v>South Miami-Dade Bustway Extension</v>
      </c>
      <c r="D39" t="s">
        <v>49</v>
      </c>
      <c r="E39">
        <v>1998</v>
      </c>
      <c r="F39">
        <v>12</v>
      </c>
      <c r="G39" t="s">
        <v>108</v>
      </c>
      <c r="H39" t="s">
        <v>24</v>
      </c>
      <c r="I39" t="s">
        <v>43</v>
      </c>
      <c r="J39" t="s">
        <v>40</v>
      </c>
      <c r="K39" t="s">
        <v>50</v>
      </c>
    </row>
    <row r="40" spans="1:11" x14ac:dyDescent="0.35">
      <c r="A40">
        <v>403</v>
      </c>
      <c r="B40">
        <v>337</v>
      </c>
      <c r="C40" t="str">
        <f t="shared" si="1"/>
        <v>Southtown BRT</v>
      </c>
      <c r="D40" t="s">
        <v>35</v>
      </c>
      <c r="E40">
        <v>2001</v>
      </c>
      <c r="F40" t="s">
        <v>111</v>
      </c>
      <c r="G40" t="s">
        <v>108</v>
      </c>
      <c r="H40" t="s">
        <v>18</v>
      </c>
      <c r="I40" t="s">
        <v>33</v>
      </c>
      <c r="J40" t="s">
        <v>30</v>
      </c>
      <c r="K40" t="s">
        <v>20</v>
      </c>
    </row>
    <row r="41" spans="1:11" x14ac:dyDescent="0.35">
      <c r="A41">
        <v>399</v>
      </c>
      <c r="B41">
        <v>338</v>
      </c>
      <c r="C41" t="str">
        <f t="shared" si="1"/>
        <v>Southtown Corridor</v>
      </c>
      <c r="D41" t="s">
        <v>32</v>
      </c>
      <c r="E41">
        <v>1995</v>
      </c>
      <c r="F41" t="s">
        <v>111</v>
      </c>
      <c r="G41" t="s">
        <v>108</v>
      </c>
      <c r="H41" t="s">
        <v>24</v>
      </c>
      <c r="I41" t="s">
        <v>33</v>
      </c>
      <c r="J41" t="s">
        <v>30</v>
      </c>
      <c r="K41" t="s">
        <v>12</v>
      </c>
    </row>
    <row r="42" spans="1:11" x14ac:dyDescent="0.35">
      <c r="A42">
        <v>457</v>
      </c>
      <c r="B42">
        <v>339</v>
      </c>
      <c r="C42" t="s">
        <v>114</v>
      </c>
      <c r="D42" t="s">
        <v>62</v>
      </c>
      <c r="E42">
        <v>2015</v>
      </c>
      <c r="F42">
        <v>13</v>
      </c>
      <c r="G42" t="s">
        <v>108</v>
      </c>
      <c r="H42" t="s">
        <v>18</v>
      </c>
      <c r="I42" t="s">
        <v>59</v>
      </c>
      <c r="J42" t="s">
        <v>40</v>
      </c>
      <c r="K42" t="s">
        <v>20</v>
      </c>
    </row>
    <row r="43" spans="1:11" x14ac:dyDescent="0.35">
      <c r="A43">
        <v>394</v>
      </c>
      <c r="B43">
        <v>340</v>
      </c>
      <c r="C43" t="str">
        <f t="shared" ref="C43:C58" si="2">TRIM(SUBSTITUTE(D43,CHAR(160),CHAR(32)))</f>
        <v>St. Clair County, Illinois Corridor (IOS-1)</v>
      </c>
      <c r="D43" t="s">
        <v>31</v>
      </c>
      <c r="E43">
        <v>1996</v>
      </c>
      <c r="F43">
        <v>8</v>
      </c>
      <c r="G43" t="s">
        <v>108</v>
      </c>
      <c r="H43" t="s">
        <v>24</v>
      </c>
      <c r="I43" t="s">
        <v>29</v>
      </c>
      <c r="J43" t="s">
        <v>30</v>
      </c>
      <c r="K43" t="s">
        <v>12</v>
      </c>
    </row>
    <row r="44" spans="1:11" x14ac:dyDescent="0.35">
      <c r="A44">
        <v>486</v>
      </c>
      <c r="B44">
        <v>341</v>
      </c>
      <c r="C44" t="str">
        <f t="shared" si="2"/>
        <v>St. Claude and Elysian Fields Streetcar Extensions</v>
      </c>
      <c r="D44" t="s">
        <v>81</v>
      </c>
      <c r="E44" t="s">
        <v>111</v>
      </c>
      <c r="F44">
        <v>5</v>
      </c>
      <c r="G44" t="s">
        <v>108</v>
      </c>
      <c r="H44" t="s">
        <v>18</v>
      </c>
      <c r="I44" t="s">
        <v>78</v>
      </c>
      <c r="J44" t="s">
        <v>79</v>
      </c>
      <c r="K44" t="s">
        <v>64</v>
      </c>
    </row>
    <row r="45" spans="1:11" x14ac:dyDescent="0.35">
      <c r="A45">
        <v>516</v>
      </c>
      <c r="B45">
        <v>342</v>
      </c>
      <c r="C45" t="str">
        <f t="shared" si="2"/>
        <v>Stage II Light Rail Transit Reconstruction Project</v>
      </c>
      <c r="D45" t="s">
        <v>104</v>
      </c>
      <c r="E45">
        <v>1996</v>
      </c>
      <c r="F45" t="s">
        <v>111</v>
      </c>
      <c r="G45" t="s">
        <v>109</v>
      </c>
      <c r="H45" t="s">
        <v>24</v>
      </c>
      <c r="I45" t="s">
        <v>101</v>
      </c>
      <c r="J45" t="s">
        <v>102</v>
      </c>
      <c r="K45" t="s">
        <v>12</v>
      </c>
    </row>
    <row r="46" spans="1:11" x14ac:dyDescent="0.35">
      <c r="A46">
        <v>401</v>
      </c>
      <c r="B46">
        <v>343</v>
      </c>
      <c r="C46" t="str">
        <f t="shared" si="2"/>
        <v>Streetcar Expansion</v>
      </c>
      <c r="D46" t="s">
        <v>34</v>
      </c>
      <c r="E46">
        <v>2017</v>
      </c>
      <c r="F46">
        <v>9</v>
      </c>
      <c r="G46" t="s">
        <v>108</v>
      </c>
      <c r="H46" t="s">
        <v>24</v>
      </c>
      <c r="I46" t="s">
        <v>33</v>
      </c>
      <c r="J46" t="s">
        <v>30</v>
      </c>
      <c r="K46" t="s">
        <v>64</v>
      </c>
    </row>
    <row r="47" spans="1:11" x14ac:dyDescent="0.35">
      <c r="A47">
        <v>442</v>
      </c>
      <c r="B47">
        <v>344</v>
      </c>
      <c r="C47" t="str">
        <f t="shared" si="2"/>
        <v>SunRail Connector to Orlando Airport</v>
      </c>
      <c r="D47" t="s">
        <v>56</v>
      </c>
      <c r="E47">
        <v>2015</v>
      </c>
      <c r="F47" t="s">
        <v>111</v>
      </c>
      <c r="G47" t="s">
        <v>108</v>
      </c>
      <c r="H47" t="s">
        <v>18</v>
      </c>
      <c r="I47" t="s">
        <v>52</v>
      </c>
      <c r="J47" t="s">
        <v>40</v>
      </c>
      <c r="K47" t="s">
        <v>15</v>
      </c>
    </row>
    <row r="48" spans="1:11" x14ac:dyDescent="0.35">
      <c r="A48">
        <v>435</v>
      </c>
      <c r="B48">
        <v>345</v>
      </c>
      <c r="C48" t="str">
        <f t="shared" si="2"/>
        <v>SunRail Phase II North</v>
      </c>
      <c r="D48" t="s">
        <v>54</v>
      </c>
      <c r="E48">
        <v>2013</v>
      </c>
      <c r="F48">
        <v>1</v>
      </c>
      <c r="G48" t="s">
        <v>108</v>
      </c>
      <c r="H48" t="s">
        <v>18</v>
      </c>
      <c r="I48" t="s">
        <v>52</v>
      </c>
      <c r="J48" t="s">
        <v>40</v>
      </c>
      <c r="K48" t="s">
        <v>15</v>
      </c>
    </row>
    <row r="49" spans="1:11" x14ac:dyDescent="0.35">
      <c r="A49">
        <v>438</v>
      </c>
      <c r="B49">
        <v>346</v>
      </c>
      <c r="C49" t="str">
        <f t="shared" si="2"/>
        <v>SunRail Phase II South</v>
      </c>
      <c r="D49" t="s">
        <v>55</v>
      </c>
      <c r="E49">
        <v>2010</v>
      </c>
      <c r="F49">
        <v>4</v>
      </c>
      <c r="G49" t="s">
        <v>108</v>
      </c>
      <c r="H49" t="s">
        <v>24</v>
      </c>
      <c r="I49" t="s">
        <v>52</v>
      </c>
      <c r="J49" t="s">
        <v>40</v>
      </c>
      <c r="K49" t="s">
        <v>15</v>
      </c>
    </row>
    <row r="50" spans="1:11" x14ac:dyDescent="0.35">
      <c r="A50">
        <v>469</v>
      </c>
      <c r="B50">
        <v>347</v>
      </c>
      <c r="C50" t="str">
        <f t="shared" si="2"/>
        <v>Tampa Bay Regional Rail</v>
      </c>
      <c r="D50" t="s">
        <v>70</v>
      </c>
      <c r="E50">
        <v>1999</v>
      </c>
      <c r="F50">
        <v>24</v>
      </c>
      <c r="G50" t="s">
        <v>110</v>
      </c>
      <c r="H50" t="s">
        <v>24</v>
      </c>
      <c r="I50" t="s">
        <v>71</v>
      </c>
      <c r="J50" t="s">
        <v>40</v>
      </c>
      <c r="K50" t="s">
        <v>12</v>
      </c>
    </row>
    <row r="51" spans="1:11" x14ac:dyDescent="0.35">
      <c r="A51">
        <v>470</v>
      </c>
      <c r="B51">
        <v>348</v>
      </c>
      <c r="C51" t="str">
        <f t="shared" si="2"/>
        <v>Tampa Streetcar Extension Project</v>
      </c>
      <c r="D51" t="s">
        <v>72</v>
      </c>
      <c r="E51" t="s">
        <v>111</v>
      </c>
      <c r="F51">
        <v>8</v>
      </c>
      <c r="G51" t="s">
        <v>108</v>
      </c>
      <c r="H51" t="s">
        <v>18</v>
      </c>
      <c r="I51" t="s">
        <v>73</v>
      </c>
      <c r="J51" t="s">
        <v>40</v>
      </c>
      <c r="K51" t="s">
        <v>64</v>
      </c>
    </row>
    <row r="52" spans="1:11" x14ac:dyDescent="0.35">
      <c r="A52">
        <v>488</v>
      </c>
      <c r="B52">
        <v>349</v>
      </c>
      <c r="C52" t="str">
        <f t="shared" si="2"/>
        <v>TramLinkBR</v>
      </c>
      <c r="D52" t="s">
        <v>83</v>
      </c>
      <c r="E52">
        <v>2016</v>
      </c>
      <c r="F52">
        <v>11</v>
      </c>
      <c r="G52" t="s">
        <v>108</v>
      </c>
      <c r="H52" t="s">
        <v>18</v>
      </c>
      <c r="I52" t="s">
        <v>82</v>
      </c>
      <c r="J52" t="s">
        <v>79</v>
      </c>
      <c r="K52" t="s">
        <v>64</v>
      </c>
    </row>
    <row r="53" spans="1:11" x14ac:dyDescent="0.35">
      <c r="A53">
        <v>354</v>
      </c>
      <c r="B53">
        <v>350</v>
      </c>
      <c r="C53" t="str">
        <f t="shared" si="2"/>
        <v>TRAX Light Rail System- Medical Center Extension</v>
      </c>
      <c r="D53" t="s">
        <v>9</v>
      </c>
      <c r="E53">
        <v>1998</v>
      </c>
      <c r="F53">
        <v>3</v>
      </c>
      <c r="G53" t="s">
        <v>108</v>
      </c>
      <c r="H53" t="s">
        <v>24</v>
      </c>
      <c r="I53" t="s">
        <v>10</v>
      </c>
      <c r="J53" t="s">
        <v>11</v>
      </c>
      <c r="K53" t="s">
        <v>12</v>
      </c>
    </row>
    <row r="54" spans="1:11" x14ac:dyDescent="0.35">
      <c r="A54">
        <v>381</v>
      </c>
      <c r="B54">
        <v>351</v>
      </c>
      <c r="C54" t="str">
        <f t="shared" si="2"/>
        <v>Tren Urbano</v>
      </c>
      <c r="D54" t="s">
        <v>28</v>
      </c>
      <c r="E54">
        <v>1996</v>
      </c>
      <c r="F54">
        <v>14</v>
      </c>
      <c r="G54" t="s">
        <v>108</v>
      </c>
      <c r="H54" t="s">
        <v>24</v>
      </c>
      <c r="I54" t="s">
        <v>25</v>
      </c>
      <c r="J54" t="s">
        <v>26</v>
      </c>
      <c r="K54" t="s">
        <v>12</v>
      </c>
    </row>
    <row r="55" spans="1:11" x14ac:dyDescent="0.35">
      <c r="A55">
        <v>408</v>
      </c>
      <c r="B55" t="s">
        <v>119</v>
      </c>
      <c r="C55" t="str">
        <f t="shared" si="2"/>
        <v>Tri-County Commuter Rail</v>
      </c>
      <c r="D55" t="s">
        <v>38</v>
      </c>
      <c r="E55">
        <v>1995</v>
      </c>
      <c r="F55">
        <v>19</v>
      </c>
      <c r="G55" t="s">
        <v>109</v>
      </c>
      <c r="H55" t="s">
        <v>24</v>
      </c>
      <c r="I55" t="s">
        <v>39</v>
      </c>
      <c r="J55" t="s">
        <v>40</v>
      </c>
      <c r="K55" t="s">
        <v>15</v>
      </c>
    </row>
    <row r="56" spans="1:11" x14ac:dyDescent="0.35">
      <c r="A56">
        <v>411</v>
      </c>
      <c r="B56" t="s">
        <v>120</v>
      </c>
      <c r="C56" t="str">
        <f t="shared" si="2"/>
        <v>Tri-County Commuter Rail / Segment 5</v>
      </c>
      <c r="D56" t="s">
        <v>41</v>
      </c>
      <c r="E56">
        <v>1999</v>
      </c>
      <c r="F56">
        <v>11</v>
      </c>
      <c r="G56" t="s">
        <v>109</v>
      </c>
      <c r="H56" t="s">
        <v>24</v>
      </c>
      <c r="I56" t="s">
        <v>39</v>
      </c>
      <c r="J56" t="s">
        <v>40</v>
      </c>
      <c r="K56" t="s">
        <v>15</v>
      </c>
    </row>
    <row r="57" spans="1:11" x14ac:dyDescent="0.35">
      <c r="A57">
        <v>413</v>
      </c>
      <c r="B57">
        <v>353</v>
      </c>
      <c r="C57" t="str">
        <f t="shared" si="2"/>
        <v>Tri-Rail Double-track Corridor Improvement</v>
      </c>
      <c r="D57" t="s">
        <v>42</v>
      </c>
      <c r="E57">
        <v>1997</v>
      </c>
      <c r="F57">
        <v>5</v>
      </c>
      <c r="G57" t="s">
        <v>109</v>
      </c>
      <c r="H57" t="s">
        <v>24</v>
      </c>
      <c r="I57" t="s">
        <v>107</v>
      </c>
      <c r="J57" t="s">
        <v>40</v>
      </c>
      <c r="K57" t="s">
        <v>15</v>
      </c>
    </row>
    <row r="58" spans="1:11" x14ac:dyDescent="0.35">
      <c r="A58">
        <v>458</v>
      </c>
      <c r="B58">
        <v>354</v>
      </c>
      <c r="C58" t="str">
        <f t="shared" si="2"/>
        <v>Wave Streetcar</v>
      </c>
      <c r="D58" t="s">
        <v>63</v>
      </c>
      <c r="E58">
        <v>2013</v>
      </c>
      <c r="F58">
        <v>12</v>
      </c>
      <c r="G58" t="s">
        <v>110</v>
      </c>
      <c r="H58" t="s">
        <v>18</v>
      </c>
      <c r="I58" t="s">
        <v>107</v>
      </c>
      <c r="J58" t="s">
        <v>40</v>
      </c>
      <c r="K58" t="s">
        <v>64</v>
      </c>
    </row>
  </sheetData>
  <sortState xmlns:xlrd2="http://schemas.microsoft.com/office/spreadsheetml/2017/richdata2" ref="A2:K58">
    <sortCondition ref="C2:C5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Willis-Jackson</cp:lastModifiedBy>
  <dcterms:created xsi:type="dcterms:W3CDTF">2021-01-21T21:53:45Z</dcterms:created>
  <dcterms:modified xsi:type="dcterms:W3CDTF">2021-02-23T19:17:42Z</dcterms:modified>
</cp:coreProperties>
</file>