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9580" yWindow="0" windowWidth="25860" windowHeight="23480" tabRatio="500" activeTab="2"/>
  </bookViews>
  <sheets>
    <sheet name="Sheet1" sheetId="1" r:id="rId1"/>
    <sheet name="Features" sheetId="2" r:id="rId2"/>
    <sheet name="Metric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3" l="1"/>
  <c r="G24" i="1"/>
  <c r="H24" i="1"/>
  <c r="F24" i="1"/>
  <c r="E24" i="1"/>
  <c r="D24" i="1"/>
  <c r="C24" i="1"/>
  <c r="G21" i="1"/>
  <c r="H21" i="1"/>
  <c r="G22" i="1"/>
  <c r="H22" i="1"/>
  <c r="C23" i="1"/>
  <c r="G23" i="1"/>
  <c r="D23" i="1"/>
  <c r="H23" i="1"/>
  <c r="F23" i="1"/>
  <c r="E2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H3" i="1"/>
  <c r="G3" i="1"/>
</calcChain>
</file>

<file path=xl/sharedStrings.xml><?xml version="1.0" encoding="utf-8"?>
<sst xmlns="http://schemas.openxmlformats.org/spreadsheetml/2006/main" count="59" uniqueCount="48">
  <si>
    <t>Assignment</t>
  </si>
  <si>
    <t>Conditions</t>
  </si>
  <si>
    <t>Whitespace</t>
  </si>
  <si>
    <t>StronglyTyped</t>
  </si>
  <si>
    <t>Functions</t>
  </si>
  <si>
    <t>DefaultParameters</t>
  </si>
  <si>
    <t>Arrays</t>
  </si>
  <si>
    <t>Splats</t>
  </si>
  <si>
    <t>Classes</t>
  </si>
  <si>
    <t>Intellisense</t>
  </si>
  <si>
    <t>Interfaces</t>
  </si>
  <si>
    <t>Generics</t>
  </si>
  <si>
    <t>ExistenceOperator</t>
  </si>
  <si>
    <t>Comprehensions</t>
  </si>
  <si>
    <t>Hoisting</t>
  </si>
  <si>
    <t>SkinnyAndFatArrows</t>
  </si>
  <si>
    <t>Branch</t>
  </si>
  <si>
    <t>Typescript</t>
  </si>
  <si>
    <t>CoffeeScript</t>
  </si>
  <si>
    <t>Lines</t>
  </si>
  <si>
    <t>Characters</t>
  </si>
  <si>
    <t>LOC less%</t>
  </si>
  <si>
    <t>char less%</t>
  </si>
  <si>
    <t>Only Relevant Code</t>
  </si>
  <si>
    <t>Feature</t>
  </si>
  <si>
    <t>TypeScript</t>
  </si>
  <si>
    <t>Compiles to JavaScript</t>
  </si>
  <si>
    <t>Static Type Checking</t>
  </si>
  <si>
    <t>Visual Studio Support</t>
  </si>
  <si>
    <t>Loop Comprehensions</t>
  </si>
  <si>
    <t>Splats/RestParameters(…)</t>
  </si>
  <si>
    <t>String Interpolations</t>
  </si>
  <si>
    <t>Proper Variable Hoisting</t>
  </si>
  <si>
    <t>Prevents use of ==</t>
  </si>
  <si>
    <t>Operator Goodness (?, &lt; val &lt;, etc)</t>
  </si>
  <si>
    <t>Write less code</t>
  </si>
  <si>
    <t>Stable</t>
  </si>
  <si>
    <t>Metric</t>
  </si>
  <si>
    <t>Months since initial release</t>
  </si>
  <si>
    <t>Language Popularity on GitHub</t>
  </si>
  <si>
    <t>Stars</t>
  </si>
  <si>
    <t>Forks</t>
  </si>
  <si>
    <t>Pull Requests</t>
  </si>
  <si>
    <t>Status</t>
  </si>
  <si>
    <t>#11</t>
  </si>
  <si>
    <t>#91+</t>
  </si>
  <si>
    <t>Developers/Contributors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</si>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</sst>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b/>
      <sz val="16"/>
      <color theme="0"/>
      <name val="Calibri"/>
      <scheme val="minor"/>
    </font>
    <font>
      <b/>
      <sz val="16"/>
      <color theme="9" tint="0.79998168889431442"/>
      <name val="Calibri"/>
      <scheme val="minor"/>
    </font>
    <font>
      <sz val="12"/>
      <color theme="1"/>
      <name val="Abadi MT Condensed Extra Bold"/>
    </font>
    <font>
      <sz val="16"/>
      <color theme="0"/>
      <name val="Cheap Pine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7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2" fillId="2" borderId="0" xfId="0" applyFont="1" applyFill="1"/>
    <xf numFmtId="0" fontId="0" fillId="3" borderId="0" xfId="0" applyFont="1" applyFill="1"/>
    <xf numFmtId="0" fontId="2" fillId="4" borderId="0" xfId="0" applyFont="1" applyFill="1"/>
    <xf numFmtId="0" fontId="0" fillId="5" borderId="0" xfId="0" applyFill="1"/>
    <xf numFmtId="0" fontId="2" fillId="6" borderId="0" xfId="0" applyFont="1" applyFill="1"/>
    <xf numFmtId="9" fontId="3" fillId="6" borderId="0" xfId="1" applyFont="1" applyFill="1"/>
    <xf numFmtId="0" fontId="3" fillId="2" borderId="0" xfId="0" applyFont="1" applyFill="1"/>
    <xf numFmtId="0" fontId="3" fillId="4" borderId="0" xfId="0" applyFont="1" applyFill="1"/>
    <xf numFmtId="0" fontId="6" fillId="0" borderId="0" xfId="0" applyFont="1"/>
    <xf numFmtId="0" fontId="7" fillId="2" borderId="0" xfId="0" applyFont="1" applyFill="1"/>
    <xf numFmtId="0" fontId="7" fillId="4" borderId="0" xfId="0" applyFont="1" applyFill="1"/>
    <xf numFmtId="9" fontId="8" fillId="6" borderId="0" xfId="1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2" fillId="4" borderId="0" xfId="0" applyFont="1" applyFill="1" applyAlignment="1"/>
    <xf numFmtId="0" fontId="0" fillId="0" borderId="0" xfId="0" applyFill="1" applyBorder="1"/>
    <xf numFmtId="0" fontId="9" fillId="0" borderId="5" xfId="0" applyFont="1" applyBorder="1"/>
    <xf numFmtId="0" fontId="9" fillId="0" borderId="1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0" fontId="9" fillId="8" borderId="5" xfId="0" applyFont="1" applyFill="1" applyBorder="1"/>
    <xf numFmtId="0" fontId="9" fillId="9" borderId="5" xfId="0" applyFont="1" applyFill="1" applyBorder="1"/>
    <xf numFmtId="0" fontId="10" fillId="7" borderId="2" xfId="8" applyFont="1" applyBorder="1"/>
    <xf numFmtId="0" fontId="10" fillId="7" borderId="3" xfId="8" applyFont="1" applyBorder="1"/>
    <xf numFmtId="0" fontId="10" fillId="7" borderId="4" xfId="8" applyFont="1" applyBorder="1"/>
    <xf numFmtId="0" fontId="9" fillId="8" borderId="1" xfId="0" applyFont="1" applyFill="1" applyBorder="1" applyAlignment="1">
      <alignment horizontal="right" vertical="center"/>
    </xf>
    <xf numFmtId="0" fontId="9" fillId="8" borderId="6" xfId="0" applyFont="1" applyFill="1" applyBorder="1" applyAlignment="1">
      <alignment horizontal="right" vertical="center"/>
    </xf>
    <xf numFmtId="0" fontId="9" fillId="9" borderId="1" xfId="0" applyFont="1" applyFill="1" applyBorder="1" applyAlignment="1">
      <alignment horizontal="right" vertical="center"/>
    </xf>
    <xf numFmtId="0" fontId="9" fillId="9" borderId="6" xfId="0" applyFont="1" applyFill="1" applyBorder="1" applyAlignment="1">
      <alignment horizontal="right" vertical="center"/>
    </xf>
    <xf numFmtId="0" fontId="9" fillId="8" borderId="7" xfId="0" applyFont="1" applyFill="1" applyBorder="1"/>
    <xf numFmtId="0" fontId="9" fillId="8" borderId="8" xfId="0" applyFont="1" applyFill="1" applyBorder="1" applyAlignment="1">
      <alignment horizontal="right" vertical="center"/>
    </xf>
    <xf numFmtId="0" fontId="9" fillId="8" borderId="9" xfId="0" applyFont="1" applyFill="1" applyBorder="1" applyAlignment="1">
      <alignment horizontal="right" vertical="center"/>
    </xf>
    <xf numFmtId="0" fontId="9" fillId="8" borderId="10" xfId="0" applyFont="1" applyFill="1" applyBorder="1"/>
    <xf numFmtId="0" fontId="9" fillId="8" borderId="11" xfId="0" applyFont="1" applyFill="1" applyBorder="1" applyAlignment="1">
      <alignment horizontal="right" vertical="center"/>
    </xf>
    <xf numFmtId="0" fontId="9" fillId="8" borderId="12" xfId="0" applyFont="1" applyFill="1" applyBorder="1" applyAlignment="1">
      <alignment horizontal="right" vertical="center"/>
    </xf>
  </cellXfs>
  <cellStyles count="13">
    <cellStyle name="Accent5" xfId="8" builtinId="45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10" builtinId="9" hidden="1"/>
    <cellStyle name="Followed Hyperlink" xfId="12" builtinId="9" hidden="1"/>
    <cellStyle name="Hyperlink" xfId="2" builtinId="8" hidden="1"/>
    <cellStyle name="Hyperlink" xfId="4" builtinId="8" hidden="1"/>
    <cellStyle name="Hyperlink" xfId="6" builtinId="8" hidden="1"/>
    <cellStyle name="Hyperlink" xfId="9" builtinId="8" hidden="1"/>
    <cellStyle name="Hyperlink" xfId="11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B3:D19" headerRowCount="0" totalsRowShown="0">
  <tableColumns count="3">
    <tableColumn id="1" name="Column1"/>
    <tableColumn id="2" name="Column2"/>
    <tableColumn id="3" name="Column3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45" zoomScaleNormal="145" zoomScalePageLayoutView="145" workbookViewId="0">
      <selection activeCell="C25" sqref="C25"/>
    </sheetView>
  </sheetViews>
  <sheetFormatPr baseColWidth="10" defaultRowHeight="15" x14ac:dyDescent="0"/>
  <cols>
    <col min="2" max="2" width="18.1640625" bestFit="1" customWidth="1"/>
  </cols>
  <sheetData>
    <row r="1" spans="1:8">
      <c r="A1" s="1"/>
      <c r="B1" s="1"/>
      <c r="C1" s="14" t="s">
        <v>17</v>
      </c>
      <c r="D1" s="14"/>
      <c r="E1" s="15" t="s">
        <v>18</v>
      </c>
      <c r="F1" s="15"/>
      <c r="G1" s="5"/>
      <c r="H1" s="5"/>
    </row>
    <row r="2" spans="1:8">
      <c r="A2" s="13" t="s">
        <v>16</v>
      </c>
      <c r="B2" s="13"/>
      <c r="C2" s="1" t="s">
        <v>19</v>
      </c>
      <c r="D2" s="1" t="s">
        <v>20</v>
      </c>
      <c r="E2" s="3" t="s">
        <v>19</v>
      </c>
      <c r="F2" s="3" t="s">
        <v>20</v>
      </c>
      <c r="G2" s="5" t="s">
        <v>21</v>
      </c>
      <c r="H2" s="5" t="s">
        <v>22</v>
      </c>
    </row>
    <row r="3" spans="1:8">
      <c r="A3">
        <v>1</v>
      </c>
      <c r="B3" t="s">
        <v>0</v>
      </c>
      <c r="C3" s="2">
        <v>10</v>
      </c>
      <c r="D3" s="2">
        <v>233</v>
      </c>
      <c r="E3" s="4">
        <v>8</v>
      </c>
      <c r="F3" s="4">
        <v>190</v>
      </c>
      <c r="G3" s="6">
        <f>(C3-E3)/C3</f>
        <v>0.2</v>
      </c>
      <c r="H3" s="6">
        <f>(D3-F3)/D3</f>
        <v>0.18454935622317598</v>
      </c>
    </row>
    <row r="4" spans="1:8">
      <c r="A4">
        <v>2</v>
      </c>
      <c r="B4" t="s">
        <v>1</v>
      </c>
      <c r="C4" s="2">
        <v>19</v>
      </c>
      <c r="D4" s="2">
        <v>310</v>
      </c>
      <c r="E4" s="4">
        <v>15</v>
      </c>
      <c r="F4" s="4">
        <v>243</v>
      </c>
      <c r="G4" s="6">
        <f t="shared" ref="G4:G20" si="0">(C4-E4)/C4</f>
        <v>0.21052631578947367</v>
      </c>
      <c r="H4" s="6">
        <f t="shared" ref="H4:H20" si="1">(D4-F4)/D4</f>
        <v>0.21612903225806451</v>
      </c>
    </row>
    <row r="5" spans="1:8">
      <c r="A5">
        <v>3</v>
      </c>
      <c r="B5" t="s">
        <v>2</v>
      </c>
      <c r="C5" s="2">
        <v>14</v>
      </c>
      <c r="D5" s="2">
        <v>286</v>
      </c>
      <c r="E5" s="4">
        <v>11</v>
      </c>
      <c r="F5" s="4">
        <v>248</v>
      </c>
      <c r="G5" s="6">
        <f t="shared" si="0"/>
        <v>0.21428571428571427</v>
      </c>
      <c r="H5" s="6">
        <f t="shared" si="1"/>
        <v>0.13286713286713286</v>
      </c>
    </row>
    <row r="6" spans="1:8">
      <c r="A6">
        <v>4</v>
      </c>
      <c r="B6" t="s">
        <v>3</v>
      </c>
      <c r="C6" s="2">
        <v>29</v>
      </c>
      <c r="D6" s="2">
        <v>637</v>
      </c>
      <c r="E6" s="4">
        <v>18</v>
      </c>
      <c r="F6" s="4">
        <v>390</v>
      </c>
      <c r="G6" s="6">
        <f t="shared" si="0"/>
        <v>0.37931034482758619</v>
      </c>
      <c r="H6" s="6">
        <f t="shared" si="1"/>
        <v>0.38775510204081631</v>
      </c>
    </row>
    <row r="7" spans="1:8">
      <c r="A7">
        <v>5</v>
      </c>
      <c r="B7" t="s">
        <v>4</v>
      </c>
      <c r="C7" s="2">
        <v>28</v>
      </c>
      <c r="D7" s="2">
        <v>468</v>
      </c>
      <c r="E7" s="4">
        <v>18</v>
      </c>
      <c r="F7" s="4">
        <v>299</v>
      </c>
      <c r="G7" s="6">
        <f t="shared" si="0"/>
        <v>0.35714285714285715</v>
      </c>
      <c r="H7" s="6">
        <f t="shared" si="1"/>
        <v>0.3611111111111111</v>
      </c>
    </row>
    <row r="8" spans="1:8">
      <c r="A8">
        <v>6</v>
      </c>
      <c r="B8" t="s">
        <v>5</v>
      </c>
      <c r="C8" s="2">
        <v>18</v>
      </c>
      <c r="D8" s="2">
        <v>400</v>
      </c>
      <c r="E8" s="4">
        <v>16</v>
      </c>
      <c r="F8" s="4">
        <v>325</v>
      </c>
      <c r="G8" s="6">
        <f t="shared" si="0"/>
        <v>0.1111111111111111</v>
      </c>
      <c r="H8" s="6">
        <f t="shared" si="1"/>
        <v>0.1875</v>
      </c>
    </row>
    <row r="9" spans="1:8">
      <c r="A9">
        <v>7</v>
      </c>
      <c r="B9" t="s">
        <v>6</v>
      </c>
      <c r="C9" s="2">
        <v>29</v>
      </c>
      <c r="D9" s="2">
        <v>492</v>
      </c>
      <c r="E9" s="4">
        <v>19</v>
      </c>
      <c r="F9" s="4">
        <v>333</v>
      </c>
      <c r="G9" s="6">
        <f t="shared" si="0"/>
        <v>0.34482758620689657</v>
      </c>
      <c r="H9" s="6">
        <f t="shared" si="1"/>
        <v>0.32317073170731708</v>
      </c>
    </row>
    <row r="10" spans="1:8">
      <c r="A10">
        <v>8</v>
      </c>
      <c r="B10" t="s">
        <v>7</v>
      </c>
      <c r="C10" s="2">
        <v>35</v>
      </c>
      <c r="D10" s="2">
        <v>655</v>
      </c>
      <c r="E10" s="4">
        <v>23</v>
      </c>
      <c r="F10" s="4">
        <v>451</v>
      </c>
      <c r="G10" s="6">
        <f t="shared" si="0"/>
        <v>0.34285714285714286</v>
      </c>
      <c r="H10" s="6">
        <f t="shared" si="1"/>
        <v>0.31145038167938932</v>
      </c>
    </row>
    <row r="11" spans="1:8">
      <c r="A11">
        <v>9</v>
      </c>
      <c r="B11" t="s">
        <v>8</v>
      </c>
      <c r="C11" s="2">
        <v>39</v>
      </c>
      <c r="D11" s="2">
        <v>611</v>
      </c>
      <c r="E11" s="4">
        <v>23</v>
      </c>
      <c r="F11" s="4">
        <v>409</v>
      </c>
      <c r="G11" s="6">
        <f t="shared" si="0"/>
        <v>0.41025641025641024</v>
      </c>
      <c r="H11" s="6">
        <f t="shared" si="1"/>
        <v>0.33060556464811786</v>
      </c>
    </row>
    <row r="12" spans="1:8">
      <c r="A12">
        <v>10</v>
      </c>
      <c r="B12" t="s">
        <v>9</v>
      </c>
      <c r="C12" s="2">
        <v>19</v>
      </c>
      <c r="D12" s="2">
        <v>474</v>
      </c>
      <c r="E12" s="4">
        <v>12</v>
      </c>
      <c r="F12" s="4">
        <v>326</v>
      </c>
      <c r="G12" s="6">
        <f t="shared" si="0"/>
        <v>0.36842105263157893</v>
      </c>
      <c r="H12" s="6">
        <f t="shared" si="1"/>
        <v>0.31223628691983124</v>
      </c>
    </row>
    <row r="13" spans="1:8">
      <c r="A13">
        <v>11</v>
      </c>
      <c r="B13" t="s">
        <v>10</v>
      </c>
      <c r="C13" s="2">
        <v>54</v>
      </c>
      <c r="D13" s="2">
        <v>1233</v>
      </c>
      <c r="E13" s="4">
        <v>32</v>
      </c>
      <c r="F13" s="4">
        <v>755</v>
      </c>
      <c r="G13" s="6">
        <f t="shared" si="0"/>
        <v>0.40740740740740738</v>
      </c>
      <c r="H13" s="6">
        <f t="shared" si="1"/>
        <v>0.38767234387672345</v>
      </c>
    </row>
    <row r="14" spans="1:8">
      <c r="A14">
        <v>12</v>
      </c>
      <c r="B14" t="s">
        <v>11</v>
      </c>
      <c r="C14" s="2">
        <v>79</v>
      </c>
      <c r="D14" s="2">
        <v>1449</v>
      </c>
      <c r="E14" s="4">
        <v>46</v>
      </c>
      <c r="F14" s="4">
        <v>935</v>
      </c>
      <c r="G14" s="6">
        <f t="shared" si="0"/>
        <v>0.41772151898734178</v>
      </c>
      <c r="H14" s="6">
        <f t="shared" si="1"/>
        <v>0.35472739820565907</v>
      </c>
    </row>
    <row r="15" spans="1:8" hidden="1">
      <c r="A15">
        <v>13</v>
      </c>
      <c r="C15" s="2"/>
      <c r="D15" s="2"/>
      <c r="E15" s="4"/>
      <c r="F15" s="4"/>
      <c r="G15" s="6" t="e">
        <f t="shared" si="0"/>
        <v>#DIV/0!</v>
      </c>
      <c r="H15" s="6" t="e">
        <f t="shared" si="1"/>
        <v>#DIV/0!</v>
      </c>
    </row>
    <row r="16" spans="1:8" hidden="1">
      <c r="A16">
        <v>14</v>
      </c>
      <c r="C16" s="2"/>
      <c r="D16" s="2"/>
      <c r="E16" s="4"/>
      <c r="F16" s="4"/>
      <c r="G16" s="6" t="e">
        <f t="shared" si="0"/>
        <v>#DIV/0!</v>
      </c>
      <c r="H16" s="6" t="e">
        <f t="shared" si="1"/>
        <v>#DIV/0!</v>
      </c>
    </row>
    <row r="17" spans="1:8">
      <c r="A17">
        <v>15</v>
      </c>
      <c r="B17" t="s">
        <v>12</v>
      </c>
      <c r="C17" s="2">
        <v>65</v>
      </c>
      <c r="D17" s="2">
        <v>1850</v>
      </c>
      <c r="E17" s="4">
        <v>44</v>
      </c>
      <c r="F17" s="4">
        <v>1280</v>
      </c>
      <c r="G17" s="6">
        <f t="shared" si="0"/>
        <v>0.32307692307692309</v>
      </c>
      <c r="H17" s="6">
        <f t="shared" si="1"/>
        <v>0.30810810810810813</v>
      </c>
    </row>
    <row r="18" spans="1:8">
      <c r="A18">
        <v>16</v>
      </c>
      <c r="B18" t="s">
        <v>13</v>
      </c>
      <c r="C18" s="2">
        <v>41</v>
      </c>
      <c r="D18" s="2">
        <v>994</v>
      </c>
      <c r="E18" s="4">
        <v>33</v>
      </c>
      <c r="F18" s="4">
        <v>802</v>
      </c>
      <c r="G18" s="6">
        <f t="shared" si="0"/>
        <v>0.1951219512195122</v>
      </c>
      <c r="H18" s="6">
        <f t="shared" si="1"/>
        <v>0.19315895372233399</v>
      </c>
    </row>
    <row r="19" spans="1:8">
      <c r="A19">
        <v>17</v>
      </c>
      <c r="B19" t="s">
        <v>14</v>
      </c>
      <c r="C19" s="2">
        <v>13</v>
      </c>
      <c r="D19" s="2">
        <v>269</v>
      </c>
      <c r="E19" s="4">
        <v>11</v>
      </c>
      <c r="F19" s="4">
        <v>184</v>
      </c>
      <c r="G19" s="6">
        <f t="shared" si="0"/>
        <v>0.15384615384615385</v>
      </c>
      <c r="H19" s="6">
        <f t="shared" si="1"/>
        <v>0.31598513011152418</v>
      </c>
    </row>
    <row r="20" spans="1:8">
      <c r="A20">
        <v>18</v>
      </c>
      <c r="B20" t="s">
        <v>15</v>
      </c>
      <c r="C20" s="2">
        <v>22</v>
      </c>
      <c r="D20" s="2">
        <v>485</v>
      </c>
      <c r="E20" s="4">
        <v>17</v>
      </c>
      <c r="F20" s="4">
        <v>376</v>
      </c>
      <c r="G20" s="6">
        <f t="shared" si="0"/>
        <v>0.22727272727272727</v>
      </c>
      <c r="H20" s="6">
        <f t="shared" si="1"/>
        <v>0.22474226804123712</v>
      </c>
    </row>
    <row r="21" spans="1:8" hidden="1">
      <c r="A21">
        <v>19</v>
      </c>
      <c r="C21" s="2"/>
      <c r="D21" s="2"/>
      <c r="E21" s="4"/>
      <c r="F21" s="4"/>
      <c r="G21" s="6" t="e">
        <f t="shared" ref="G21:G23" si="2">(C21-E21)/C21</f>
        <v>#DIV/0!</v>
      </c>
      <c r="H21" s="6" t="e">
        <f t="shared" ref="H21:H23" si="3">(D21-F21)/D21</f>
        <v>#DIV/0!</v>
      </c>
    </row>
    <row r="22" spans="1:8" hidden="1">
      <c r="A22">
        <v>20</v>
      </c>
      <c r="C22" s="2"/>
      <c r="D22" s="2"/>
      <c r="E22" s="4"/>
      <c r="F22" s="4"/>
      <c r="G22" s="6" t="e">
        <f t="shared" si="2"/>
        <v>#DIV/0!</v>
      </c>
      <c r="H22" s="6" t="e">
        <f t="shared" si="3"/>
        <v>#DIV/0!</v>
      </c>
    </row>
    <row r="23" spans="1:8">
      <c r="C23" s="7">
        <f>SUM(C3:C22)</f>
        <v>514</v>
      </c>
      <c r="D23" s="7">
        <f>SUM(D3:D20)</f>
        <v>10846</v>
      </c>
      <c r="E23" s="8">
        <f>SUM(E3:E20)</f>
        <v>346</v>
      </c>
      <c r="F23" s="8">
        <f>SUM(F3:F20)</f>
        <v>7546</v>
      </c>
      <c r="G23" s="6">
        <f t="shared" si="2"/>
        <v>0.32684824902723736</v>
      </c>
      <c r="H23" s="6">
        <f t="shared" si="3"/>
        <v>0.30425963488843816</v>
      </c>
    </row>
    <row r="24" spans="1:8" s="9" customFormat="1" ht="20">
      <c r="A24" s="9" t="s">
        <v>23</v>
      </c>
      <c r="C24" s="10">
        <f>SUM(C6:C14)</f>
        <v>330</v>
      </c>
      <c r="D24" s="10">
        <f>SUM(D6:D14)</f>
        <v>6419</v>
      </c>
      <c r="E24" s="11">
        <f>SUM(E6:E14)</f>
        <v>207</v>
      </c>
      <c r="F24" s="11">
        <f>SUM(F6:F14)</f>
        <v>4223</v>
      </c>
      <c r="G24" s="12">
        <f t="shared" ref="G24" si="4">(C24-E24)/C24</f>
        <v>0.37272727272727274</v>
      </c>
      <c r="H24" s="12">
        <f t="shared" ref="H24" si="5">(D24-F24)/D24</f>
        <v>0.34210936282910109</v>
      </c>
    </row>
  </sheetData>
  <mergeCells count="3">
    <mergeCell ref="A2:B2"/>
    <mergeCell ref="C1:D1"/>
    <mergeCell ref="E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topLeftCell="B1" zoomScale="265" zoomScaleNormal="265" zoomScalePageLayoutView="265" workbookViewId="0">
      <selection activeCell="D5" sqref="B3:D5"/>
    </sheetView>
  </sheetViews>
  <sheetFormatPr baseColWidth="10" defaultRowHeight="15" x14ac:dyDescent="0"/>
  <cols>
    <col min="2" max="2" width="29" customWidth="1"/>
    <col min="3" max="3" width="11.33203125" customWidth="1"/>
  </cols>
  <sheetData>
    <row r="1" spans="2:4" ht="16" thickBot="1"/>
    <row r="2" spans="2:4" ht="18">
      <c r="B2" s="25" t="s">
        <v>24</v>
      </c>
      <c r="C2" s="26" t="s">
        <v>18</v>
      </c>
      <c r="D2" s="27" t="s">
        <v>25</v>
      </c>
    </row>
    <row r="3" spans="2:4">
      <c r="B3" s="17" t="s">
        <v>26</v>
      </c>
      <c r="C3" s="18"/>
      <c r="D3" s="19"/>
    </row>
    <row r="4" spans="2:4">
      <c r="B4" s="17" t="s">
        <v>27</v>
      </c>
      <c r="C4" s="18"/>
      <c r="D4" s="19"/>
    </row>
    <row r="5" spans="2:4">
      <c r="B5" s="17" t="s">
        <v>10</v>
      </c>
      <c r="C5" s="18"/>
      <c r="D5" s="19"/>
    </row>
    <row r="6" spans="2:4">
      <c r="B6" s="17" t="s">
        <v>28</v>
      </c>
      <c r="C6" s="18"/>
      <c r="D6" s="19"/>
    </row>
    <row r="7" spans="2:4">
      <c r="B7" s="17" t="s">
        <v>9</v>
      </c>
      <c r="C7" s="18"/>
      <c r="D7" s="19"/>
    </row>
    <row r="8" spans="2:4">
      <c r="B8" s="17" t="s">
        <v>29</v>
      </c>
      <c r="C8" s="18"/>
      <c r="D8" s="19"/>
    </row>
    <row r="9" spans="2:4">
      <c r="B9" s="17" t="s">
        <v>30</v>
      </c>
      <c r="C9" s="18"/>
      <c r="D9" s="19"/>
    </row>
    <row r="10" spans="2:4">
      <c r="B10" s="17" t="s">
        <v>8</v>
      </c>
      <c r="C10" s="18"/>
      <c r="D10" s="19"/>
    </row>
    <row r="11" spans="2:4">
      <c r="B11" s="17" t="s">
        <v>31</v>
      </c>
      <c r="C11" s="18"/>
      <c r="D11" s="19"/>
    </row>
    <row r="12" spans="2:4">
      <c r="B12" s="17" t="s">
        <v>32</v>
      </c>
      <c r="C12" s="18"/>
      <c r="D12" s="19"/>
    </row>
    <row r="13" spans="2:4">
      <c r="B13" s="17" t="s">
        <v>33</v>
      </c>
      <c r="C13" s="18"/>
      <c r="D13" s="19"/>
    </row>
    <row r="14" spans="2:4">
      <c r="B14" s="17" t="s">
        <v>34</v>
      </c>
      <c r="C14" s="18"/>
      <c r="D14" s="19"/>
    </row>
    <row r="15" spans="2:4">
      <c r="B15" s="17" t="s">
        <v>11</v>
      </c>
      <c r="C15" s="18"/>
      <c r="D15" s="19"/>
    </row>
    <row r="16" spans="2:4">
      <c r="B16" s="17" t="s">
        <v>35</v>
      </c>
      <c r="C16" s="18"/>
      <c r="D16" s="19"/>
    </row>
    <row r="17" spans="2:4">
      <c r="B17" s="17" t="s">
        <v>36</v>
      </c>
      <c r="C17" s="18"/>
      <c r="D17" s="19"/>
    </row>
    <row r="18" spans="2:4" ht="16" thickBot="1">
      <c r="B18" s="20" t="s">
        <v>11</v>
      </c>
      <c r="C18" s="21"/>
      <c r="D18" s="22"/>
    </row>
    <row r="19" spans="2:4">
      <c r="B19" s="16"/>
      <c r="C19" s="16"/>
      <c r="D19" s="16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tabSelected="1" zoomScale="220" zoomScaleNormal="220" zoomScalePageLayoutView="220" workbookViewId="0">
      <selection activeCell="B18" sqref="B18"/>
    </sheetView>
  </sheetViews>
  <sheetFormatPr baseColWidth="10" defaultRowHeight="15" x14ac:dyDescent="0"/>
  <cols>
    <col min="2" max="2" width="26.33203125" customWidth="1"/>
    <col min="3" max="3" width="12.6640625" customWidth="1"/>
  </cols>
  <sheetData>
    <row r="1" spans="2:4" ht="16" thickBot="1"/>
    <row r="2" spans="2:4" ht="18">
      <c r="B2" s="25" t="s">
        <v>37</v>
      </c>
      <c r="C2" s="26" t="s">
        <v>18</v>
      </c>
      <c r="D2" s="27" t="s">
        <v>25</v>
      </c>
    </row>
    <row r="3" spans="2:4">
      <c r="B3" s="35" t="s">
        <v>38</v>
      </c>
      <c r="C3" s="36">
        <v>44</v>
      </c>
      <c r="D3" s="37">
        <v>10</v>
      </c>
    </row>
    <row r="4" spans="2:4">
      <c r="B4" s="24" t="s">
        <v>39</v>
      </c>
      <c r="C4" s="30" t="s">
        <v>44</v>
      </c>
      <c r="D4" s="31" t="s">
        <v>45</v>
      </c>
    </row>
    <row r="5" spans="2:4">
      <c r="B5" s="23" t="s">
        <v>40</v>
      </c>
      <c r="C5" s="28">
        <v>7945</v>
      </c>
      <c r="D5" s="29">
        <v>1281</v>
      </c>
    </row>
    <row r="6" spans="2:4">
      <c r="B6" s="23" t="s">
        <v>41</v>
      </c>
      <c r="C6" s="28">
        <v>943</v>
      </c>
      <c r="D6" s="29">
        <v>137</v>
      </c>
    </row>
    <row r="7" spans="2:4">
      <c r="B7" s="24" t="s">
        <v>42</v>
      </c>
      <c r="C7" s="30">
        <f>17*25+17+19</f>
        <v>461</v>
      </c>
      <c r="D7" s="31">
        <v>32</v>
      </c>
    </row>
    <row r="8" spans="2:4">
      <c r="B8" s="23" t="s">
        <v>46</v>
      </c>
      <c r="C8" s="28">
        <v>121</v>
      </c>
      <c r="D8" s="29">
        <v>19</v>
      </c>
    </row>
    <row r="9" spans="2:4" ht="16" thickBot="1">
      <c r="B9" s="32" t="s">
        <v>43</v>
      </c>
      <c r="C9" s="33" t="s">
        <v>36</v>
      </c>
      <c r="D9" s="34" t="s">
        <v>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Features</vt:lpstr>
      <vt:lpstr>Metrics</vt:lpstr>
    </vt:vector>
  </TitlesOfParts>
  <Company>Farm Credit Services of America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Oliver</dc:creator>
  <cp:lastModifiedBy>Paul Oliver</cp:lastModifiedBy>
  <dcterms:created xsi:type="dcterms:W3CDTF">2013-08-17T16:08:07Z</dcterms:created>
  <dcterms:modified xsi:type="dcterms:W3CDTF">2013-08-18T00:59:12Z</dcterms:modified>
</cp:coreProperties>
</file>