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630"/>
  </bookViews>
  <sheets>
    <sheet name="1" sheetId="1" r:id="rId1"/>
  </sheets>
  <calcPr calcId="144525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</calcChain>
</file>

<file path=xl/sharedStrings.xml><?xml version="1.0" encoding="utf-8"?>
<sst xmlns="http://schemas.openxmlformats.org/spreadsheetml/2006/main" count="134" uniqueCount="81">
  <si>
    <t>工号</t>
  </si>
  <si>
    <t>姓名</t>
  </si>
  <si>
    <t>性别</t>
  </si>
  <si>
    <t>年龄</t>
  </si>
  <si>
    <t>部门</t>
  </si>
  <si>
    <t>工作岗位</t>
  </si>
  <si>
    <t>职工级别</t>
  </si>
  <si>
    <t>事假天数</t>
  </si>
  <si>
    <t>病假天数</t>
  </si>
  <si>
    <t>旷工天数</t>
  </si>
  <si>
    <t>基本工资</t>
  </si>
  <si>
    <t>男</t>
  </si>
  <si>
    <t>财务部</t>
  </si>
  <si>
    <t>001</t>
    <phoneticPr fontId="18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</si>
  <si>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</si>
  <si>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</si>
  <si>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</si>
  <si>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</si>
  <si>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</si>
  <si>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</si>
  <si>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</si>
  <si>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</si>
  <si>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</si>
  <si>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</si>
  <si>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</si>
  <si>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</si>
  <si>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</si>
  <si>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</si>
  <si>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</si>
  <si>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</si>
  <si>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</si>
  <si>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</si>
  <si>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</si>
  <si>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张1</t>
    <phoneticPr fontId="18" type="noConversion"/>
  </si>
  <si>
    <t>张2</t>
  </si>
  <si>
    <t>张3</t>
  </si>
  <si>
    <t>张4</t>
  </si>
  <si>
    <t>张5</t>
  </si>
  <si>
    <t>张6</t>
  </si>
  <si>
    <t>张7</t>
  </si>
  <si>
    <t>张8</t>
  </si>
  <si>
    <t>张9</t>
  </si>
  <si>
    <t>张10</t>
  </si>
  <si>
    <t>张11</t>
  </si>
  <si>
    <t>张12</t>
  </si>
  <si>
    <t>张13</t>
  </si>
  <si>
    <t>张14</t>
  </si>
  <si>
    <t>张15</t>
  </si>
  <si>
    <t>张16</t>
  </si>
  <si>
    <t>张17</t>
  </si>
  <si>
    <t>张18</t>
  </si>
  <si>
    <t>张19</t>
  </si>
  <si>
    <t>张20</t>
  </si>
  <si>
    <t>女</t>
    <phoneticPr fontId="18" type="noConversion"/>
  </si>
  <si>
    <t>男</t>
    <phoneticPr fontId="18" type="noConversion"/>
  </si>
  <si>
    <t>设计部</t>
  </si>
  <si>
    <t>会计</t>
  </si>
  <si>
    <t>秘书</t>
  </si>
  <si>
    <t>采购部</t>
  </si>
  <si>
    <t>法务部</t>
  </si>
  <si>
    <t>会计部</t>
  </si>
  <si>
    <t>秘书部</t>
  </si>
  <si>
    <t>财务主管</t>
  </si>
  <si>
    <t>设计师</t>
  </si>
  <si>
    <t>总设计师</t>
  </si>
  <si>
    <t>秘书长</t>
  </si>
  <si>
    <t>采购经理</t>
  </si>
  <si>
    <t>法务主管</t>
  </si>
  <si>
    <t>主管</t>
    <phoneticPr fontId="18" type="noConversion"/>
  </si>
  <si>
    <t>员工</t>
    <phoneticPr fontId="18" type="noConversion"/>
  </si>
  <si>
    <t>经理</t>
    <phoneticPr fontId="18" type="noConversion"/>
  </si>
  <si>
    <t>主管</t>
    <phoneticPr fontId="18" type="noConversion"/>
  </si>
  <si>
    <t>总经理</t>
    <phoneticPr fontId="18" type="noConversion"/>
  </si>
  <si>
    <t>主管</t>
    <phoneticPr fontId="18" type="noConversion"/>
  </si>
  <si>
    <t>财务主管</t>
    <phoneticPr fontId="18" type="noConversion"/>
  </si>
  <si>
    <t>采购经理</t>
    <phoneticPr fontId="18" type="noConversion"/>
  </si>
  <si>
    <t>级别工资</t>
    <phoneticPr fontId="18" type="noConversion"/>
  </si>
  <si>
    <t>奖金</t>
    <phoneticPr fontId="18" type="noConversion"/>
  </si>
  <si>
    <t>财务部</t>
    <phoneticPr fontId="18" type="noConversion"/>
  </si>
  <si>
    <t>采购部</t>
    <phoneticPr fontId="18" type="noConversion"/>
  </si>
  <si>
    <t>岗位补贴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</si>
</sst>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1" xfId="0" quotePrefix="1" applyBorder="1">
      <alignment vertical="center"/>
    </xf>
    <xf numFmtId="0" fontId="0" fillId="0" borderId="13" xfId="0" applyBorder="1">
      <alignment vertical="center"/>
    </xf>
    <xf numFmtId="0" fontId="0" fillId="0" borderId="16" xfId="0" quotePrefix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8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N21" totalsRowShown="0" headerRowDxfId="17" headerRowBorderDxfId="16" tableBorderDxfId="15" totalsRowBorderDxfId="14">
  <autoFilter ref="A1:N21"/>
  <tableColumns count="14">
    <tableColumn id="1" name="工号" dataDxfId="13"/>
    <tableColumn id="2" name="姓名" dataDxfId="12"/>
    <tableColumn id="3" name="性别" dataDxfId="11"/>
    <tableColumn id="4" name="年龄" dataDxfId="10"/>
    <tableColumn id="5" name="部门" dataDxfId="9"/>
    <tableColumn id="6" name="工作岗位" dataDxfId="8"/>
    <tableColumn id="7" name="职工级别" dataDxfId="7"/>
    <tableColumn id="8" name="事假天数" dataDxfId="6"/>
    <tableColumn id="9" name="病假天数" dataDxfId="5"/>
    <tableColumn id="10" name="旷工天数" dataDxfId="4"/>
    <tableColumn id="11" name="基本工资" dataDxfId="3"/>
    <tableColumn id="12" name="级别工资" dataDxfId="2">
      <calculatedColumnFormula>IF(G2="总经理",2000,IF(G2="经理",1800,IF(G2="主管",1000,IF(G2="员工",600))))</calculatedColumnFormula>
    </tableColumn>
    <tableColumn id="13" name="奖金" dataDxfId="1">
      <calculatedColumnFormula>IF(E2="采购部",2000,IF(E2="秘书部",1800,IF(E2="财务部",1600,IF(E2="设计部",1400,IF(E2="会计部",1200,IF(E2="法务部",1000))))))</calculatedColumnFormula>
    </tableColumn>
    <tableColumn id="14" name="岗位补贴" dataDxfId="0">
      <calculatedColumnFormula>(表1[[#This Row],[基本工资]]+表1[[#This Row],[级别工资]]+表1[[#This Row],[奖金]])*10%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N3" sqref="N3"/>
    </sheetView>
  </sheetViews>
  <sheetFormatPr defaultRowHeight="13.5" x14ac:dyDescent="0.15"/>
  <cols>
    <col min="2" max="5" width="9" style="7"/>
    <col min="6" max="6" width="13.25" style="7" customWidth="1"/>
    <col min="7" max="7" width="13.75" style="7" customWidth="1"/>
    <col min="8" max="8" width="13.625" style="7" customWidth="1"/>
    <col min="9" max="9" width="12.75" style="7" customWidth="1"/>
    <col min="10" max="10" width="13.25" style="7" customWidth="1"/>
    <col min="11" max="11" width="12.75" style="7" customWidth="1"/>
    <col min="12" max="12" width="11.5" customWidth="1"/>
  </cols>
  <sheetData>
    <row r="1" spans="1:14" x14ac:dyDescent="0.1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8" t="s">
        <v>10</v>
      </c>
      <c r="L1" s="11" t="s">
        <v>76</v>
      </c>
      <c r="M1" s="11" t="s">
        <v>77</v>
      </c>
      <c r="N1" s="11" t="s">
        <v>80</v>
      </c>
    </row>
    <row r="2" spans="1:14" x14ac:dyDescent="0.15">
      <c r="A2" s="1" t="s">
        <v>13</v>
      </c>
      <c r="B2" s="5" t="s">
        <v>33</v>
      </c>
      <c r="C2" s="5" t="s">
        <v>11</v>
      </c>
      <c r="D2" s="5">
        <v>35</v>
      </c>
      <c r="E2" s="5" t="s">
        <v>79</v>
      </c>
      <c r="F2" s="5" t="s">
        <v>75</v>
      </c>
      <c r="G2" s="5" t="s">
        <v>72</v>
      </c>
      <c r="H2" s="5">
        <v>0</v>
      </c>
      <c r="I2" s="5">
        <v>0</v>
      </c>
      <c r="J2" s="5">
        <v>0</v>
      </c>
      <c r="K2" s="9">
        <v>60000</v>
      </c>
      <c r="L2" s="4">
        <f t="shared" ref="L2:L21" si="0">IF(G2="总经理",2000,IF(G2="经理",1800,IF(G2="主管",1000,IF(G2="员工",600))))</f>
        <v>2000</v>
      </c>
      <c r="M2" s="4">
        <f>IF(E2="采购部",2000,IF(E2="秘书部",1800,IF(E2="财务部",1600,IF(E2="设计部",1400,IF(E2="会计部",1200,IF(E2="法务部",1000))))))</f>
        <v>2000</v>
      </c>
      <c r="N2">
        <f>(表1[[#This Row],[基本工资]]+表1[[#This Row],[级别工资]]+表1[[#This Row],[奖金]])*10%</f>
        <v>6400</v>
      </c>
    </row>
    <row r="3" spans="1:14" x14ac:dyDescent="0.15">
      <c r="A3" s="1" t="s">
        <v>14</v>
      </c>
      <c r="B3" s="5" t="s">
        <v>34</v>
      </c>
      <c r="C3" s="5" t="s">
        <v>11</v>
      </c>
      <c r="D3" s="5"/>
      <c r="E3" s="5" t="s">
        <v>12</v>
      </c>
      <c r="F3" s="5" t="s">
        <v>62</v>
      </c>
      <c r="G3" s="5" t="s">
        <v>68</v>
      </c>
      <c r="H3" s="5">
        <v>1</v>
      </c>
      <c r="I3" s="5">
        <v>0</v>
      </c>
      <c r="J3" s="5">
        <v>0</v>
      </c>
      <c r="K3" s="9">
        <v>4000</v>
      </c>
      <c r="L3" s="5">
        <f t="shared" si="0"/>
        <v>1000</v>
      </c>
      <c r="M3" s="5">
        <f t="shared" ref="M2:M21" si="1">IF(E3="采购部",2000,IF(E3="秘书部",1800,IF(E3="财务部",1600,IF(E3="设计部",1400,IF(E3="会计部",1200,IF(E3="法务部",1000))))))</f>
        <v>1600</v>
      </c>
      <c r="N3">
        <f>(表1[[#This Row],[基本工资]]+表1[[#This Row],[级别工资]]+表1[[#This Row],[奖金]])*10%</f>
        <v>660</v>
      </c>
    </row>
    <row r="4" spans="1:14" x14ac:dyDescent="0.15">
      <c r="A4" s="1" t="s">
        <v>15</v>
      </c>
      <c r="B4" s="5" t="s">
        <v>35</v>
      </c>
      <c r="C4" s="5" t="s">
        <v>53</v>
      </c>
      <c r="D4" s="5"/>
      <c r="E4" s="5" t="s">
        <v>55</v>
      </c>
      <c r="F4" s="5" t="s">
        <v>63</v>
      </c>
      <c r="G4" s="5" t="s">
        <v>69</v>
      </c>
      <c r="H4" s="5">
        <v>2</v>
      </c>
      <c r="I4" s="5">
        <v>0</v>
      </c>
      <c r="J4" s="5">
        <v>0</v>
      </c>
      <c r="K4" s="9">
        <v>3000</v>
      </c>
      <c r="L4" s="5">
        <f t="shared" si="0"/>
        <v>600</v>
      </c>
      <c r="M4" s="5">
        <f t="shared" si="1"/>
        <v>1400</v>
      </c>
      <c r="N4">
        <f>(表1[[#This Row],[基本工资]]+表1[[#This Row],[级别工资]]+表1[[#This Row],[奖金]])*10%</f>
        <v>500</v>
      </c>
    </row>
    <row r="5" spans="1:14" x14ac:dyDescent="0.15">
      <c r="A5" s="1" t="s">
        <v>16</v>
      </c>
      <c r="B5" s="5" t="s">
        <v>36</v>
      </c>
      <c r="C5" s="5" t="s">
        <v>53</v>
      </c>
      <c r="D5" s="5"/>
      <c r="E5" s="5" t="s">
        <v>55</v>
      </c>
      <c r="F5" s="5" t="s">
        <v>64</v>
      </c>
      <c r="G5" s="5" t="s">
        <v>68</v>
      </c>
      <c r="H5" s="5">
        <v>0</v>
      </c>
      <c r="I5" s="5">
        <v>0</v>
      </c>
      <c r="J5" s="5">
        <v>0</v>
      </c>
      <c r="K5" s="9">
        <v>6000</v>
      </c>
      <c r="L5" s="5">
        <f t="shared" si="0"/>
        <v>1000</v>
      </c>
      <c r="M5" s="5">
        <f t="shared" si="1"/>
        <v>1400</v>
      </c>
      <c r="N5">
        <f>(表1[[#This Row],[基本工资]]+表1[[#This Row],[级别工资]]+表1[[#This Row],[奖金]])*10%</f>
        <v>840</v>
      </c>
    </row>
    <row r="6" spans="1:14" x14ac:dyDescent="0.15">
      <c r="A6" s="1" t="s">
        <v>17</v>
      </c>
      <c r="B6" s="5" t="s">
        <v>37</v>
      </c>
      <c r="C6" s="5" t="s">
        <v>54</v>
      </c>
      <c r="D6" s="5"/>
      <c r="E6" s="5" t="s">
        <v>60</v>
      </c>
      <c r="F6" s="5" t="s">
        <v>56</v>
      </c>
      <c r="G6" s="5" t="s">
        <v>69</v>
      </c>
      <c r="H6" s="5">
        <v>1</v>
      </c>
      <c r="I6" s="5">
        <v>0</v>
      </c>
      <c r="J6" s="5">
        <v>0</v>
      </c>
      <c r="K6" s="9">
        <v>3000</v>
      </c>
      <c r="L6" s="5">
        <f t="shared" si="0"/>
        <v>600</v>
      </c>
      <c r="M6" s="5">
        <f t="shared" si="1"/>
        <v>1200</v>
      </c>
      <c r="N6">
        <f>(表1[[#This Row],[基本工资]]+表1[[#This Row],[级别工资]]+表1[[#This Row],[奖金]])*10%</f>
        <v>480</v>
      </c>
    </row>
    <row r="7" spans="1:14" x14ac:dyDescent="0.15">
      <c r="A7" s="1" t="s">
        <v>18</v>
      </c>
      <c r="B7" s="5" t="s">
        <v>38</v>
      </c>
      <c r="C7" s="5" t="s">
        <v>54</v>
      </c>
      <c r="D7" s="5"/>
      <c r="E7" s="5" t="s">
        <v>60</v>
      </c>
      <c r="F7" s="5" t="s">
        <v>56</v>
      </c>
      <c r="G7" s="5" t="s">
        <v>69</v>
      </c>
      <c r="H7" s="5">
        <v>0</v>
      </c>
      <c r="I7" s="5">
        <v>0</v>
      </c>
      <c r="J7" s="5">
        <v>0</v>
      </c>
      <c r="K7" s="9">
        <v>3000</v>
      </c>
      <c r="L7" s="5">
        <f t="shared" si="0"/>
        <v>600</v>
      </c>
      <c r="M7" s="5">
        <f t="shared" si="1"/>
        <v>1200</v>
      </c>
      <c r="N7">
        <f>(表1[[#This Row],[基本工资]]+表1[[#This Row],[级别工资]]+表1[[#This Row],[奖金]])*10%</f>
        <v>480</v>
      </c>
    </row>
    <row r="8" spans="1:14" x14ac:dyDescent="0.15">
      <c r="A8" s="1" t="s">
        <v>19</v>
      </c>
      <c r="B8" s="5" t="s">
        <v>39</v>
      </c>
      <c r="C8" s="5" t="s">
        <v>53</v>
      </c>
      <c r="D8" s="5"/>
      <c r="E8" s="5" t="s">
        <v>61</v>
      </c>
      <c r="F8" s="5" t="s">
        <v>65</v>
      </c>
      <c r="G8" s="5" t="s">
        <v>68</v>
      </c>
      <c r="H8" s="5">
        <v>0</v>
      </c>
      <c r="I8" s="5">
        <v>0</v>
      </c>
      <c r="J8" s="5">
        <v>0</v>
      </c>
      <c r="K8" s="9">
        <v>6000</v>
      </c>
      <c r="L8" s="5">
        <f t="shared" si="0"/>
        <v>1000</v>
      </c>
      <c r="M8" s="5">
        <f t="shared" si="1"/>
        <v>1800</v>
      </c>
      <c r="N8">
        <f>(表1[[#This Row],[基本工资]]+表1[[#This Row],[级别工资]]+表1[[#This Row],[奖金]])*10%</f>
        <v>880</v>
      </c>
    </row>
    <row r="9" spans="1:14" x14ac:dyDescent="0.15">
      <c r="A9" s="1" t="s">
        <v>20</v>
      </c>
      <c r="B9" s="5" t="s">
        <v>40</v>
      </c>
      <c r="C9" s="5" t="s">
        <v>53</v>
      </c>
      <c r="D9" s="5"/>
      <c r="E9" s="5" t="s">
        <v>61</v>
      </c>
      <c r="F9" s="5" t="s">
        <v>57</v>
      </c>
      <c r="G9" s="5" t="s">
        <v>69</v>
      </c>
      <c r="H9" s="5">
        <v>0</v>
      </c>
      <c r="I9" s="5">
        <v>0</v>
      </c>
      <c r="J9" s="5">
        <v>0</v>
      </c>
      <c r="K9" s="9">
        <v>3000</v>
      </c>
      <c r="L9" s="5">
        <f t="shared" si="0"/>
        <v>600</v>
      </c>
      <c r="M9" s="5">
        <f t="shared" si="1"/>
        <v>1800</v>
      </c>
      <c r="N9">
        <f>(表1[[#This Row],[基本工资]]+表1[[#This Row],[级别工资]]+表1[[#This Row],[奖金]])*10%</f>
        <v>540</v>
      </c>
    </row>
    <row r="10" spans="1:14" x14ac:dyDescent="0.15">
      <c r="A10" s="1" t="s">
        <v>21</v>
      </c>
      <c r="B10" s="5" t="s">
        <v>41</v>
      </c>
      <c r="C10" s="5" t="s">
        <v>54</v>
      </c>
      <c r="D10" s="5"/>
      <c r="E10" s="5" t="s">
        <v>58</v>
      </c>
      <c r="F10" s="5" t="s">
        <v>66</v>
      </c>
      <c r="G10" s="5" t="s">
        <v>70</v>
      </c>
      <c r="H10" s="5">
        <v>0</v>
      </c>
      <c r="I10" s="5">
        <v>0</v>
      </c>
      <c r="J10" s="5">
        <v>0</v>
      </c>
      <c r="K10" s="9">
        <v>35000</v>
      </c>
      <c r="L10" s="5">
        <f t="shared" si="0"/>
        <v>1800</v>
      </c>
      <c r="M10" s="5">
        <f t="shared" si="1"/>
        <v>2000</v>
      </c>
      <c r="N10">
        <f>(表1[[#This Row],[基本工资]]+表1[[#This Row],[级别工资]]+表1[[#This Row],[奖金]])*10%</f>
        <v>3880</v>
      </c>
    </row>
    <row r="11" spans="1:14" x14ac:dyDescent="0.15">
      <c r="A11" s="1" t="s">
        <v>22</v>
      </c>
      <c r="B11" s="5" t="s">
        <v>42</v>
      </c>
      <c r="C11" s="5" t="s">
        <v>54</v>
      </c>
      <c r="D11" s="5"/>
      <c r="E11" s="5" t="s">
        <v>78</v>
      </c>
      <c r="F11" s="5" t="s">
        <v>74</v>
      </c>
      <c r="G11" s="5" t="s">
        <v>73</v>
      </c>
      <c r="H11" s="5">
        <v>0</v>
      </c>
      <c r="I11" s="5">
        <v>0</v>
      </c>
      <c r="J11" s="5">
        <v>0</v>
      </c>
      <c r="K11" s="9">
        <v>5000</v>
      </c>
      <c r="L11" s="5">
        <f t="shared" si="0"/>
        <v>1000</v>
      </c>
      <c r="M11" s="5">
        <f t="shared" si="1"/>
        <v>1600</v>
      </c>
      <c r="N11">
        <f>(表1[[#This Row],[基本工资]]+表1[[#This Row],[级别工资]]+表1[[#This Row],[奖金]])*10%</f>
        <v>760</v>
      </c>
    </row>
    <row r="12" spans="1:14" x14ac:dyDescent="0.15">
      <c r="A12" s="1" t="s">
        <v>23</v>
      </c>
      <c r="B12" s="5" t="s">
        <v>43</v>
      </c>
      <c r="C12" s="5" t="s">
        <v>53</v>
      </c>
      <c r="D12" s="5"/>
      <c r="E12" s="5" t="s">
        <v>59</v>
      </c>
      <c r="F12" s="5" t="s">
        <v>67</v>
      </c>
      <c r="G12" s="5" t="s">
        <v>68</v>
      </c>
      <c r="H12" s="5">
        <v>2</v>
      </c>
      <c r="I12" s="5">
        <v>0</v>
      </c>
      <c r="J12" s="5">
        <v>0</v>
      </c>
      <c r="K12" s="9">
        <v>8000</v>
      </c>
      <c r="L12" s="5">
        <f t="shared" si="0"/>
        <v>1000</v>
      </c>
      <c r="M12" s="5">
        <f t="shared" si="1"/>
        <v>1000</v>
      </c>
      <c r="N12">
        <f>(表1[[#This Row],[基本工资]]+表1[[#This Row],[级别工资]]+表1[[#This Row],[奖金]])*10%</f>
        <v>1000</v>
      </c>
    </row>
    <row r="13" spans="1:14" x14ac:dyDescent="0.15">
      <c r="A13" s="1" t="s">
        <v>24</v>
      </c>
      <c r="B13" s="5" t="s">
        <v>44</v>
      </c>
      <c r="C13" s="5" t="s">
        <v>53</v>
      </c>
      <c r="D13" s="5"/>
      <c r="E13" s="5" t="s">
        <v>59</v>
      </c>
      <c r="F13" s="5" t="s">
        <v>67</v>
      </c>
      <c r="G13" s="5" t="s">
        <v>68</v>
      </c>
      <c r="H13" s="5">
        <v>0</v>
      </c>
      <c r="I13" s="5">
        <v>0</v>
      </c>
      <c r="J13" s="5">
        <v>0</v>
      </c>
      <c r="K13" s="9">
        <v>7000</v>
      </c>
      <c r="L13" s="5">
        <f t="shared" si="0"/>
        <v>1000</v>
      </c>
      <c r="M13" s="5">
        <f t="shared" si="1"/>
        <v>1000</v>
      </c>
      <c r="N13">
        <f>(表1[[#This Row],[基本工资]]+表1[[#This Row],[级别工资]]+表1[[#This Row],[奖金]])*10%</f>
        <v>900</v>
      </c>
    </row>
    <row r="14" spans="1:14" x14ac:dyDescent="0.15">
      <c r="A14" s="1" t="s">
        <v>25</v>
      </c>
      <c r="B14" s="5" t="s">
        <v>45</v>
      </c>
      <c r="C14" s="5" t="s">
        <v>53</v>
      </c>
      <c r="D14" s="5"/>
      <c r="E14" s="5" t="s">
        <v>58</v>
      </c>
      <c r="F14" s="5" t="s">
        <v>66</v>
      </c>
      <c r="G14" s="5" t="s">
        <v>70</v>
      </c>
      <c r="H14" s="5">
        <v>1</v>
      </c>
      <c r="I14" s="5">
        <v>0</v>
      </c>
      <c r="J14" s="5">
        <v>0</v>
      </c>
      <c r="K14" s="9">
        <v>9000</v>
      </c>
      <c r="L14" s="5">
        <f t="shared" si="0"/>
        <v>1800</v>
      </c>
      <c r="M14" s="5">
        <f t="shared" si="1"/>
        <v>2000</v>
      </c>
      <c r="N14">
        <f>(表1[[#This Row],[基本工资]]+表1[[#This Row],[级别工资]]+表1[[#This Row],[奖金]])*10%</f>
        <v>1280</v>
      </c>
    </row>
    <row r="15" spans="1:14" x14ac:dyDescent="0.15">
      <c r="A15" s="1" t="s">
        <v>26</v>
      </c>
      <c r="B15" s="5" t="s">
        <v>46</v>
      </c>
      <c r="C15" s="5" t="s">
        <v>54</v>
      </c>
      <c r="D15" s="5"/>
      <c r="E15" s="5" t="s">
        <v>59</v>
      </c>
      <c r="F15" s="5" t="s">
        <v>67</v>
      </c>
      <c r="G15" s="5" t="s">
        <v>68</v>
      </c>
      <c r="H15" s="5">
        <v>0</v>
      </c>
      <c r="I15" s="5">
        <v>0</v>
      </c>
      <c r="J15" s="5">
        <v>0</v>
      </c>
      <c r="K15" s="9">
        <v>4000</v>
      </c>
      <c r="L15" s="5">
        <f t="shared" si="0"/>
        <v>1000</v>
      </c>
      <c r="M15" s="5">
        <f t="shared" si="1"/>
        <v>1000</v>
      </c>
      <c r="N15">
        <f>(表1[[#This Row],[基本工资]]+表1[[#This Row],[级别工资]]+表1[[#This Row],[奖金]])*10%</f>
        <v>600</v>
      </c>
    </row>
    <row r="16" spans="1:14" x14ac:dyDescent="0.15">
      <c r="A16" s="1" t="s">
        <v>27</v>
      </c>
      <c r="B16" s="5" t="s">
        <v>47</v>
      </c>
      <c r="C16" s="5" t="s">
        <v>54</v>
      </c>
      <c r="D16" s="5"/>
      <c r="E16" s="5" t="s">
        <v>61</v>
      </c>
      <c r="F16" s="5" t="s">
        <v>57</v>
      </c>
      <c r="G16" s="5" t="s">
        <v>69</v>
      </c>
      <c r="H16" s="5">
        <v>0</v>
      </c>
      <c r="I16" s="5">
        <v>0</v>
      </c>
      <c r="J16" s="5">
        <v>0</v>
      </c>
      <c r="K16" s="9">
        <v>3200</v>
      </c>
      <c r="L16" s="5">
        <f t="shared" si="0"/>
        <v>600</v>
      </c>
      <c r="M16" s="5">
        <f t="shared" si="1"/>
        <v>1800</v>
      </c>
      <c r="N16">
        <f>(表1[[#This Row],[基本工资]]+表1[[#This Row],[级别工资]]+表1[[#This Row],[奖金]])*10%</f>
        <v>560</v>
      </c>
    </row>
    <row r="17" spans="1:14" x14ac:dyDescent="0.15">
      <c r="A17" s="1" t="s">
        <v>28</v>
      </c>
      <c r="B17" s="5" t="s">
        <v>48</v>
      </c>
      <c r="C17" s="5" t="s">
        <v>54</v>
      </c>
      <c r="D17" s="5"/>
      <c r="E17" s="5" t="s">
        <v>55</v>
      </c>
      <c r="F17" s="5" t="s">
        <v>63</v>
      </c>
      <c r="G17" s="5" t="s">
        <v>69</v>
      </c>
      <c r="H17" s="5">
        <v>2</v>
      </c>
      <c r="I17" s="5">
        <v>0</v>
      </c>
      <c r="J17" s="5">
        <v>0</v>
      </c>
      <c r="K17" s="9">
        <v>2800</v>
      </c>
      <c r="L17" s="5">
        <f t="shared" si="0"/>
        <v>600</v>
      </c>
      <c r="M17" s="5">
        <f t="shared" si="1"/>
        <v>1400</v>
      </c>
      <c r="N17">
        <f>(表1[[#This Row],[基本工资]]+表1[[#This Row],[级别工资]]+表1[[#This Row],[奖金]])*10%</f>
        <v>480</v>
      </c>
    </row>
    <row r="18" spans="1:14" x14ac:dyDescent="0.15">
      <c r="A18" s="1" t="s">
        <v>29</v>
      </c>
      <c r="B18" s="5" t="s">
        <v>49</v>
      </c>
      <c r="C18" s="5" t="s">
        <v>53</v>
      </c>
      <c r="D18" s="5"/>
      <c r="E18" s="5" t="s">
        <v>60</v>
      </c>
      <c r="F18" s="5" t="s">
        <v>56</v>
      </c>
      <c r="G18" s="5" t="s">
        <v>69</v>
      </c>
      <c r="H18" s="5">
        <v>0</v>
      </c>
      <c r="I18" s="5">
        <v>0</v>
      </c>
      <c r="J18" s="5">
        <v>0</v>
      </c>
      <c r="K18" s="9">
        <v>3500</v>
      </c>
      <c r="L18" s="5">
        <f t="shared" si="0"/>
        <v>600</v>
      </c>
      <c r="M18" s="5">
        <f t="shared" si="1"/>
        <v>1200</v>
      </c>
      <c r="N18">
        <f>(表1[[#This Row],[基本工资]]+表1[[#This Row],[级别工资]]+表1[[#This Row],[奖金]])*10%</f>
        <v>530</v>
      </c>
    </row>
    <row r="19" spans="1:14" x14ac:dyDescent="0.15">
      <c r="A19" s="1" t="s">
        <v>30</v>
      </c>
      <c r="B19" s="5" t="s">
        <v>50</v>
      </c>
      <c r="C19" s="5" t="s">
        <v>53</v>
      </c>
      <c r="D19" s="5"/>
      <c r="E19" s="5" t="s">
        <v>12</v>
      </c>
      <c r="F19" s="5" t="s">
        <v>62</v>
      </c>
      <c r="G19" s="5" t="s">
        <v>68</v>
      </c>
      <c r="H19" s="5">
        <v>0</v>
      </c>
      <c r="I19" s="5">
        <v>0</v>
      </c>
      <c r="J19" s="5">
        <v>0</v>
      </c>
      <c r="K19" s="9">
        <v>6500</v>
      </c>
      <c r="L19" s="5">
        <f t="shared" si="0"/>
        <v>1000</v>
      </c>
      <c r="M19" s="5">
        <f t="shared" si="1"/>
        <v>1600</v>
      </c>
      <c r="N19">
        <f>(表1[[#This Row],[基本工资]]+表1[[#This Row],[级别工资]]+表1[[#This Row],[奖金]])*10%</f>
        <v>910</v>
      </c>
    </row>
    <row r="20" spans="1:14" x14ac:dyDescent="0.15">
      <c r="A20" s="1" t="s">
        <v>31</v>
      </c>
      <c r="B20" s="5" t="s">
        <v>51</v>
      </c>
      <c r="C20" s="5" t="s">
        <v>54</v>
      </c>
      <c r="D20" s="5"/>
      <c r="E20" s="5" t="s">
        <v>58</v>
      </c>
      <c r="F20" s="5" t="s">
        <v>66</v>
      </c>
      <c r="G20" s="5" t="s">
        <v>70</v>
      </c>
      <c r="H20" s="5">
        <v>2</v>
      </c>
      <c r="I20" s="5">
        <v>0</v>
      </c>
      <c r="J20" s="5">
        <v>0</v>
      </c>
      <c r="K20" s="9">
        <v>9800</v>
      </c>
      <c r="L20" s="5">
        <f t="shared" si="0"/>
        <v>1800</v>
      </c>
      <c r="M20" s="5">
        <f t="shared" si="1"/>
        <v>2000</v>
      </c>
      <c r="N20">
        <f>(表1[[#This Row],[基本工资]]+表1[[#This Row],[级别工资]]+表1[[#This Row],[奖金]])*10%</f>
        <v>1360</v>
      </c>
    </row>
    <row r="21" spans="1:14" x14ac:dyDescent="0.15">
      <c r="A21" s="3" t="s">
        <v>32</v>
      </c>
      <c r="B21" s="6" t="s">
        <v>52</v>
      </c>
      <c r="C21" s="6" t="s">
        <v>54</v>
      </c>
      <c r="D21" s="6"/>
      <c r="E21" s="6" t="s">
        <v>59</v>
      </c>
      <c r="F21" s="6" t="s">
        <v>67</v>
      </c>
      <c r="G21" s="6" t="s">
        <v>71</v>
      </c>
      <c r="H21" s="6">
        <v>1</v>
      </c>
      <c r="I21" s="6">
        <v>0</v>
      </c>
      <c r="J21" s="6">
        <v>0</v>
      </c>
      <c r="K21" s="10">
        <v>6400</v>
      </c>
      <c r="L21" s="6">
        <f t="shared" si="0"/>
        <v>1000</v>
      </c>
      <c r="M21" s="6">
        <f t="shared" si="1"/>
        <v>1000</v>
      </c>
      <c r="N21">
        <f>(表1[[#This Row],[基本工资]]+表1[[#This Row],[级别工资]]+表1[[#This Row],[奖金]])*10%</f>
        <v>840</v>
      </c>
    </row>
  </sheetData>
  <phoneticPr fontId="18" type="noConversion"/>
  <dataValidations count="2">
    <dataValidation type="list" allowBlank="1" showInputMessage="1" showErrorMessage="1" sqref="E2:E21">
      <formula1>"财务部,设计部,会计部,秘书部,采购部,法务部"</formula1>
    </dataValidation>
    <dataValidation type="list" allowBlank="1" showInputMessage="1" showErrorMessage="1" sqref="F2:F21">
      <formula1>"会计,秘书,采购经理,法务主管,秘书长,财务主管,设计师,总设计师"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st36</dc:creator>
  <cp:lastModifiedBy>HX</cp:lastModifiedBy>
  <dcterms:created xsi:type="dcterms:W3CDTF">2020-11-03T16:17:02Z</dcterms:created>
  <dcterms:modified xsi:type="dcterms:W3CDTF">2020-11-10T09:10:54Z</dcterms:modified>
</cp:coreProperties>
</file>