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checkCompatibility="1" autoCompressPictures="0"/>
  <bookViews>
    <workbookView xWindow="0" yWindow="0" windowWidth="38400" windowHeight="23480"/>
  </bookViews>
  <sheets>
    <sheet name="Invoice" sheetId="1" r:id="rId1"/>
  </sheets>
  <definedNames>
    <definedName name="InvoiceNoDetails">"InvoiceDetails[Invoice No]"</definedName>
    <definedName name="_xlnm.Print_Area" localSheetId="0">Invoice!$A$1:$F$45</definedName>
    <definedName name="rngInvoice">Invoice!$F$2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16" i="1"/>
  <c r="F17" i="1"/>
  <c r="F18" i="1"/>
  <c r="F19" i="1"/>
  <c r="F20" i="1"/>
  <c r="F21" i="1"/>
  <c r="F22" i="1"/>
  <c r="F23" i="1"/>
  <c r="F24" i="1"/>
  <c r="F25" i="1"/>
  <c r="F35" i="1"/>
  <c r="F37" i="1"/>
  <c r="F40" i="1"/>
</calcChain>
</file>

<file path=xl/sharedStrings.xml><?xml version="1.0" encoding="utf-8"?>
<sst xmlns="http://schemas.openxmlformats.org/spreadsheetml/2006/main" count="73" uniqueCount="72">
  <si>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</si>
  <si>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</si>
  <si>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</si>
  <si>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</si>
  <si>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</si>
  <si>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</si>
  <si>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</si>
  <si>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</si>
  <si>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TOTAL</t>
  </si>
  <si>
    <t/>
  </si>
  <si>
    <t>Blue Stamp Engineering</t>
  </si>
  <si>
    <t>Parts List</t>
  </si>
  <si>
    <t>Zachary Buttenwieser</t>
  </si>
  <si>
    <t>http://blog.tkjelectronics.dk/2012/03/the-balancing-robot/</t>
  </si>
  <si>
    <t>Link</t>
  </si>
  <si>
    <t>Motors with built in encoders</t>
  </si>
  <si>
    <t>http://www.pololu.com/catalog/product/1443</t>
  </si>
  <si>
    <t>Full Name</t>
  </si>
  <si>
    <t>29:1 Metal Gearmotor 37Dx52L mm with 64 CPR Encoder</t>
  </si>
  <si>
    <t>Motor  brackets</t>
  </si>
  <si>
    <t>http://www.pololu.com/catalog/product/1084</t>
  </si>
  <si>
    <t>Pololu 37D mm Metal Gearmotor Bracket Pair</t>
  </si>
  <si>
    <t>Dual VNH2SP30 Motor Driver Carrier MD03A</t>
  </si>
  <si>
    <t>http://www.pololu.com/catalog/product/708</t>
  </si>
  <si>
    <t>BaneBots Wheels</t>
  </si>
  <si>
    <t>BaneBots Wheel, 4-7 / 8" x 0.8", 1 / 2" Hex Mount, 50A, Black / Blue</t>
  </si>
  <si>
    <t>http://www.robotshop.com/eu/banebots-08in-5in-hex-wheels-4.html</t>
  </si>
  <si>
    <t>Wheel Hubs</t>
  </si>
  <si>
    <t>BaneBots Hub, Hex, Series 40, Set Screw, 6mm Bore, 2 Wide</t>
  </si>
  <si>
    <t>http://www.robotshop.com/eu/hex-hub-s40-6mm-2wide.html</t>
  </si>
  <si>
    <t>IMU</t>
  </si>
  <si>
    <t>IMU Digital Combo Board - 6 Degrees of Freedom ITG3200/ADXL345</t>
  </si>
  <si>
    <t>http://www.sparkfun.com/products/10121</t>
  </si>
  <si>
    <t>mbed Microcontroller</t>
  </si>
  <si>
    <t>Motor Controller</t>
  </si>
  <si>
    <t>mbed NXP LPC1768</t>
  </si>
  <si>
    <t>http://www.sparkfun.com/products/9564</t>
  </si>
  <si>
    <t>mbed Breakout Board</t>
  </si>
  <si>
    <t>mbed Peripheral Board - Kit</t>
  </si>
  <si>
    <t>http://shop.tkjelectronics.dk/product_info.php?cPath=22&amp;products_id=30</t>
  </si>
  <si>
    <t>Arduino Uno REV 3</t>
  </si>
  <si>
    <t>Arduino</t>
  </si>
  <si>
    <t>http://www.radioshack.com/product/index.jsp?productId=12268262</t>
  </si>
  <si>
    <t>USB Sheild</t>
  </si>
  <si>
    <t>http://www.circuitsathome.com/products-page/arduino-shields/</t>
  </si>
  <si>
    <t>USB Host Shield 2.0 For Arduino</t>
  </si>
  <si>
    <t>Bluetooth Dongle</t>
  </si>
  <si>
    <t>NA</t>
  </si>
  <si>
    <t>PS3 Controller</t>
  </si>
  <si>
    <t>http://www.bestbuy.com/site/Sony+-+DualShock+3+Wireless+Controller+for+PlayStation+3/8782533.p?id=1205245968202&amp;skuId=8782533&amp;ref=25&amp;loc=SHP&amp;srccode=cii_45538312&amp;cpncode=26-146743266-2</t>
  </si>
  <si>
    <t>Sony - DualShock 3 Wireless Controller for PlayStation 3</t>
  </si>
  <si>
    <t>Batteries</t>
  </si>
  <si>
    <t>NiMH Battery Pack: 12V 3800 mAh (Trail-Tech Female plug) for Bike Light with Fast Smart Charger &amp; Bag</t>
  </si>
  <si>
    <t>http://www.batteryspace.com/nimhbatterypack12v3800mahtrail-techfemaleplugforbikelightwithfastsmartchargerbag.aspx</t>
  </si>
  <si>
    <t>Male Female connectors</t>
  </si>
  <si>
    <t>5 pairs Male Female white Standard Tamiya connector plug RC Airsoft battery pack</t>
  </si>
  <si>
    <t>http://www.ebay.com/itm/5-pairs-Male-Female-white-Standard-Tamiya-connector-plug-RC-Airsoft-battery-pack-/160810041879?pt=Radio_Control_Parts_Accessories&amp;hash=item2571068217#ht_2287wt_922</t>
  </si>
  <si>
    <t>Xbee Module</t>
  </si>
  <si>
    <t>http://www.watterott.com/en/Digi-XBee-1mW-Chip-Antenna</t>
  </si>
  <si>
    <t>XBee 802.15.4 - 1mW Chip Antenna</t>
  </si>
  <si>
    <t>Xbee Adaptor</t>
  </si>
  <si>
    <t>http://www.watterott.com/de/XBee-Adapter-kit-v11</t>
  </si>
  <si>
    <t>XBee Adapter kit - v1.1</t>
  </si>
  <si>
    <t>Jumper wire pack, 75pcs</t>
  </si>
  <si>
    <t>Jumper Wire</t>
  </si>
  <si>
    <t>http://shop.tkjelectronics.dk/product_info.php?cPath=24&amp;products_id=34</t>
  </si>
  <si>
    <t>Voltage Regulator</t>
  </si>
  <si>
    <t>http://www.digikey.com/product-detail/en/KA7805ETU/KA7805ETU-ND/965381</t>
  </si>
  <si>
    <t>KA7805ETU Fairchild Semiconductor</t>
  </si>
  <si>
    <t>Breadboard</t>
  </si>
  <si>
    <t>Breadboard Small Self-Adhesive</t>
  </si>
  <si>
    <t>http://www.sparkfun.com/products/137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</si>
</sst>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8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5">
    <xf numFmtId="0" fontId="0" fillId="0" borderId="0"/>
    <xf numFmtId="0" fontId="1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165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/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165" fontId="2" fillId="0" borderId="2" xfId="0" applyNumberFormat="1" applyFont="1" applyFill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1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3" borderId="0" xfId="0" applyFont="1" applyFill="1" applyBorder="1" applyAlignment="1">
      <alignment horizontal="left" vertical="center"/>
    </xf>
    <xf numFmtId="43" fontId="0" fillId="3" borderId="0" xfId="0" applyNumberFormat="1" applyFont="1" applyFill="1" applyBorder="1" applyAlignment="1">
      <alignment horizontal="center" vertical="center"/>
    </xf>
    <xf numFmtId="44" fontId="0" fillId="3" borderId="0" xfId="0" applyNumberFormat="1" applyFont="1" applyFill="1" applyBorder="1" applyAlignment="1">
      <alignment horizontal="right" vertical="center"/>
    </xf>
    <xf numFmtId="44" fontId="0" fillId="3" borderId="0" xfId="4" applyFont="1" applyFill="1" applyBorder="1" applyAlignment="1">
      <alignment horizontal="right" vertical="center"/>
    </xf>
  </cellXfs>
  <cellStyles count="5">
    <cellStyle name="Currency" xfId="4" builtinId="4"/>
    <cellStyle name="Followed Hyperlink" xfId="3" builtinId="9" hidden="1"/>
    <cellStyle name="Heading 1" xfId="1" builtinId="16" customBuiltin="1"/>
    <cellStyle name="Hyperlink" xfId="2" builtinId="8" hidden="1"/>
    <cellStyle name="Normal" xfId="0" builtinId="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F34" totalsRowShown="0" headerRowDxfId="7" tableBorderDxfId="6">
  <autoFilter ref="A15:F34"/>
  <tableColumns count="6">
    <tableColumn id="1" name="Description" dataDxfId="5"/>
    <tableColumn id="6" name="Full Name" dataDxfId="0"/>
    <tableColumn id="5" name="Link" dataDxfId="1"/>
    <tableColumn id="2" name="Units" dataDxfId="4"/>
    <tableColumn id="3" name="Cost Per Unit" dataDxfId="3"/>
    <tableColumn id="4" name="Amount" dataDxfId="2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5"/>
  <sheetViews>
    <sheetView showGridLines="0" tabSelected="1" workbookViewId="0">
      <selection activeCell="C13" sqref="C13"/>
    </sheetView>
  </sheetViews>
  <sheetFormatPr baseColWidth="10" defaultColWidth="8.83203125" defaultRowHeight="15" x14ac:dyDescent="0"/>
  <cols>
    <col min="1" max="1" width="45.5" style="4" customWidth="1"/>
    <col min="2" max="2" width="69.1640625" style="4" customWidth="1"/>
    <col min="3" max="3" width="45.5" style="4" customWidth="1"/>
    <col min="4" max="4" width="10.83203125" style="4" customWidth="1"/>
    <col min="5" max="5" width="20.83203125" style="4" customWidth="1"/>
    <col min="6" max="6" width="25.6640625" style="4" customWidth="1"/>
    <col min="7" max="16384" width="8.83203125" style="4"/>
  </cols>
  <sheetData>
    <row r="1" spans="1:6" ht="42.75" customHeight="1" thickBot="1">
      <c r="A1" s="36" t="s">
        <v>10</v>
      </c>
      <c r="B1" s="36"/>
      <c r="C1" s="36"/>
      <c r="D1" s="36"/>
      <c r="E1" s="36"/>
      <c r="F1" s="36"/>
    </row>
    <row r="2" spans="1:6" ht="16" thickTop="1">
      <c r="A2" s="38" t="s">
        <v>11</v>
      </c>
      <c r="B2" s="38"/>
      <c r="C2" s="38"/>
      <c r="D2" s="1"/>
      <c r="E2" s="2"/>
      <c r="F2" s="3"/>
    </row>
    <row r="3" spans="1:6">
      <c r="A3" s="5"/>
      <c r="B3" s="5"/>
      <c r="C3" s="5"/>
      <c r="D3" s="6"/>
      <c r="E3" s="7"/>
      <c r="F3" s="32"/>
    </row>
    <row r="4" spans="1:6">
      <c r="A4" s="5"/>
      <c r="B4" s="5"/>
      <c r="C4" s="5"/>
      <c r="D4" s="6"/>
      <c r="E4" s="5"/>
      <c r="F4" s="5"/>
    </row>
    <row r="5" spans="1:6">
      <c r="A5" s="5"/>
      <c r="B5" s="5"/>
      <c r="C5" s="5"/>
      <c r="D5" s="6"/>
      <c r="E5" s="7"/>
      <c r="F5" s="8"/>
    </row>
    <row r="6" spans="1:6">
      <c r="A6" s="5"/>
      <c r="B6" s="5"/>
      <c r="C6" s="5"/>
      <c r="D6" s="6"/>
      <c r="E6" s="7"/>
      <c r="F6" s="9"/>
    </row>
    <row r="7" spans="1:6">
      <c r="A7" s="5"/>
      <c r="B7" s="5"/>
      <c r="C7" s="5"/>
      <c r="D7" s="6"/>
      <c r="E7" s="7"/>
      <c r="F7" s="9"/>
    </row>
    <row r="8" spans="1:6">
      <c r="A8" s="5"/>
      <c r="B8" s="5"/>
      <c r="C8" s="5"/>
      <c r="D8" s="6"/>
      <c r="E8" s="7" t="s">
        <v>13</v>
      </c>
      <c r="F8" s="9"/>
    </row>
    <row r="9" spans="1:6">
      <c r="A9" s="5"/>
      <c r="B9" s="5"/>
      <c r="C9" s="5"/>
      <c r="D9" s="6"/>
      <c r="E9" s="7"/>
      <c r="F9" s="9"/>
    </row>
    <row r="10" spans="1:6">
      <c r="A10" s="5"/>
      <c r="B10" s="5"/>
      <c r="C10" s="5"/>
      <c r="D10" s="6"/>
      <c r="E10" s="7"/>
      <c r="F10" s="9"/>
    </row>
    <row r="11" spans="1:6" ht="16" thickBot="1">
      <c r="A11" s="39" t="s">
        <v>12</v>
      </c>
      <c r="B11" s="39"/>
      <c r="C11" s="39"/>
      <c r="D11" s="10"/>
      <c r="E11" s="11"/>
      <c r="F11" s="12"/>
    </row>
    <row r="12" spans="1:6" ht="16" thickTop="1"/>
    <row r="13" spans="1:6">
      <c r="A13" s="13" t="s">
        <v>9</v>
      </c>
      <c r="B13" s="13"/>
      <c r="C13" s="13"/>
    </row>
    <row r="14" spans="1:6" ht="17.25" customHeight="1"/>
    <row r="15" spans="1:6" s="14" customFormat="1" ht="20" customHeight="1">
      <c r="A15" s="34" t="s">
        <v>0</v>
      </c>
      <c r="B15" s="34" t="s">
        <v>17</v>
      </c>
      <c r="C15" s="34" t="s">
        <v>14</v>
      </c>
      <c r="D15" s="35" t="s">
        <v>1</v>
      </c>
      <c r="E15" s="35" t="s">
        <v>2</v>
      </c>
      <c r="F15" s="35" t="s">
        <v>3</v>
      </c>
    </row>
    <row r="16" spans="1:6" s="14" customFormat="1" ht="20" customHeight="1">
      <c r="A16" s="40" t="s">
        <v>15</v>
      </c>
      <c r="B16" s="40" t="s">
        <v>18</v>
      </c>
      <c r="C16" s="15" t="s">
        <v>16</v>
      </c>
      <c r="D16" s="16">
        <v>2</v>
      </c>
      <c r="E16" s="17">
        <v>39.950000000000003</v>
      </c>
      <c r="F16" s="18">
        <f>E16*D16</f>
        <v>79.900000000000006</v>
      </c>
    </row>
    <row r="17" spans="1:6" s="14" customFormat="1" ht="20" customHeight="1">
      <c r="A17" s="40" t="s">
        <v>19</v>
      </c>
      <c r="B17" s="15" t="s">
        <v>21</v>
      </c>
      <c r="C17" s="15" t="s">
        <v>20</v>
      </c>
      <c r="D17" s="19">
        <v>2</v>
      </c>
      <c r="E17" s="20">
        <v>7.95</v>
      </c>
      <c r="F17" s="18">
        <f t="shared" ref="F17:F25" si="0">E17*D17</f>
        <v>15.9</v>
      </c>
    </row>
    <row r="18" spans="1:6" s="14" customFormat="1" ht="20" customHeight="1">
      <c r="A18" s="40" t="s">
        <v>34</v>
      </c>
      <c r="B18" s="40" t="s">
        <v>22</v>
      </c>
      <c r="C18" s="15" t="s">
        <v>23</v>
      </c>
      <c r="D18" s="19">
        <v>1</v>
      </c>
      <c r="E18" s="20">
        <v>59.95</v>
      </c>
      <c r="F18" s="18">
        <f t="shared" si="0"/>
        <v>59.95</v>
      </c>
    </row>
    <row r="19" spans="1:6" s="14" customFormat="1" ht="20" customHeight="1">
      <c r="A19" s="40" t="s">
        <v>24</v>
      </c>
      <c r="B19" s="40" t="s">
        <v>25</v>
      </c>
      <c r="C19" s="40" t="s">
        <v>26</v>
      </c>
      <c r="D19" s="19">
        <v>2</v>
      </c>
      <c r="E19" s="20">
        <v>7.78</v>
      </c>
      <c r="F19" s="18">
        <f t="shared" si="0"/>
        <v>15.56</v>
      </c>
    </row>
    <row r="20" spans="1:6" s="14" customFormat="1" ht="20" customHeight="1">
      <c r="A20" s="40" t="s">
        <v>27</v>
      </c>
      <c r="B20" s="40" t="s">
        <v>28</v>
      </c>
      <c r="C20" s="15" t="s">
        <v>29</v>
      </c>
      <c r="D20" s="19">
        <v>2</v>
      </c>
      <c r="E20" s="20">
        <v>5.15</v>
      </c>
      <c r="F20" s="18">
        <f t="shared" si="0"/>
        <v>10.3</v>
      </c>
    </row>
    <row r="21" spans="1:6" s="14" customFormat="1" ht="20" customHeight="1">
      <c r="A21" s="40" t="s">
        <v>30</v>
      </c>
      <c r="B21" s="40" t="s">
        <v>31</v>
      </c>
      <c r="C21" s="40" t="s">
        <v>32</v>
      </c>
      <c r="D21" s="19">
        <v>1</v>
      </c>
      <c r="E21" s="20">
        <v>64.95</v>
      </c>
      <c r="F21" s="18">
        <f t="shared" si="0"/>
        <v>64.95</v>
      </c>
    </row>
    <row r="22" spans="1:6" s="14" customFormat="1" ht="20" customHeight="1">
      <c r="A22" s="40" t="s">
        <v>33</v>
      </c>
      <c r="B22" s="15" t="s">
        <v>35</v>
      </c>
      <c r="C22" s="40" t="s">
        <v>36</v>
      </c>
      <c r="D22" s="19">
        <v>1</v>
      </c>
      <c r="E22" s="20">
        <v>59.95</v>
      </c>
      <c r="F22" s="18">
        <f t="shared" si="0"/>
        <v>59.95</v>
      </c>
    </row>
    <row r="23" spans="1:6" s="14" customFormat="1" ht="20" customHeight="1">
      <c r="A23" s="40" t="s">
        <v>37</v>
      </c>
      <c r="B23" s="40" t="s">
        <v>38</v>
      </c>
      <c r="C23" s="15" t="s">
        <v>39</v>
      </c>
      <c r="D23" s="19">
        <v>1</v>
      </c>
      <c r="E23" s="20">
        <v>41.88</v>
      </c>
      <c r="F23" s="18">
        <f t="shared" si="0"/>
        <v>41.88</v>
      </c>
    </row>
    <row r="24" spans="1:6" s="14" customFormat="1" ht="20" customHeight="1">
      <c r="A24" s="40" t="s">
        <v>41</v>
      </c>
      <c r="B24" s="15" t="s">
        <v>40</v>
      </c>
      <c r="C24" s="15" t="s">
        <v>42</v>
      </c>
      <c r="D24" s="19">
        <v>1</v>
      </c>
      <c r="E24" s="20">
        <v>34.99</v>
      </c>
      <c r="F24" s="18">
        <f t="shared" si="0"/>
        <v>34.99</v>
      </c>
    </row>
    <row r="25" spans="1:6" s="14" customFormat="1" ht="20" customHeight="1">
      <c r="A25" s="40" t="s">
        <v>43</v>
      </c>
      <c r="B25" s="40" t="s">
        <v>45</v>
      </c>
      <c r="C25" s="15" t="s">
        <v>44</v>
      </c>
      <c r="D25" s="19">
        <v>1</v>
      </c>
      <c r="E25" s="20">
        <v>25</v>
      </c>
      <c r="F25" s="18">
        <f t="shared" si="0"/>
        <v>25</v>
      </c>
    </row>
    <row r="26" spans="1:6" s="14" customFormat="1" ht="20" customHeight="1">
      <c r="A26" s="40" t="s">
        <v>46</v>
      </c>
      <c r="B26" s="15"/>
      <c r="C26" s="15"/>
      <c r="D26" s="19">
        <v>1</v>
      </c>
      <c r="E26" s="41" t="s">
        <v>47</v>
      </c>
      <c r="F26" s="42" t="s">
        <v>47</v>
      </c>
    </row>
    <row r="27" spans="1:6" s="14" customFormat="1" ht="20" customHeight="1">
      <c r="A27" s="40" t="s">
        <v>48</v>
      </c>
      <c r="B27" s="15" t="s">
        <v>50</v>
      </c>
      <c r="C27" s="40" t="s">
        <v>49</v>
      </c>
      <c r="D27" s="19">
        <v>1</v>
      </c>
      <c r="E27" s="20">
        <v>54.99</v>
      </c>
      <c r="F27" s="18">
        <f>Table1[[#This Row],[Units]]*Table1[[#This Row],[Cost Per Unit]]</f>
        <v>54.99</v>
      </c>
    </row>
    <row r="28" spans="1:6" s="14" customFormat="1" ht="20" customHeight="1">
      <c r="A28" s="40" t="s">
        <v>51</v>
      </c>
      <c r="B28" s="15" t="s">
        <v>52</v>
      </c>
      <c r="C28" s="40" t="s">
        <v>53</v>
      </c>
      <c r="D28" s="19">
        <v>2</v>
      </c>
      <c r="E28" s="20">
        <v>69.95</v>
      </c>
      <c r="F28" s="18">
        <f>Table1[[#This Row],[Units]]*Table1[[#This Row],[Cost Per Unit]]</f>
        <v>139.9</v>
      </c>
    </row>
    <row r="29" spans="1:6" s="14" customFormat="1" ht="20" customHeight="1">
      <c r="A29" s="40" t="s">
        <v>54</v>
      </c>
      <c r="B29" s="15" t="s">
        <v>55</v>
      </c>
      <c r="C29" s="15" t="s">
        <v>56</v>
      </c>
      <c r="D29" s="19">
        <v>1</v>
      </c>
      <c r="E29" s="20">
        <v>3.95</v>
      </c>
      <c r="F29" s="18">
        <f>Table1[[#This Row],[Cost Per Unit]]*Table1[[#This Row],[Units]]</f>
        <v>3.95</v>
      </c>
    </row>
    <row r="30" spans="1:6" s="14" customFormat="1" ht="20" customHeight="1">
      <c r="A30" s="40" t="s">
        <v>57</v>
      </c>
      <c r="B30" s="15" t="s">
        <v>59</v>
      </c>
      <c r="C30" s="15" t="s">
        <v>58</v>
      </c>
      <c r="D30" s="19">
        <v>2</v>
      </c>
      <c r="E30" s="20">
        <v>30.52</v>
      </c>
      <c r="F30" s="18">
        <f>Table1[[#This Row],[Cost Per Unit]]*Table1[[#This Row],[Units]]</f>
        <v>61.04</v>
      </c>
    </row>
    <row r="31" spans="1:6" s="14" customFormat="1" ht="20" customHeight="1">
      <c r="A31" s="40" t="s">
        <v>60</v>
      </c>
      <c r="B31" s="15" t="s">
        <v>62</v>
      </c>
      <c r="C31" s="15" t="s">
        <v>61</v>
      </c>
      <c r="D31" s="19">
        <v>2</v>
      </c>
      <c r="E31" s="20">
        <v>12.08</v>
      </c>
      <c r="F31" s="18">
        <f>Table1[[#This Row],[Cost Per Unit]]*Table1[[#This Row],[Units]]</f>
        <v>24.16</v>
      </c>
    </row>
    <row r="32" spans="1:6" s="14" customFormat="1" ht="20" customHeight="1">
      <c r="A32" s="40" t="s">
        <v>64</v>
      </c>
      <c r="B32" s="15" t="s">
        <v>63</v>
      </c>
      <c r="C32" s="15" t="s">
        <v>65</v>
      </c>
      <c r="D32" s="19">
        <v>1</v>
      </c>
      <c r="E32" s="20">
        <v>12.5</v>
      </c>
      <c r="F32" s="18">
        <f>Table1[[#This Row],[Cost Per Unit]]*Table1[[#This Row],[Units]]</f>
        <v>12.5</v>
      </c>
    </row>
    <row r="33" spans="1:6" s="14" customFormat="1" ht="20" customHeight="1">
      <c r="A33" s="40" t="s">
        <v>69</v>
      </c>
      <c r="B33" s="15" t="s">
        <v>70</v>
      </c>
      <c r="C33" s="15" t="s">
        <v>71</v>
      </c>
      <c r="D33" s="19">
        <v>2</v>
      </c>
      <c r="E33" s="20">
        <v>5.95</v>
      </c>
      <c r="F33" s="18">
        <f>Table1[[#This Row],[Cost Per Unit]]*Table1[[#This Row],[Units]]</f>
        <v>11.9</v>
      </c>
    </row>
    <row r="34" spans="1:6" s="14" customFormat="1" ht="20" customHeight="1">
      <c r="A34" s="40" t="s">
        <v>66</v>
      </c>
      <c r="B34" s="40" t="s">
        <v>68</v>
      </c>
      <c r="C34" s="15" t="s">
        <v>67</v>
      </c>
      <c r="D34" s="19">
        <v>2</v>
      </c>
      <c r="E34" s="20">
        <v>0.65</v>
      </c>
      <c r="F34" s="43">
        <f>Table1[[#This Row],[Cost Per Unit]]*Table1[[#This Row],[Units]]</f>
        <v>1.3</v>
      </c>
    </row>
    <row r="35" spans="1:6" s="14" customFormat="1" ht="20" customHeight="1">
      <c r="A35" s="21"/>
      <c r="B35" s="21"/>
      <c r="C35" s="21"/>
      <c r="D35" s="22"/>
      <c r="E35" s="23" t="s">
        <v>4</v>
      </c>
      <c r="F35" s="33">
        <f>SUM(F16:F34)</f>
        <v>718.11999999999989</v>
      </c>
    </row>
    <row r="36" spans="1:6" s="14" customFormat="1" ht="20" customHeight="1">
      <c r="A36" s="21"/>
      <c r="B36" s="21"/>
      <c r="C36" s="21"/>
      <c r="D36" s="22"/>
      <c r="E36" s="23" t="s">
        <v>5</v>
      </c>
      <c r="F36" s="24">
        <v>8.2500000000000004E-2</v>
      </c>
    </row>
    <row r="37" spans="1:6" s="14" customFormat="1" ht="20" customHeight="1">
      <c r="A37" s="21"/>
      <c r="B37" s="21"/>
      <c r="C37" s="21"/>
      <c r="D37" s="22"/>
      <c r="E37" s="23" t="s">
        <v>6</v>
      </c>
      <c r="F37" s="25">
        <f>F35*F36</f>
        <v>59.244899999999994</v>
      </c>
    </row>
    <row r="38" spans="1:6" s="14" customFormat="1" ht="20" customHeight="1">
      <c r="A38" s="21"/>
      <c r="B38" s="21"/>
      <c r="C38" s="21"/>
      <c r="D38" s="22"/>
      <c r="E38" s="23" t="s">
        <v>7</v>
      </c>
      <c r="F38" s="25"/>
    </row>
    <row r="39" spans="1:6" s="14" customFormat="1" ht="20" customHeight="1" thickBot="1">
      <c r="A39" s="21"/>
      <c r="B39" s="21"/>
      <c r="C39" s="21"/>
      <c r="D39" s="22"/>
      <c r="E39" s="23"/>
      <c r="F39" s="26"/>
    </row>
    <row r="40" spans="1:6" s="14" customFormat="1" ht="20" customHeight="1" thickTop="1">
      <c r="A40" s="27"/>
      <c r="B40" s="27"/>
      <c r="C40" s="27"/>
      <c r="D40" s="27"/>
      <c r="E40" s="28" t="s">
        <v>8</v>
      </c>
      <c r="F40" s="29">
        <f>(SUM(F35,F37,F38))-F39</f>
        <v>777.36489999999992</v>
      </c>
    </row>
    <row r="42" spans="1:6">
      <c r="A42" s="30"/>
      <c r="B42" s="30"/>
      <c r="C42" s="30"/>
      <c r="D42" s="30"/>
      <c r="E42" s="30"/>
      <c r="F42" s="30"/>
    </row>
    <row r="43" spans="1:6">
      <c r="A43" s="30"/>
      <c r="B43" s="30"/>
      <c r="C43" s="30"/>
      <c r="D43" s="30"/>
      <c r="E43" s="30"/>
      <c r="F43" s="30"/>
    </row>
    <row r="44" spans="1:6">
      <c r="A44" s="30"/>
      <c r="B44" s="30"/>
      <c r="C44" s="30"/>
      <c r="D44" s="30"/>
      <c r="E44" s="30"/>
      <c r="F44" s="30"/>
    </row>
    <row r="45" spans="1:6" s="31" customFormat="1">
      <c r="A45" s="37"/>
      <c r="B45" s="37"/>
      <c r="C45" s="37"/>
      <c r="D45" s="37"/>
      <c r="E45" s="37"/>
      <c r="F45" s="37"/>
    </row>
  </sheetData>
  <sheetProtection formatCells="0" formatColumns="0" formatRows="0" insertHyperlinks="0" selectLockedCells="1" sort="0" autoFilter="0"/>
  <mergeCells count="2">
    <mergeCell ref="A1:F1"/>
    <mergeCell ref="A45:F45"/>
  </mergeCells>
  <phoneticPr fontId="4" type="noConversion"/>
  <printOptions horizontalCentered="1"/>
  <pageMargins left="0.5" right="0.5" top="0.5" bottom="0.5" header="0.5" footer="0.5"/>
  <pageSetup scale="41" orientation="portrait" horizontalDpi="4294967292" verticalDpi="4294967292"/>
  <headerFooter alignWithMargins="0"/>
  <ignoredErrors>
    <ignoredError sqref="F40 F35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Zachary Buttenwieser</cp:lastModifiedBy>
  <cp:lastPrinted>2012-06-18T01:28:54Z</cp:lastPrinted>
  <dcterms:created xsi:type="dcterms:W3CDTF">2010-04-08T23:43:53Z</dcterms:created>
  <dcterms:modified xsi:type="dcterms:W3CDTF">2012-06-18T01:28:55Z</dcterms:modified>
  <cp:category/>
</cp:coreProperties>
</file>