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李青峰\Desktop\"/>
    </mc:Choice>
  </mc:AlternateContent>
  <xr:revisionPtr revIDLastSave="0" documentId="13_ncr:1_{64AA1BA5-B845-4106-BDE0-35AFF60060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5" i="1"/>
  <c r="D9" i="1"/>
  <c r="D6" i="1"/>
  <c r="L8" i="1"/>
  <c r="C26" i="1" s="1"/>
  <c r="J8" i="1"/>
  <c r="F12" i="1" l="1"/>
</calcChain>
</file>

<file path=xl/sharedStrings.xml><?xml version="1.0" encoding="utf-8"?>
<sst xmlns="http://schemas.openxmlformats.org/spreadsheetml/2006/main" count="43" uniqueCount="35">
  <si>
    <t>方程</t>
    <phoneticPr fontId="1" type="noConversion"/>
  </si>
  <si>
    <t>龙骨方程</t>
    <phoneticPr fontId="1" type="noConversion"/>
  </si>
  <si>
    <t>外侧</t>
    <phoneticPr fontId="1" type="noConversion"/>
  </si>
  <si>
    <t>内侧</t>
    <phoneticPr fontId="1" type="noConversion"/>
  </si>
  <si>
    <t>铁柱</t>
    <phoneticPr fontId="1" type="noConversion"/>
  </si>
  <si>
    <t>b</t>
    <phoneticPr fontId="1" type="noConversion"/>
  </si>
  <si>
    <t>长y</t>
    <phoneticPr fontId="1" type="noConversion"/>
  </si>
  <si>
    <t>宽x</t>
    <phoneticPr fontId="1" type="noConversion"/>
  </si>
  <si>
    <t>z</t>
    <phoneticPr fontId="1" type="noConversion"/>
  </si>
  <si>
    <t>中间肋板方程</t>
    <phoneticPr fontId="1" type="noConversion"/>
  </si>
  <si>
    <t>a1</t>
    <phoneticPr fontId="1" type="noConversion"/>
  </si>
  <si>
    <t>肋板1方程</t>
    <phoneticPr fontId="1" type="noConversion"/>
  </si>
  <si>
    <t>肋板2方程</t>
    <phoneticPr fontId="1" type="noConversion"/>
  </si>
  <si>
    <t>甲板方程</t>
    <phoneticPr fontId="1" type="noConversion"/>
  </si>
  <si>
    <t>长y</t>
    <phoneticPr fontId="1" type="noConversion"/>
  </si>
  <si>
    <t>宽x</t>
    <phoneticPr fontId="1" type="noConversion"/>
  </si>
  <si>
    <t>高z</t>
    <phoneticPr fontId="1" type="noConversion"/>
  </si>
  <si>
    <t>a</t>
    <phoneticPr fontId="1" type="noConversion"/>
  </si>
  <si>
    <t>b</t>
    <phoneticPr fontId="1" type="noConversion"/>
  </si>
  <si>
    <t>z</t>
    <phoneticPr fontId="1" type="noConversion"/>
  </si>
  <si>
    <t>y</t>
    <phoneticPr fontId="1" type="noConversion"/>
  </si>
  <si>
    <t>x</t>
    <phoneticPr fontId="1" type="noConversion"/>
  </si>
  <si>
    <t>z=0.014404*x^2+30</t>
    <phoneticPr fontId="1" type="noConversion"/>
  </si>
  <si>
    <t>输入</t>
    <phoneticPr fontId="1" type="noConversion"/>
  </si>
  <si>
    <t>输出</t>
    <phoneticPr fontId="1" type="noConversion"/>
  </si>
  <si>
    <t>求y</t>
    <phoneticPr fontId="1" type="noConversion"/>
  </si>
  <si>
    <t>x范围</t>
    <phoneticPr fontId="1" type="noConversion"/>
  </si>
  <si>
    <t>z=0.008333*x^2+0.00334*y^2</t>
    <phoneticPr fontId="1" type="noConversion"/>
  </si>
  <si>
    <t>z=0.00334*y^2</t>
    <phoneticPr fontId="1" type="noConversion"/>
  </si>
  <si>
    <t>z=0.008333*x^2</t>
    <phoneticPr fontId="1" type="noConversion"/>
  </si>
  <si>
    <t>z=0.008333*x^2+16.374155</t>
    <phoneticPr fontId="1" type="noConversion"/>
  </si>
  <si>
    <t>z=0.008333*x^2+65.49662</t>
    <phoneticPr fontId="1" type="noConversion"/>
  </si>
  <si>
    <t>z=0.011080997*x^2+16.374155+30</t>
    <phoneticPr fontId="1" type="noConversion"/>
  </si>
  <si>
    <t>z=0.009467933*x^2+65.49662+30</t>
    <phoneticPr fontId="1" type="noConversion"/>
  </si>
  <si>
    <t>z=0.003537701*y^2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</si>
</sst>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E2" sqref="E2"/>
    </sheetView>
  </sheetViews>
  <sheetFormatPr defaultRowHeight="13.8" x14ac:dyDescent="0.25"/>
  <cols>
    <col min="1" max="1" width="14" customWidth="1"/>
    <col min="2" max="2" width="25.88671875" customWidth="1"/>
    <col min="3" max="3" width="37.44140625" customWidth="1"/>
    <col min="4" max="4" width="36" customWidth="1"/>
    <col min="5" max="5" width="27.21875" customWidth="1"/>
    <col min="6" max="6" width="17.77734375" customWidth="1"/>
  </cols>
  <sheetData>
    <row r="1" spans="1:12" x14ac:dyDescent="0.25">
      <c r="A1" t="s">
        <v>6</v>
      </c>
      <c r="B1" t="s">
        <v>7</v>
      </c>
      <c r="C1" t="s">
        <v>8</v>
      </c>
      <c r="E1" t="s">
        <v>0</v>
      </c>
      <c r="G1" t="s">
        <v>4</v>
      </c>
    </row>
    <row r="2" spans="1:12" x14ac:dyDescent="0.25">
      <c r="A2">
        <v>379</v>
      </c>
      <c r="B2">
        <v>240</v>
      </c>
      <c r="C2">
        <v>120</v>
      </c>
      <c r="E2" t="s">
        <v>27</v>
      </c>
      <c r="J2" t="s">
        <v>14</v>
      </c>
      <c r="K2" t="s">
        <v>15</v>
      </c>
      <c r="L2" t="s">
        <v>16</v>
      </c>
    </row>
    <row r="3" spans="1:12" x14ac:dyDescent="0.25">
      <c r="J3">
        <v>379</v>
      </c>
      <c r="K3">
        <v>240</v>
      </c>
      <c r="L3">
        <v>120</v>
      </c>
    </row>
    <row r="5" spans="1:12" x14ac:dyDescent="0.25">
      <c r="A5" t="s">
        <v>1</v>
      </c>
      <c r="B5" t="s">
        <v>2</v>
      </c>
      <c r="C5" t="s">
        <v>3</v>
      </c>
      <c r="D5" t="s">
        <v>5</v>
      </c>
    </row>
    <row r="6" spans="1:12" x14ac:dyDescent="0.25">
      <c r="B6" t="s">
        <v>28</v>
      </c>
      <c r="C6" t="s">
        <v>34</v>
      </c>
      <c r="D6">
        <f>(C2-30)/(((A2-60)/2)^2)</f>
        <v>3.5377010839123045E-3</v>
      </c>
    </row>
    <row r="7" spans="1:12" x14ac:dyDescent="0.25">
      <c r="J7" t="s">
        <v>17</v>
      </c>
      <c r="L7" t="s">
        <v>18</v>
      </c>
    </row>
    <row r="8" spans="1:12" x14ac:dyDescent="0.25">
      <c r="A8" t="s">
        <v>9</v>
      </c>
      <c r="B8" t="s">
        <v>2</v>
      </c>
      <c r="C8" t="s">
        <v>3</v>
      </c>
      <c r="D8" t="s">
        <v>10</v>
      </c>
      <c r="J8">
        <f>L3/((K3/2)^2)</f>
        <v>8.3333333333333332E-3</v>
      </c>
      <c r="L8">
        <f>L3/((J3/2)^2)</f>
        <v>3.3416642880514614E-3</v>
      </c>
    </row>
    <row r="9" spans="1:12" x14ac:dyDescent="0.25">
      <c r="B9" t="s">
        <v>29</v>
      </c>
      <c r="C9" t="s">
        <v>22</v>
      </c>
      <c r="D9">
        <f>(C2-30)/(((B2-60)/2)^2)</f>
        <v>1.1111111111111112E-2</v>
      </c>
      <c r="E9">
        <v>125</v>
      </c>
    </row>
    <row r="11" spans="1:12" x14ac:dyDescent="0.25">
      <c r="A11" t="s">
        <v>11</v>
      </c>
      <c r="B11" t="s">
        <v>2</v>
      </c>
      <c r="C11" t="s">
        <v>3</v>
      </c>
      <c r="D11" t="s">
        <v>5</v>
      </c>
      <c r="F11" t="s">
        <v>26</v>
      </c>
    </row>
    <row r="12" spans="1:12" x14ac:dyDescent="0.25">
      <c r="B12" t="s">
        <v>30</v>
      </c>
      <c r="C12" t="s">
        <v>32</v>
      </c>
      <c r="D12">
        <f>(C2-E13-30)/((E12-30)^2)</f>
        <v>1.1080996564596527E-2</v>
      </c>
      <c r="E12">
        <v>111.51278580784199</v>
      </c>
      <c r="F12">
        <f>(SQRT((C2-C26)/J8))</f>
        <v>111.51278580784242</v>
      </c>
    </row>
    <row r="13" spans="1:12" x14ac:dyDescent="0.25">
      <c r="E13">
        <v>16.374154999999998</v>
      </c>
    </row>
    <row r="14" spans="1:12" x14ac:dyDescent="0.25">
      <c r="A14" t="s">
        <v>12</v>
      </c>
      <c r="B14" t="s">
        <v>2</v>
      </c>
      <c r="C14" t="s">
        <v>3</v>
      </c>
      <c r="D14" t="s">
        <v>5</v>
      </c>
    </row>
    <row r="15" spans="1:12" x14ac:dyDescent="0.25">
      <c r="B15" t="s">
        <v>31</v>
      </c>
      <c r="C15" t="s">
        <v>33</v>
      </c>
      <c r="D15">
        <f>(C2-30-E16)/((E15-30)^2)</f>
        <v>9.4679325186319569E-3</v>
      </c>
      <c r="E15">
        <v>80.872774123947067</v>
      </c>
    </row>
    <row r="16" spans="1:12" x14ac:dyDescent="0.25">
      <c r="E16">
        <v>65.496619999999993</v>
      </c>
    </row>
    <row r="17" spans="1:10" x14ac:dyDescent="0.25">
      <c r="J17">
        <v>1</v>
      </c>
    </row>
    <row r="18" spans="1:10" x14ac:dyDescent="0.25">
      <c r="I18" t="s">
        <v>19</v>
      </c>
      <c r="J18">
        <v>160</v>
      </c>
    </row>
    <row r="19" spans="1:10" x14ac:dyDescent="0.25">
      <c r="I19" t="s">
        <v>20</v>
      </c>
      <c r="J19">
        <v>300</v>
      </c>
    </row>
    <row r="20" spans="1:10" x14ac:dyDescent="0.25">
      <c r="A20" t="s">
        <v>13</v>
      </c>
      <c r="I20" t="s">
        <v>21</v>
      </c>
      <c r="J20">
        <v>250</v>
      </c>
    </row>
    <row r="23" spans="1:10" ht="14.4" thickBot="1" x14ac:dyDescent="0.3">
      <c r="C23" t="s">
        <v>25</v>
      </c>
    </row>
    <row r="24" spans="1:10" ht="14.4" thickBot="1" x14ac:dyDescent="0.3">
      <c r="B24" t="s">
        <v>23</v>
      </c>
      <c r="C24" s="1">
        <v>70</v>
      </c>
    </row>
    <row r="26" spans="1:10" x14ac:dyDescent="0.25">
      <c r="C26">
        <f>L8*C24^2</f>
        <v>16.37415501145216</v>
      </c>
    </row>
    <row r="27" spans="1:10" x14ac:dyDescent="0.25">
      <c r="B27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liqingfeng</dc:creator>
  <cp:lastModifiedBy>李青峰</cp:lastModifiedBy>
  <dcterms:created xsi:type="dcterms:W3CDTF">2015-06-05T18:17:20Z</dcterms:created>
  <dcterms:modified xsi:type="dcterms:W3CDTF">2019-11-06T16:01:11Z</dcterms:modified>
</cp:coreProperties>
</file>