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c5de74f343d9b87c/pong/"/>
    </mc:Choice>
  </mc:AlternateContent>
  <xr:revisionPtr revIDLastSave="8" documentId="11_76AB7D1378FF69891DE2DF5CFFEA50973D743EC0" xr6:coauthVersionLast="47" xr6:coauthVersionMax="47" xr10:uidLastSave="{98C2BE5F-F28B-4111-A52B-AA64FB8267D5}"/>
  <bookViews>
    <workbookView xWindow="-120" yWindow="-120" windowWidth="38640" windowHeight="236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1" l="1"/>
  <c r="E47" i="1" s="1"/>
  <c r="D45" i="1"/>
  <c r="E45" i="1" s="1"/>
  <c r="D46" i="1"/>
  <c r="E46" i="1" s="1"/>
  <c r="D44" i="1"/>
  <c r="E44" i="1" s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6" i="1"/>
  <c r="E7" i="1"/>
  <c r="E8" i="1"/>
  <c r="E9" i="1"/>
  <c r="E5" i="1"/>
  <c r="E30" i="1" l="1"/>
</calcChain>
</file>

<file path=xl/sharedStrings.xml><?xml version="1.0" encoding="utf-8"?>
<sst xmlns="http://schemas.openxmlformats.org/spreadsheetml/2006/main" count="46" uniqueCount="46">
  <si>
    <t>COMPONENT</t>
  </si>
  <si>
    <t>STM32L476</t>
  </si>
  <si>
    <t>LAUNCHER</t>
  </si>
  <si>
    <t>QUANTITY</t>
  </si>
  <si>
    <t>Pololu 5:1 MicroMetal</t>
  </si>
  <si>
    <t>DETAILS</t>
  </si>
  <si>
    <t>LINK</t>
  </si>
  <si>
    <t>https://core-electronics.com.au/magnetic-encoder-pair-kit-with-side-entry-connector-for-micro-metal-gearmotors-12-cpr-2-7-18v.html?gclid=Cj0KCQjw1OmoBhDXARIsAAAYGSE9cE-e_AmXLHxLq6iBpawNo0TCXIU3Ar8eYKuT_i9v6uITPGIFG4QaAsALEALw_wcB</t>
  </si>
  <si>
    <t>Magnetic encoder</t>
  </si>
  <si>
    <t>https://core-electronics.com.au/5-1-micro-metal-gearmotor-hpcb-6v-with-extended-motor-shaft.html</t>
  </si>
  <si>
    <t>https://core-electronics.com.au/drv8835-dual-motor-driver-carrier.html</t>
  </si>
  <si>
    <t>DRV8835 Dual Motor Driver Carrier</t>
  </si>
  <si>
    <t>https://core-electronics.com.au/drv8838-single-brushed-dc-motor-driver-carrier.html</t>
  </si>
  <si>
    <t>single motor driver</t>
  </si>
  <si>
    <t>DRV8838 Single Motor Driver Carrier</t>
  </si>
  <si>
    <t>https://core-electronics.com.au/n20-dc-motor-with-magnetic-encoder-6v-with-1-298-gear-ratio.html</t>
  </si>
  <si>
    <t>Needs to be dual shaft with magnetic encoder. Gear Ratio up for discussion Used for flywheels</t>
  </si>
  <si>
    <t>Nd20 DC Motor - 6V 1:298</t>
  </si>
  <si>
    <t>Elevation and azimuth DC motors. 1:100 might be fine</t>
  </si>
  <si>
    <t>Price subtotal</t>
  </si>
  <si>
    <t>To</t>
  </si>
  <si>
    <t>Total</t>
  </si>
  <si>
    <t>Pololu Motor Bracket (pair)</t>
  </si>
  <si>
    <t>https://core-electronics.com.au/pololu-micro-metal-gearmotor-bracket-extended-pair.html</t>
  </si>
  <si>
    <t>Dual motor driver. Buy 3 and don’t use servo?</t>
  </si>
  <si>
    <t>12cpr, pair pack</t>
  </si>
  <si>
    <t>QUANTITY ORDERED</t>
  </si>
  <si>
    <t>rpm</t>
  </si>
  <si>
    <t>FLYWHEEL DIAMETER</t>
  </si>
  <si>
    <t>gear ratio</t>
  </si>
  <si>
    <t>est launch velocity m/s</t>
  </si>
  <si>
    <t>km/h</t>
  </si>
  <si>
    <t>https://core-electronics.com.au/voltage-regulator-5v.html</t>
  </si>
  <si>
    <t>stm size</t>
  </si>
  <si>
    <t>65x50</t>
  </si>
  <si>
    <t>dome button</t>
  </si>
  <si>
    <t>big red</t>
  </si>
  <si>
    <t>12mm hex hubs</t>
  </si>
  <si>
    <t>pair. With set screws , this should be good to lock in azimuth</t>
  </si>
  <si>
    <t>prine</t>
  </si>
  <si>
    <t>jst-h bradided cables</t>
  </si>
  <si>
    <t>40cm. Connects breakout poins to motors</t>
  </si>
  <si>
    <t>jst breakout pin boards</t>
  </si>
  <si>
    <t>set of 3, untested</t>
  </si>
  <si>
    <t>for voltage regulator</t>
  </si>
  <si>
    <t>0.1uF capacitors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</si>
</sst>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rgb="FF222222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ore-electronics.com.au/drv8835-dual-motor-driver-carrier.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core-electronics.com.au/magnetic-encoder-pair-kit-with-side-entry-connector-for-micro-metal-gearmotors-12-cpr-2-7-18v.html?gclid=Cj0KCQjw1OmoBhDXARIsAAAYGSE9cE-e_AmXLHxLq6iBpawNo0TCXIU3Ar8eYKuT_i9v6uITPGIFG4QaAsALEALw_wcB" TargetMode="External"/><Relationship Id="rId1" Type="http://schemas.openxmlformats.org/officeDocument/2006/relationships/hyperlink" Target="https://core-electronics.com.au/5-1-micro-metal-gearmotor-hpcb-6v-with-extended-motor-shaft.html" TargetMode="External"/><Relationship Id="rId6" Type="http://schemas.openxmlformats.org/officeDocument/2006/relationships/hyperlink" Target="https://core-electronics.com.au/pololu-micro-metal-gearmotor-bracket-extended-pair.html" TargetMode="External"/><Relationship Id="rId5" Type="http://schemas.openxmlformats.org/officeDocument/2006/relationships/hyperlink" Target="https://core-electronics.com.au/n20-dc-motor-with-magnetic-encoder-6v-with-1-298-gear-ratio.html" TargetMode="External"/><Relationship Id="rId4" Type="http://schemas.openxmlformats.org/officeDocument/2006/relationships/hyperlink" Target="https://core-electronics.com.au/drv8838-single-brushed-dc-motor-driver-carrie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tabSelected="1" workbookViewId="0">
      <selection activeCell="C24" sqref="C24"/>
    </sheetView>
  </sheetViews>
  <sheetFormatPr defaultRowHeight="15" x14ac:dyDescent="0.25"/>
  <cols>
    <col min="1" max="1" width="32.85546875" customWidth="1"/>
    <col min="3" max="3" width="67.140625" customWidth="1"/>
    <col min="4" max="4" width="19.85546875" customWidth="1"/>
    <col min="5" max="5" width="15.7109375" customWidth="1"/>
    <col min="6" max="6" width="21.28515625" customWidth="1"/>
  </cols>
  <sheetData>
    <row r="1" spans="1:9" x14ac:dyDescent="0.25">
      <c r="A1" s="1" t="s">
        <v>0</v>
      </c>
      <c r="B1" t="s">
        <v>3</v>
      </c>
      <c r="C1" t="s">
        <v>5</v>
      </c>
      <c r="D1" t="s">
        <v>39</v>
      </c>
      <c r="E1" t="s">
        <v>19</v>
      </c>
      <c r="F1" t="s">
        <v>26</v>
      </c>
      <c r="I1" t="s">
        <v>6</v>
      </c>
    </row>
    <row r="3" spans="1:9" x14ac:dyDescent="0.25">
      <c r="A3" t="s">
        <v>2</v>
      </c>
    </row>
    <row r="4" spans="1:9" x14ac:dyDescent="0.25">
      <c r="A4" t="s">
        <v>1</v>
      </c>
      <c r="B4">
        <v>1</v>
      </c>
    </row>
    <row r="5" spans="1:9" ht="23.25" x14ac:dyDescent="0.35">
      <c r="A5" t="s">
        <v>4</v>
      </c>
      <c r="B5">
        <v>3</v>
      </c>
      <c r="C5" t="s">
        <v>16</v>
      </c>
      <c r="D5" s="3">
        <v>40.25</v>
      </c>
      <c r="E5" s="2">
        <f>PRODUCT(D5,B5)</f>
        <v>120.75</v>
      </c>
      <c r="F5" s="2">
        <v>3</v>
      </c>
      <c r="I5" s="2" t="s">
        <v>9</v>
      </c>
    </row>
    <row r="6" spans="1:9" ht="23.25" x14ac:dyDescent="0.35">
      <c r="A6" t="s">
        <v>8</v>
      </c>
      <c r="B6">
        <v>2</v>
      </c>
      <c r="C6" t="s">
        <v>25</v>
      </c>
      <c r="D6" s="3">
        <v>13.65</v>
      </c>
      <c r="E6" s="2">
        <f>PRODUCT(D6,B6)</f>
        <v>27.3</v>
      </c>
      <c r="F6" s="2">
        <v>2</v>
      </c>
      <c r="I6" s="2" t="s">
        <v>7</v>
      </c>
    </row>
    <row r="7" spans="1:9" x14ac:dyDescent="0.25">
      <c r="A7" s="4" t="s">
        <v>11</v>
      </c>
      <c r="B7">
        <v>2</v>
      </c>
      <c r="C7" t="s">
        <v>24</v>
      </c>
      <c r="D7">
        <v>8.5</v>
      </c>
      <c r="E7" s="2">
        <f t="shared" ref="E7:E29" si="0">PRODUCT(D7,B7)</f>
        <v>17</v>
      </c>
      <c r="F7" s="2">
        <v>3</v>
      </c>
      <c r="I7" s="2" t="s">
        <v>10</v>
      </c>
    </row>
    <row r="8" spans="1:9" x14ac:dyDescent="0.25">
      <c r="A8" t="s">
        <v>14</v>
      </c>
      <c r="B8">
        <v>1</v>
      </c>
      <c r="C8" t="s">
        <v>13</v>
      </c>
      <c r="D8">
        <v>7.7</v>
      </c>
      <c r="E8" s="2">
        <f t="shared" si="0"/>
        <v>7.7</v>
      </c>
      <c r="F8" s="2">
        <v>0</v>
      </c>
      <c r="I8" s="2" t="s">
        <v>12</v>
      </c>
    </row>
    <row r="9" spans="1:9" x14ac:dyDescent="0.25">
      <c r="A9" t="s">
        <v>17</v>
      </c>
      <c r="B9">
        <v>2</v>
      </c>
      <c r="C9" t="s">
        <v>18</v>
      </c>
      <c r="D9">
        <v>27.5</v>
      </c>
      <c r="E9" s="2">
        <f t="shared" si="0"/>
        <v>55</v>
      </c>
      <c r="F9" s="2">
        <v>2</v>
      </c>
      <c r="I9" s="2" t="s">
        <v>15</v>
      </c>
    </row>
    <row r="10" spans="1:9" x14ac:dyDescent="0.25">
      <c r="A10" t="s">
        <v>22</v>
      </c>
      <c r="B10">
        <v>2</v>
      </c>
      <c r="D10">
        <v>8.5</v>
      </c>
      <c r="E10" s="2">
        <f t="shared" si="0"/>
        <v>17</v>
      </c>
      <c r="F10" s="2">
        <v>2</v>
      </c>
      <c r="I10" s="2" t="s">
        <v>23</v>
      </c>
    </row>
    <row r="11" spans="1:9" x14ac:dyDescent="0.25">
      <c r="A11" t="s">
        <v>40</v>
      </c>
      <c r="B11">
        <v>3</v>
      </c>
      <c r="C11" t="s">
        <v>41</v>
      </c>
      <c r="D11">
        <v>5.15</v>
      </c>
      <c r="E11" s="2">
        <f t="shared" si="0"/>
        <v>15.450000000000001</v>
      </c>
      <c r="F11" s="2">
        <v>3</v>
      </c>
    </row>
    <row r="12" spans="1:9" x14ac:dyDescent="0.25">
      <c r="A12" t="s">
        <v>42</v>
      </c>
      <c r="B12">
        <v>1</v>
      </c>
      <c r="C12" t="s">
        <v>43</v>
      </c>
      <c r="D12">
        <v>4.3</v>
      </c>
      <c r="E12" s="2">
        <f t="shared" si="0"/>
        <v>4.3</v>
      </c>
      <c r="F12" s="2">
        <v>1</v>
      </c>
      <c r="I12" t="s">
        <v>32</v>
      </c>
    </row>
    <row r="13" spans="1:9" x14ac:dyDescent="0.25">
      <c r="E13" s="2">
        <f t="shared" si="0"/>
        <v>0</v>
      </c>
    </row>
    <row r="14" spans="1:9" x14ac:dyDescent="0.25">
      <c r="A14" t="s">
        <v>35</v>
      </c>
      <c r="B14">
        <v>1</v>
      </c>
      <c r="C14" t="s">
        <v>36</v>
      </c>
      <c r="D14">
        <v>25.36</v>
      </c>
      <c r="E14" s="2">
        <f t="shared" si="0"/>
        <v>25.36</v>
      </c>
      <c r="F14">
        <v>1</v>
      </c>
    </row>
    <row r="15" spans="1:9" x14ac:dyDescent="0.25">
      <c r="A15" t="s">
        <v>37</v>
      </c>
      <c r="B15">
        <v>1</v>
      </c>
      <c r="C15" t="s">
        <v>38</v>
      </c>
      <c r="D15">
        <v>8.65</v>
      </c>
      <c r="E15" s="2">
        <f t="shared" si="0"/>
        <v>8.65</v>
      </c>
      <c r="F15">
        <v>1</v>
      </c>
    </row>
    <row r="16" spans="1:9" x14ac:dyDescent="0.25">
      <c r="A16" t="s">
        <v>45</v>
      </c>
      <c r="B16">
        <v>1</v>
      </c>
      <c r="C16" t="s">
        <v>44</v>
      </c>
      <c r="D16">
        <v>0.53</v>
      </c>
      <c r="E16" s="2">
        <f t="shared" si="0"/>
        <v>0.53</v>
      </c>
      <c r="F16">
        <v>2</v>
      </c>
    </row>
    <row r="17" spans="1:5" x14ac:dyDescent="0.25">
      <c r="E17" s="2">
        <f t="shared" si="0"/>
        <v>0</v>
      </c>
    </row>
    <row r="18" spans="1:5" x14ac:dyDescent="0.25">
      <c r="E18" s="2">
        <f t="shared" si="0"/>
        <v>0</v>
      </c>
    </row>
    <row r="19" spans="1:5" x14ac:dyDescent="0.25">
      <c r="E19" s="2">
        <f t="shared" si="0"/>
        <v>0</v>
      </c>
    </row>
    <row r="20" spans="1:5" x14ac:dyDescent="0.25">
      <c r="E20" s="2">
        <f t="shared" si="0"/>
        <v>0</v>
      </c>
    </row>
    <row r="21" spans="1:5" x14ac:dyDescent="0.25">
      <c r="E21" s="2">
        <f t="shared" si="0"/>
        <v>0</v>
      </c>
    </row>
    <row r="22" spans="1:5" x14ac:dyDescent="0.25">
      <c r="E22" s="2">
        <f t="shared" si="0"/>
        <v>0</v>
      </c>
    </row>
    <row r="23" spans="1:5" x14ac:dyDescent="0.25">
      <c r="E23" s="2">
        <f t="shared" si="0"/>
        <v>0</v>
      </c>
    </row>
    <row r="24" spans="1:5" x14ac:dyDescent="0.25">
      <c r="E24" s="2">
        <f t="shared" si="0"/>
        <v>0</v>
      </c>
    </row>
    <row r="25" spans="1:5" x14ac:dyDescent="0.25">
      <c r="E25" s="2">
        <f t="shared" si="0"/>
        <v>0</v>
      </c>
    </row>
    <row r="26" spans="1:5" x14ac:dyDescent="0.25">
      <c r="E26" s="2">
        <f t="shared" si="0"/>
        <v>0</v>
      </c>
    </row>
    <row r="27" spans="1:5" x14ac:dyDescent="0.25">
      <c r="E27" s="2">
        <f t="shared" si="0"/>
        <v>0</v>
      </c>
    </row>
    <row r="28" spans="1:5" x14ac:dyDescent="0.25">
      <c r="E28" s="2">
        <f t="shared" si="0"/>
        <v>0</v>
      </c>
    </row>
    <row r="29" spans="1:5" x14ac:dyDescent="0.25">
      <c r="E29" s="2">
        <f t="shared" si="0"/>
        <v>0</v>
      </c>
    </row>
    <row r="30" spans="1:5" x14ac:dyDescent="0.25">
      <c r="A30" t="s">
        <v>20</v>
      </c>
      <c r="C30" t="s">
        <v>21</v>
      </c>
      <c r="E30" s="2">
        <f>SUM(E4:E29)</f>
        <v>299.03999999999996</v>
      </c>
    </row>
    <row r="43" spans="1:11" x14ac:dyDescent="0.25">
      <c r="A43" t="s">
        <v>29</v>
      </c>
      <c r="B43" t="s">
        <v>27</v>
      </c>
      <c r="C43" t="s">
        <v>28</v>
      </c>
      <c r="D43" t="s">
        <v>30</v>
      </c>
      <c r="E43" t="s">
        <v>31</v>
      </c>
      <c r="J43" t="s">
        <v>33</v>
      </c>
    </row>
    <row r="44" spans="1:11" x14ac:dyDescent="0.25">
      <c r="A44">
        <v>10</v>
      </c>
      <c r="B44">
        <v>3300</v>
      </c>
      <c r="C44">
        <v>50</v>
      </c>
      <c r="D44">
        <f>(2*PI()*C44*(B44/60)/1000)</f>
        <v>17.278759594743864</v>
      </c>
      <c r="E44">
        <f>D44*3.6</f>
        <v>62.203534541077914</v>
      </c>
      <c r="K44" t="s">
        <v>34</v>
      </c>
    </row>
    <row r="45" spans="1:11" x14ac:dyDescent="0.25">
      <c r="A45">
        <v>30</v>
      </c>
      <c r="B45">
        <v>1100</v>
      </c>
      <c r="C45">
        <v>50</v>
      </c>
      <c r="D45">
        <f t="shared" ref="D45" si="1">(2*PI()*C45*(B45/60)/1000)</f>
        <v>5.7595865315812871</v>
      </c>
      <c r="E45">
        <f t="shared" ref="E45" si="2">D45*3.6</f>
        <v>20.734511513692635</v>
      </c>
    </row>
    <row r="46" spans="1:11" x14ac:dyDescent="0.25">
      <c r="A46">
        <v>50</v>
      </c>
      <c r="B46">
        <v>650</v>
      </c>
      <c r="C46">
        <v>50</v>
      </c>
      <c r="D46">
        <f>(2*PI()*C46*(B46/60)/1000)</f>
        <v>3.4033920413889427</v>
      </c>
      <c r="E46">
        <f>D46*3.6</f>
        <v>12.252211349000193</v>
      </c>
    </row>
    <row r="47" spans="1:11" x14ac:dyDescent="0.25">
      <c r="A47">
        <v>5</v>
      </c>
      <c r="B47">
        <v>6500</v>
      </c>
      <c r="C47">
        <v>50</v>
      </c>
      <c r="D47">
        <f>(2*PI()*C47*(B47/60)/1000)</f>
        <v>34.033920413889426</v>
      </c>
      <c r="E47">
        <f>D47*3.6</f>
        <v>122.52211349000194</v>
      </c>
    </row>
  </sheetData>
  <hyperlinks>
    <hyperlink ref="I5" r:id="rId1" xr:uid="{00000000-0004-0000-0000-000000000000}"/>
    <hyperlink ref="I6" r:id="rId2" xr:uid="{00000000-0004-0000-0000-000001000000}"/>
    <hyperlink ref="I7" r:id="rId3" xr:uid="{00000000-0004-0000-0000-000002000000}"/>
    <hyperlink ref="I8" r:id="rId4" xr:uid="{00000000-0004-0000-0000-000003000000}"/>
    <hyperlink ref="I9" r:id="rId5" xr:uid="{00000000-0004-0000-0000-000004000000}"/>
    <hyperlink ref="I10" r:id="rId6" xr:uid="{00000000-0004-0000-0000-000005000000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Holdsworth</dc:creator>
  <cp:lastModifiedBy>Mark Holdsworth</cp:lastModifiedBy>
  <dcterms:created xsi:type="dcterms:W3CDTF">2023-10-03T03:25:16Z</dcterms:created>
  <dcterms:modified xsi:type="dcterms:W3CDTF">2023-11-02T01:03:08Z</dcterms:modified>
</cp:coreProperties>
</file>