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king Stone\"/>
    </mc:Choice>
  </mc:AlternateContent>
  <xr:revisionPtr revIDLastSave="0" documentId="13_ncr:1_{233B424C-3EB9-4A65-9654-AA46C3795345}" xr6:coauthVersionLast="46" xr6:coauthVersionMax="46" xr10:uidLastSave="{00000000-0000-0000-0000-000000000000}"/>
  <bookViews>
    <workbookView xWindow="32385" yWindow="1755" windowWidth="22635" windowHeight="13575" xr2:uid="{9C5194E0-EA01-40D0-8647-15A9814D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1" l="1"/>
  <c r="D44" i="1"/>
  <c r="F42" i="1"/>
  <c r="G44" i="1" s="1"/>
  <c r="F40" i="1"/>
  <c r="F43" i="1" s="1"/>
  <c r="E40" i="1"/>
  <c r="E43" i="1" s="1"/>
  <c r="D40" i="1"/>
  <c r="D41" i="1" s="1"/>
  <c r="G39" i="1"/>
  <c r="G40" i="1" s="1"/>
  <c r="E37" i="1"/>
  <c r="D37" i="1"/>
  <c r="F35" i="1"/>
  <c r="G37" i="1" s="1"/>
  <c r="F33" i="1"/>
  <c r="F36" i="1" s="1"/>
  <c r="E33" i="1"/>
  <c r="E36" i="1" s="1"/>
  <c r="D33" i="1"/>
  <c r="D34" i="1" s="1"/>
  <c r="G32" i="1"/>
  <c r="G33" i="1" s="1"/>
  <c r="E26" i="1"/>
  <c r="F26" i="1"/>
  <c r="F29" i="1" s="1"/>
  <c r="D26" i="1"/>
  <c r="D29" i="1" s="1"/>
  <c r="E30" i="1"/>
  <c r="D30" i="1"/>
  <c r="E29" i="1"/>
  <c r="F28" i="1"/>
  <c r="G30" i="1" s="1"/>
  <c r="G25" i="1"/>
  <c r="G26" i="1" s="1"/>
  <c r="D23" i="1"/>
  <c r="E21" i="1"/>
  <c r="E23" i="1" s="1"/>
  <c r="F19" i="1"/>
  <c r="E19" i="1"/>
  <c r="E22" i="1" s="1"/>
  <c r="D19" i="1"/>
  <c r="D20" i="1" s="1"/>
  <c r="G18" i="1"/>
  <c r="G19" i="1" s="1"/>
  <c r="E14" i="1"/>
  <c r="F14" i="1" s="1"/>
  <c r="E12" i="1"/>
  <c r="E15" i="1" s="1"/>
  <c r="F12" i="1"/>
  <c r="D12" i="1"/>
  <c r="D13" i="1" s="1"/>
  <c r="D16" i="1"/>
  <c r="G11" i="1"/>
  <c r="G12" i="1" s="1"/>
  <c r="E9" i="1"/>
  <c r="D9" i="1"/>
  <c r="G9" i="1"/>
  <c r="F5" i="1"/>
  <c r="F8" i="1" s="1"/>
  <c r="E5" i="1"/>
  <c r="E8" i="1" s="1"/>
  <c r="D5" i="1"/>
  <c r="D6" i="1" s="1"/>
  <c r="G4" i="1"/>
  <c r="F140" i="1"/>
  <c r="F142" i="1" s="1"/>
  <c r="E142" i="1"/>
  <c r="D142" i="1"/>
  <c r="F138" i="1"/>
  <c r="F141" i="1" s="1"/>
  <c r="E138" i="1"/>
  <c r="E141" i="1" s="1"/>
  <c r="D138" i="1"/>
  <c r="D141" i="1" s="1"/>
  <c r="G137" i="1"/>
  <c r="G138" i="1" s="1"/>
  <c r="F133" i="1"/>
  <c r="G135" i="1" s="1"/>
  <c r="E135" i="1"/>
  <c r="F131" i="1"/>
  <c r="F134" i="1" s="1"/>
  <c r="E131" i="1"/>
  <c r="E134" i="1" s="1"/>
  <c r="D131" i="1"/>
  <c r="G130" i="1"/>
  <c r="G131" i="1" s="1"/>
  <c r="F56" i="1"/>
  <c r="G58" i="1" s="1"/>
  <c r="D51" i="1"/>
  <c r="G128" i="1"/>
  <c r="F128" i="1"/>
  <c r="E128" i="1"/>
  <c r="G121" i="1"/>
  <c r="F121" i="1"/>
  <c r="E121" i="1"/>
  <c r="G114" i="1"/>
  <c r="F114" i="1"/>
  <c r="E114" i="1"/>
  <c r="G107" i="1"/>
  <c r="F107" i="1"/>
  <c r="E107" i="1"/>
  <c r="E100" i="1"/>
  <c r="G100" i="1"/>
  <c r="D100" i="1"/>
  <c r="E93" i="1"/>
  <c r="G93" i="1"/>
  <c r="D93" i="1"/>
  <c r="E86" i="1"/>
  <c r="F84" i="1"/>
  <c r="G86" i="1" s="1"/>
  <c r="E79" i="1"/>
  <c r="F77" i="1"/>
  <c r="G79" i="1" s="1"/>
  <c r="D79" i="1"/>
  <c r="E72" i="1"/>
  <c r="F70" i="1"/>
  <c r="G72" i="1" s="1"/>
  <c r="E65" i="1"/>
  <c r="F63" i="1"/>
  <c r="G65" i="1" s="1"/>
  <c r="D65" i="1"/>
  <c r="E58" i="1"/>
  <c r="F124" i="1"/>
  <c r="F127" i="1" s="1"/>
  <c r="E124" i="1"/>
  <c r="E127" i="1" s="1"/>
  <c r="D124" i="1"/>
  <c r="D125" i="1" s="1"/>
  <c r="G123" i="1"/>
  <c r="G124" i="1" s="1"/>
  <c r="G127" i="1" s="1"/>
  <c r="F117" i="1"/>
  <c r="F120" i="1" s="1"/>
  <c r="E117" i="1"/>
  <c r="E120" i="1" s="1"/>
  <c r="D117" i="1"/>
  <c r="D118" i="1" s="1"/>
  <c r="G116" i="1"/>
  <c r="G117" i="1" s="1"/>
  <c r="G120" i="1" s="1"/>
  <c r="F110" i="1"/>
  <c r="F113" i="1" s="1"/>
  <c r="E110" i="1"/>
  <c r="E113" i="1" s="1"/>
  <c r="D110" i="1"/>
  <c r="D113" i="1" s="1"/>
  <c r="G109" i="1"/>
  <c r="G110" i="1" s="1"/>
  <c r="G113" i="1" s="1"/>
  <c r="F49" i="1"/>
  <c r="F51" i="1" s="1"/>
  <c r="F103" i="1"/>
  <c r="F106" i="1" s="1"/>
  <c r="E103" i="1"/>
  <c r="E106" i="1" s="1"/>
  <c r="D103" i="1"/>
  <c r="D104" i="1" s="1"/>
  <c r="G102" i="1"/>
  <c r="G103" i="1" s="1"/>
  <c r="G106" i="1" s="1"/>
  <c r="F96" i="1"/>
  <c r="F99" i="1" s="1"/>
  <c r="E96" i="1"/>
  <c r="E99" i="1" s="1"/>
  <c r="D96" i="1"/>
  <c r="G95" i="1"/>
  <c r="G96" i="1" s="1"/>
  <c r="F89" i="1"/>
  <c r="F92" i="1" s="1"/>
  <c r="E89" i="1"/>
  <c r="E92" i="1" s="1"/>
  <c r="D89" i="1"/>
  <c r="D90" i="1" s="1"/>
  <c r="G88" i="1"/>
  <c r="G89" i="1" s="1"/>
  <c r="F82" i="1"/>
  <c r="F85" i="1" s="1"/>
  <c r="E82" i="1"/>
  <c r="E85" i="1" s="1"/>
  <c r="D82" i="1"/>
  <c r="D85" i="1" s="1"/>
  <c r="G81" i="1"/>
  <c r="G82" i="1" s="1"/>
  <c r="F75" i="1"/>
  <c r="F78" i="1" s="1"/>
  <c r="E75" i="1"/>
  <c r="E78" i="1" s="1"/>
  <c r="D75" i="1"/>
  <c r="D76" i="1" s="1"/>
  <c r="G74" i="1"/>
  <c r="G75" i="1" s="1"/>
  <c r="F68" i="1"/>
  <c r="F71" i="1" s="1"/>
  <c r="E68" i="1"/>
  <c r="E71" i="1" s="1"/>
  <c r="D68" i="1"/>
  <c r="D69" i="1" s="1"/>
  <c r="G67" i="1"/>
  <c r="G68" i="1" s="1"/>
  <c r="F61" i="1"/>
  <c r="F64" i="1" s="1"/>
  <c r="E61" i="1"/>
  <c r="E64" i="1" s="1"/>
  <c r="D61" i="1"/>
  <c r="G60" i="1"/>
  <c r="G61" i="1" s="1"/>
  <c r="F54" i="1"/>
  <c r="F57" i="1" s="1"/>
  <c r="E54" i="1"/>
  <c r="E57" i="1" s="1"/>
  <c r="D54" i="1"/>
  <c r="D57" i="1" s="1"/>
  <c r="G53" i="1"/>
  <c r="G54" i="1" s="1"/>
  <c r="E51" i="1"/>
  <c r="E47" i="1"/>
  <c r="E50" i="1" s="1"/>
  <c r="F47" i="1"/>
  <c r="F50" i="1" s="1"/>
  <c r="D47" i="1"/>
  <c r="G46" i="1"/>
  <c r="G47" i="1" s="1"/>
  <c r="E13" i="1" l="1"/>
  <c r="F13" i="1" s="1"/>
  <c r="E41" i="1"/>
  <c r="F41" i="1" s="1"/>
  <c r="E20" i="1"/>
  <c r="F20" i="1" s="1"/>
  <c r="E76" i="1"/>
  <c r="E16" i="1"/>
  <c r="E6" i="1"/>
  <c r="F6" i="1" s="1"/>
  <c r="F135" i="1"/>
  <c r="E34" i="1"/>
  <c r="F34" i="1" s="1"/>
  <c r="G34" i="1" s="1"/>
  <c r="F16" i="1"/>
  <c r="G15" i="1"/>
  <c r="G16" i="1"/>
  <c r="G141" i="1"/>
  <c r="D27" i="1"/>
  <c r="E27" i="1" s="1"/>
  <c r="F27" i="1" s="1"/>
  <c r="G27" i="1" s="1"/>
  <c r="F15" i="1"/>
  <c r="D43" i="1"/>
  <c r="G41" i="1"/>
  <c r="G43" i="1"/>
  <c r="F44" i="1"/>
  <c r="D36" i="1"/>
  <c r="G36" i="1"/>
  <c r="F37" i="1"/>
  <c r="G29" i="1"/>
  <c r="F30" i="1"/>
  <c r="D22" i="1"/>
  <c r="F22" i="1"/>
  <c r="F21" i="1"/>
  <c r="D15" i="1"/>
  <c r="D8" i="1"/>
  <c r="G8" i="1"/>
  <c r="F9" i="1"/>
  <c r="E118" i="1"/>
  <c r="F118" i="1" s="1"/>
  <c r="G118" i="1" s="1"/>
  <c r="E125" i="1"/>
  <c r="F125" i="1"/>
  <c r="G125" i="1" s="1"/>
  <c r="G50" i="1"/>
  <c r="E69" i="1"/>
  <c r="F69" i="1" s="1"/>
  <c r="G69" i="1" s="1"/>
  <c r="E90" i="1"/>
  <c r="F90" i="1" s="1"/>
  <c r="G90" i="1" s="1"/>
  <c r="G134" i="1"/>
  <c r="D139" i="1"/>
  <c r="E139" i="1" s="1"/>
  <c r="F139" i="1" s="1"/>
  <c r="G139" i="1" s="1"/>
  <c r="G142" i="1"/>
  <c r="D48" i="1"/>
  <c r="E48" i="1" s="1"/>
  <c r="F48" i="1" s="1"/>
  <c r="G48" i="1" s="1"/>
  <c r="D71" i="1"/>
  <c r="D50" i="1"/>
  <c r="D106" i="1"/>
  <c r="D132" i="1"/>
  <c r="E132" i="1" s="1"/>
  <c r="F132" i="1" s="1"/>
  <c r="G132" i="1" s="1"/>
  <c r="G51" i="1"/>
  <c r="D127" i="1"/>
  <c r="D120" i="1"/>
  <c r="D128" i="1"/>
  <c r="D121" i="1"/>
  <c r="D114" i="1"/>
  <c r="D107" i="1"/>
  <c r="D99" i="1"/>
  <c r="G99" i="1"/>
  <c r="F100" i="1"/>
  <c r="D92" i="1"/>
  <c r="F93" i="1"/>
  <c r="G92" i="1"/>
  <c r="G85" i="1"/>
  <c r="D86" i="1"/>
  <c r="F86" i="1"/>
  <c r="D78" i="1"/>
  <c r="G78" i="1"/>
  <c r="F79" i="1"/>
  <c r="D72" i="1"/>
  <c r="F72" i="1"/>
  <c r="G71" i="1"/>
  <c r="G64" i="1"/>
  <c r="F65" i="1"/>
  <c r="D64" i="1"/>
  <c r="G57" i="1"/>
  <c r="D58" i="1"/>
  <c r="F58" i="1"/>
  <c r="D55" i="1"/>
  <c r="E55" i="1" s="1"/>
  <c r="F55" i="1" s="1"/>
  <c r="G55" i="1" s="1"/>
  <c r="D62" i="1"/>
  <c r="E62" i="1" s="1"/>
  <c r="F62" i="1" s="1"/>
  <c r="G62" i="1" s="1"/>
  <c r="E104" i="1"/>
  <c r="F104" i="1" s="1"/>
  <c r="G104" i="1" s="1"/>
  <c r="D111" i="1"/>
  <c r="E111" i="1" s="1"/>
  <c r="F111" i="1" s="1"/>
  <c r="G111" i="1" s="1"/>
  <c r="D97" i="1"/>
  <c r="E97" i="1" s="1"/>
  <c r="F97" i="1" s="1"/>
  <c r="G97" i="1" s="1"/>
  <c r="D83" i="1"/>
  <c r="E83" i="1" s="1"/>
  <c r="F83" i="1" s="1"/>
  <c r="G83" i="1" s="1"/>
  <c r="F76" i="1"/>
  <c r="G76" i="1" s="1"/>
  <c r="G23" i="1" l="1"/>
  <c r="F23" i="1"/>
  <c r="G22" i="1"/>
</calcChain>
</file>

<file path=xl/sharedStrings.xml><?xml version="1.0" encoding="utf-8"?>
<sst xmlns="http://schemas.openxmlformats.org/spreadsheetml/2006/main" count="147" uniqueCount="22">
  <si>
    <t>#</t>
  </si>
  <si>
    <t>wt-%</t>
  </si>
  <si>
    <t>Total / g</t>
  </si>
  <si>
    <t>Soap Stone</t>
  </si>
  <si>
    <t>ZnO</t>
  </si>
  <si>
    <t>Glass Fiber</t>
  </si>
  <si>
    <t>Cement</t>
  </si>
  <si>
    <t>Mass / g</t>
  </si>
  <si>
    <t>Measured / g</t>
  </si>
  <si>
    <t>Sub-Total / g</t>
  </si>
  <si>
    <t>Target / g</t>
  </si>
  <si>
    <t>Component / g</t>
  </si>
  <si>
    <t>Container</t>
  </si>
  <si>
    <t>Notes</t>
  </si>
  <si>
    <t>Reasonable Strength</t>
  </si>
  <si>
    <t>Weaker; Acceptable Strength</t>
  </si>
  <si>
    <t>Very Weak</t>
  </si>
  <si>
    <t>Crumbles</t>
  </si>
  <si>
    <t>Weak</t>
  </si>
  <si>
    <t>Weak; Excess Water</t>
  </si>
  <si>
    <t>Weak; Excess Water; Slow to Cure</t>
  </si>
  <si>
    <t>Might be Passable with less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</si>
</sst>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4320-3A10-452D-B2B1-75F1921433D2}">
  <dimension ref="A1:H142"/>
  <sheetViews>
    <sheetView tabSelected="1" topLeftCell="A3" zoomScaleNormal="100" workbookViewId="0">
      <pane ySplit="1" topLeftCell="A88" activePane="bottomLeft" state="frozen"/>
      <selection activeCell="A3" sqref="A3"/>
      <selection pane="bottomLeft" activeCell="H123" sqref="H123"/>
    </sheetView>
  </sheetViews>
  <sheetFormatPr defaultRowHeight="15" x14ac:dyDescent="0.25"/>
  <cols>
    <col min="2" max="2" width="14.28515625" customWidth="1"/>
    <col min="3" max="3" width="9.7109375" bestFit="1" customWidth="1"/>
    <col min="4" max="4" width="10.85546875" bestFit="1" customWidth="1"/>
    <col min="6" max="6" width="10.85546875" customWidth="1"/>
  </cols>
  <sheetData>
    <row r="1" spans="1:8" hidden="1" x14ac:dyDescent="0.25">
      <c r="A1" t="s">
        <v>2</v>
      </c>
      <c r="B1">
        <v>50</v>
      </c>
    </row>
    <row r="2" spans="1:8" hidden="1" x14ac:dyDescent="0.25"/>
    <row r="3" spans="1:8" x14ac:dyDescent="0.25">
      <c r="A3" t="s">
        <v>0</v>
      </c>
      <c r="C3" t="s">
        <v>12</v>
      </c>
      <c r="D3" t="s">
        <v>3</v>
      </c>
      <c r="E3" t="s">
        <v>4</v>
      </c>
      <c r="F3" t="s">
        <v>5</v>
      </c>
      <c r="G3" t="s">
        <v>6</v>
      </c>
      <c r="H3" t="s">
        <v>13</v>
      </c>
    </row>
    <row r="4" spans="1:8" x14ac:dyDescent="0.25">
      <c r="A4" s="3">
        <v>0</v>
      </c>
      <c r="B4" s="3" t="s">
        <v>1</v>
      </c>
      <c r="C4" s="3"/>
      <c r="D4" s="3">
        <v>0</v>
      </c>
      <c r="E4" s="3">
        <v>0</v>
      </c>
      <c r="F4" s="3">
        <v>0</v>
      </c>
      <c r="G4" s="3">
        <f>1-SUM(D4:F4)</f>
        <v>1</v>
      </c>
      <c r="H4" t="s">
        <v>14</v>
      </c>
    </row>
    <row r="5" spans="1:8" x14ac:dyDescent="0.25">
      <c r="B5" t="s">
        <v>7</v>
      </c>
      <c r="D5">
        <f>$B$1*D4</f>
        <v>0</v>
      </c>
      <c r="E5">
        <f t="shared" ref="E5:F5" si="0">$B$1*E4</f>
        <v>0</v>
      </c>
      <c r="F5">
        <f t="shared" si="0"/>
        <v>0</v>
      </c>
      <c r="G5">
        <v>0</v>
      </c>
    </row>
    <row r="6" spans="1:8" x14ac:dyDescent="0.25">
      <c r="B6" t="s">
        <v>9</v>
      </c>
      <c r="D6">
        <f>C5+D5</f>
        <v>0</v>
      </c>
      <c r="E6">
        <f>D6+E5</f>
        <v>0</v>
      </c>
      <c r="F6">
        <f>E6+F5</f>
        <v>0</v>
      </c>
      <c r="G6">
        <v>0</v>
      </c>
    </row>
    <row r="7" spans="1:8" x14ac:dyDescent="0.25">
      <c r="B7" t="s">
        <v>8</v>
      </c>
      <c r="C7">
        <v>0</v>
      </c>
      <c r="D7">
        <v>0</v>
      </c>
      <c r="E7">
        <v>0</v>
      </c>
      <c r="F7">
        <v>0</v>
      </c>
      <c r="G7">
        <v>88</v>
      </c>
    </row>
    <row r="8" spans="1:8" x14ac:dyDescent="0.25">
      <c r="B8" s="1" t="s">
        <v>10</v>
      </c>
      <c r="C8" s="1"/>
      <c r="D8" s="1">
        <f>C7+D5</f>
        <v>0</v>
      </c>
      <c r="E8" s="1">
        <f>D7+E5</f>
        <v>0</v>
      </c>
      <c r="F8" s="1">
        <f>E7+F5</f>
        <v>0</v>
      </c>
      <c r="G8" s="1">
        <f>F7+G5</f>
        <v>0</v>
      </c>
    </row>
    <row r="9" spans="1:8" x14ac:dyDescent="0.25">
      <c r="B9" s="2" t="s">
        <v>11</v>
      </c>
      <c r="C9" s="2"/>
      <c r="D9" s="2">
        <f>D7-C7</f>
        <v>0</v>
      </c>
      <c r="E9" s="2">
        <f>E7-D7</f>
        <v>0</v>
      </c>
      <c r="F9" s="2">
        <f>F7-E7</f>
        <v>0</v>
      </c>
      <c r="G9" s="2">
        <f>G7-F7</f>
        <v>88</v>
      </c>
    </row>
    <row r="11" spans="1:8" x14ac:dyDescent="0.25">
      <c r="A11" s="3">
        <v>1</v>
      </c>
      <c r="B11" s="3" t="s">
        <v>1</v>
      </c>
      <c r="C11" s="3"/>
      <c r="D11" s="3">
        <v>0.2</v>
      </c>
      <c r="E11" s="3">
        <v>0</v>
      </c>
      <c r="F11" s="3">
        <v>0</v>
      </c>
      <c r="G11" s="3">
        <f>1-SUM(D11:F11)</f>
        <v>0.8</v>
      </c>
      <c r="H11" t="s">
        <v>15</v>
      </c>
    </row>
    <row r="12" spans="1:8" x14ac:dyDescent="0.25">
      <c r="B12" t="s">
        <v>7</v>
      </c>
      <c r="D12">
        <f>80*D11</f>
        <v>16</v>
      </c>
      <c r="E12">
        <f t="shared" ref="E12:G12" si="1">80*E11</f>
        <v>0</v>
      </c>
      <c r="F12">
        <f t="shared" si="1"/>
        <v>0</v>
      </c>
      <c r="G12">
        <f t="shared" si="1"/>
        <v>64</v>
      </c>
    </row>
    <row r="13" spans="1:8" x14ac:dyDescent="0.25">
      <c r="B13" t="s">
        <v>9</v>
      </c>
      <c r="D13">
        <f>C12+D12</f>
        <v>16</v>
      </c>
      <c r="E13">
        <f>D13+E12</f>
        <v>16</v>
      </c>
      <c r="F13">
        <f>E13+F12</f>
        <v>16</v>
      </c>
      <c r="G13">
        <v>0</v>
      </c>
    </row>
    <row r="14" spans="1:8" x14ac:dyDescent="0.25">
      <c r="B14" t="s">
        <v>8</v>
      </c>
      <c r="C14">
        <v>0</v>
      </c>
      <c r="D14">
        <v>16.07</v>
      </c>
      <c r="E14">
        <f>D14</f>
        <v>16.07</v>
      </c>
      <c r="F14">
        <f>E14</f>
        <v>16.07</v>
      </c>
      <c r="G14">
        <v>88.07</v>
      </c>
    </row>
    <row r="15" spans="1:8" x14ac:dyDescent="0.25">
      <c r="B15" s="1" t="s">
        <v>10</v>
      </c>
      <c r="C15" s="1"/>
      <c r="D15" s="1">
        <f>C14+D12</f>
        <v>16</v>
      </c>
      <c r="E15" s="1">
        <f>D14+E12</f>
        <v>16.07</v>
      </c>
      <c r="F15" s="1">
        <f>E14+F12</f>
        <v>16.07</v>
      </c>
      <c r="G15" s="1">
        <f>F14+G12</f>
        <v>80.069999999999993</v>
      </c>
    </row>
    <row r="16" spans="1:8" x14ac:dyDescent="0.25">
      <c r="B16" s="2" t="s">
        <v>11</v>
      </c>
      <c r="C16" s="2"/>
      <c r="D16" s="2">
        <f>D14-C14</f>
        <v>16.07</v>
      </c>
      <c r="E16" s="2">
        <f>E14-D14</f>
        <v>0</v>
      </c>
      <c r="F16" s="2">
        <f>F14-E14</f>
        <v>0</v>
      </c>
      <c r="G16" s="2">
        <f>G14-F14</f>
        <v>72</v>
      </c>
    </row>
    <row r="18" spans="1:8" x14ac:dyDescent="0.25">
      <c r="A18" s="3">
        <v>2</v>
      </c>
      <c r="B18" s="3" t="s">
        <v>1</v>
      </c>
      <c r="C18" s="3"/>
      <c r="D18" s="3">
        <v>0.6</v>
      </c>
      <c r="E18" s="3">
        <v>0</v>
      </c>
      <c r="F18" s="3">
        <v>0</v>
      </c>
      <c r="G18" s="3">
        <f>1-SUM(D18:F18)</f>
        <v>0.4</v>
      </c>
      <c r="H18" t="s">
        <v>16</v>
      </c>
    </row>
    <row r="19" spans="1:8" x14ac:dyDescent="0.25">
      <c r="B19" t="s">
        <v>7</v>
      </c>
      <c r="D19">
        <f>80*D18</f>
        <v>48</v>
      </c>
      <c r="E19">
        <f t="shared" ref="E19" si="2">80*E18</f>
        <v>0</v>
      </c>
      <c r="F19">
        <f t="shared" ref="F19" si="3">80*F18</f>
        <v>0</v>
      </c>
      <c r="G19">
        <f t="shared" ref="G19" si="4">80*G18</f>
        <v>32</v>
      </c>
    </row>
    <row r="20" spans="1:8" x14ac:dyDescent="0.25">
      <c r="B20" t="s">
        <v>9</v>
      </c>
      <c r="D20">
        <f>C19+D19</f>
        <v>48</v>
      </c>
      <c r="E20">
        <f>D20+E19</f>
        <v>48</v>
      </c>
      <c r="F20">
        <f>E20+F19</f>
        <v>48</v>
      </c>
      <c r="G20">
        <v>0</v>
      </c>
    </row>
    <row r="21" spans="1:8" x14ac:dyDescent="0.25">
      <c r="B21" t="s">
        <v>8</v>
      </c>
      <c r="C21">
        <v>0</v>
      </c>
      <c r="D21">
        <v>48.05</v>
      </c>
      <c r="E21">
        <f>D21</f>
        <v>48.05</v>
      </c>
      <c r="F21">
        <f>E21</f>
        <v>48.05</v>
      </c>
      <c r="G21">
        <v>80</v>
      </c>
    </row>
    <row r="22" spans="1:8" x14ac:dyDescent="0.25">
      <c r="B22" s="1" t="s">
        <v>10</v>
      </c>
      <c r="C22" s="1"/>
      <c r="D22" s="1">
        <f>C21+D19</f>
        <v>48</v>
      </c>
      <c r="E22" s="1">
        <f>D21+E19</f>
        <v>48.05</v>
      </c>
      <c r="F22" s="1">
        <f>E21+F19</f>
        <v>48.05</v>
      </c>
      <c r="G22" s="1">
        <f>F21+G19</f>
        <v>80.05</v>
      </c>
    </row>
    <row r="23" spans="1:8" x14ac:dyDescent="0.25">
      <c r="B23" s="2" t="s">
        <v>11</v>
      </c>
      <c r="C23" s="2"/>
      <c r="D23" s="2">
        <f>D21-C21</f>
        <v>48.05</v>
      </c>
      <c r="E23" s="2">
        <f>E21-D21</f>
        <v>0</v>
      </c>
      <c r="F23" s="2">
        <f>F21-E21</f>
        <v>0</v>
      </c>
      <c r="G23" s="2">
        <f>G21-F21</f>
        <v>31.950000000000003</v>
      </c>
    </row>
    <row r="25" spans="1:8" x14ac:dyDescent="0.25">
      <c r="A25" s="3">
        <v>3</v>
      </c>
      <c r="B25" s="3" t="s">
        <v>1</v>
      </c>
      <c r="C25" s="3"/>
      <c r="D25" s="3">
        <v>0.6</v>
      </c>
      <c r="E25" s="3">
        <v>0.05</v>
      </c>
      <c r="F25" s="3">
        <v>0</v>
      </c>
      <c r="G25" s="3">
        <f>1-SUM(D25:F25)</f>
        <v>0.35</v>
      </c>
      <c r="H25" t="s">
        <v>17</v>
      </c>
    </row>
    <row r="26" spans="1:8" x14ac:dyDescent="0.25">
      <c r="B26" t="s">
        <v>7</v>
      </c>
      <c r="D26">
        <f>80*D25</f>
        <v>48</v>
      </c>
      <c r="E26">
        <f t="shared" ref="E26:G26" si="5">80*E25</f>
        <v>4</v>
      </c>
      <c r="F26">
        <f t="shared" si="5"/>
        <v>0</v>
      </c>
      <c r="G26">
        <f t="shared" si="5"/>
        <v>28</v>
      </c>
    </row>
    <row r="27" spans="1:8" x14ac:dyDescent="0.25">
      <c r="B27" t="s">
        <v>9</v>
      </c>
      <c r="D27">
        <f>C26+D26</f>
        <v>48</v>
      </c>
      <c r="E27">
        <f>D27+E26</f>
        <v>52</v>
      </c>
      <c r="F27">
        <f>E27+F26</f>
        <v>52</v>
      </c>
      <c r="G27">
        <f>F27+G26</f>
        <v>80</v>
      </c>
    </row>
    <row r="28" spans="1:8" x14ac:dyDescent="0.25">
      <c r="B28" t="s">
        <v>8</v>
      </c>
      <c r="C28">
        <v>0</v>
      </c>
      <c r="D28">
        <v>48.05</v>
      </c>
      <c r="E28">
        <v>52.35</v>
      </c>
      <c r="F28">
        <f>E28</f>
        <v>52.35</v>
      </c>
      <c r="G28">
        <v>80.06</v>
      </c>
    </row>
    <row r="29" spans="1:8" x14ac:dyDescent="0.25">
      <c r="B29" s="1" t="s">
        <v>10</v>
      </c>
      <c r="C29" s="1"/>
      <c r="D29" s="1">
        <f>C28+D26</f>
        <v>48</v>
      </c>
      <c r="E29" s="1">
        <f>D28+E26</f>
        <v>52.05</v>
      </c>
      <c r="F29" s="1">
        <f>E28+F26</f>
        <v>52.35</v>
      </c>
      <c r="G29" s="1">
        <f>F28+G26</f>
        <v>80.349999999999994</v>
      </c>
    </row>
    <row r="30" spans="1:8" x14ac:dyDescent="0.25">
      <c r="B30" s="2" t="s">
        <v>11</v>
      </c>
      <c r="C30" s="2"/>
      <c r="D30" s="2">
        <f>D28-C28</f>
        <v>48.05</v>
      </c>
      <c r="E30" s="2">
        <f>E28-D28</f>
        <v>4.3000000000000043</v>
      </c>
      <c r="F30" s="2">
        <f>F28-E28</f>
        <v>0</v>
      </c>
      <c r="G30" s="2">
        <f>G28-F28</f>
        <v>27.71</v>
      </c>
    </row>
    <row r="32" spans="1:8" x14ac:dyDescent="0.25">
      <c r="A32" s="3">
        <v>4</v>
      </c>
      <c r="B32" s="3" t="s">
        <v>1</v>
      </c>
      <c r="C32" s="3"/>
      <c r="D32" s="3">
        <v>0.4</v>
      </c>
      <c r="E32" s="3">
        <v>0.05</v>
      </c>
      <c r="F32" s="3">
        <v>0</v>
      </c>
      <c r="G32" s="3">
        <f>1-SUM(D32:F32)</f>
        <v>0.55000000000000004</v>
      </c>
      <c r="H32" t="s">
        <v>18</v>
      </c>
    </row>
    <row r="33" spans="1:8" x14ac:dyDescent="0.25">
      <c r="B33" t="s">
        <v>7</v>
      </c>
      <c r="D33">
        <f>80*D32</f>
        <v>32</v>
      </c>
      <c r="E33">
        <f t="shared" ref="E33" si="6">80*E32</f>
        <v>4</v>
      </c>
      <c r="F33">
        <f t="shared" ref="F33" si="7">80*F32</f>
        <v>0</v>
      </c>
      <c r="G33">
        <f t="shared" ref="G33" si="8">80*G32</f>
        <v>44</v>
      </c>
    </row>
    <row r="34" spans="1:8" x14ac:dyDescent="0.25">
      <c r="B34" t="s">
        <v>9</v>
      </c>
      <c r="D34">
        <f>C33+D33</f>
        <v>32</v>
      </c>
      <c r="E34">
        <f>D34+E33</f>
        <v>36</v>
      </c>
      <c r="F34">
        <f>E34+F33</f>
        <v>36</v>
      </c>
      <c r="G34">
        <f>F34+G33</f>
        <v>80</v>
      </c>
    </row>
    <row r="35" spans="1:8" x14ac:dyDescent="0.25">
      <c r="B35" t="s">
        <v>8</v>
      </c>
      <c r="C35">
        <v>0</v>
      </c>
      <c r="D35">
        <v>32.04</v>
      </c>
      <c r="E35">
        <v>36.03</v>
      </c>
      <c r="F35">
        <f>E35</f>
        <v>36.03</v>
      </c>
      <c r="G35">
        <v>80.09</v>
      </c>
    </row>
    <row r="36" spans="1:8" x14ac:dyDescent="0.25">
      <c r="B36" s="1" t="s">
        <v>10</v>
      </c>
      <c r="C36" s="1"/>
      <c r="D36" s="1">
        <f>C35+D33</f>
        <v>32</v>
      </c>
      <c r="E36" s="1">
        <f>D35+E33</f>
        <v>36.04</v>
      </c>
      <c r="F36" s="1">
        <f>E35+F33</f>
        <v>36.03</v>
      </c>
      <c r="G36" s="1">
        <f>F35+G33</f>
        <v>80.03</v>
      </c>
    </row>
    <row r="37" spans="1:8" x14ac:dyDescent="0.25">
      <c r="B37" s="2" t="s">
        <v>11</v>
      </c>
      <c r="C37" s="2"/>
      <c r="D37" s="2">
        <f>D35-C35</f>
        <v>32.04</v>
      </c>
      <c r="E37" s="2">
        <f>E35-D35</f>
        <v>3.990000000000002</v>
      </c>
      <c r="F37" s="2">
        <f>F35-E35</f>
        <v>0</v>
      </c>
      <c r="G37" s="2">
        <f>G35-F35</f>
        <v>44.06</v>
      </c>
    </row>
    <row r="39" spans="1:8" x14ac:dyDescent="0.25">
      <c r="A39" s="3">
        <v>5</v>
      </c>
      <c r="B39" s="3" t="s">
        <v>1</v>
      </c>
      <c r="C39" s="3"/>
      <c r="D39" s="3">
        <v>0.3</v>
      </c>
      <c r="E39" s="3">
        <v>0.05</v>
      </c>
      <c r="F39" s="3">
        <v>0</v>
      </c>
      <c r="G39" s="3">
        <f>1-SUM(D39:F39)</f>
        <v>0.65</v>
      </c>
      <c r="H39" t="s">
        <v>18</v>
      </c>
    </row>
    <row r="40" spans="1:8" x14ac:dyDescent="0.25">
      <c r="B40" t="s">
        <v>7</v>
      </c>
      <c r="D40">
        <f>80*D39</f>
        <v>24</v>
      </c>
      <c r="E40">
        <f t="shared" ref="E40" si="9">80*E39</f>
        <v>4</v>
      </c>
      <c r="F40">
        <f t="shared" ref="F40" si="10">80*F39</f>
        <v>0</v>
      </c>
      <c r="G40">
        <f t="shared" ref="G40" si="11">80*G39</f>
        <v>52</v>
      </c>
    </row>
    <row r="41" spans="1:8" x14ac:dyDescent="0.25">
      <c r="B41" t="s">
        <v>9</v>
      </c>
      <c r="D41">
        <f>C40+D40</f>
        <v>24</v>
      </c>
      <c r="E41">
        <f>D41+E40</f>
        <v>28</v>
      </c>
      <c r="F41">
        <f>E41+F40</f>
        <v>28</v>
      </c>
      <c r="G41">
        <f>F41+G40</f>
        <v>80</v>
      </c>
    </row>
    <row r="42" spans="1:8" x14ac:dyDescent="0.25">
      <c r="B42" t="s">
        <v>8</v>
      </c>
      <c r="C42">
        <v>0</v>
      </c>
      <c r="D42">
        <v>24.09</v>
      </c>
      <c r="E42">
        <v>28.36</v>
      </c>
      <c r="F42">
        <f>E42</f>
        <v>28.36</v>
      </c>
      <c r="G42">
        <v>80.81</v>
      </c>
    </row>
    <row r="43" spans="1:8" x14ac:dyDescent="0.25">
      <c r="B43" s="1" t="s">
        <v>10</v>
      </c>
      <c r="C43" s="1"/>
      <c r="D43" s="1">
        <f>C42+D40</f>
        <v>24</v>
      </c>
      <c r="E43" s="1">
        <f>D42+E40</f>
        <v>28.09</v>
      </c>
      <c r="F43" s="1">
        <f>E42+F40</f>
        <v>28.36</v>
      </c>
      <c r="G43" s="1">
        <f>F42+G40</f>
        <v>80.36</v>
      </c>
    </row>
    <row r="44" spans="1:8" x14ac:dyDescent="0.25">
      <c r="B44" s="2" t="s">
        <v>11</v>
      </c>
      <c r="C44" s="2"/>
      <c r="D44" s="2">
        <f>D42-C42</f>
        <v>24.09</v>
      </c>
      <c r="E44" s="2">
        <f>E42-D42</f>
        <v>4.2699999999999996</v>
      </c>
      <c r="F44" s="2">
        <f>F42-E42</f>
        <v>0</v>
      </c>
      <c r="G44" s="2">
        <f>G42-F42</f>
        <v>52.45</v>
      </c>
    </row>
    <row r="46" spans="1:8" s="3" customFormat="1" x14ac:dyDescent="0.25">
      <c r="A46" s="3">
        <v>7</v>
      </c>
      <c r="B46" s="3" t="s">
        <v>1</v>
      </c>
      <c r="D46" s="3">
        <v>0.15</v>
      </c>
      <c r="E46" s="3">
        <v>0.05</v>
      </c>
      <c r="F46" s="3">
        <v>0</v>
      </c>
      <c r="G46" s="3">
        <f>1-SUM(D46:F46)</f>
        <v>0.8</v>
      </c>
      <c r="H46" s="3" t="s">
        <v>19</v>
      </c>
    </row>
    <row r="47" spans="1:8" x14ac:dyDescent="0.25">
      <c r="B47" t="s">
        <v>7</v>
      </c>
      <c r="D47">
        <f>$B$1*D46</f>
        <v>7.5</v>
      </c>
      <c r="E47">
        <f t="shared" ref="E47:G47" si="12">$B$1*E46</f>
        <v>2.5</v>
      </c>
      <c r="F47">
        <f t="shared" si="12"/>
        <v>0</v>
      </c>
      <c r="G47">
        <f t="shared" si="12"/>
        <v>40</v>
      </c>
    </row>
    <row r="48" spans="1:8" x14ac:dyDescent="0.25">
      <c r="B48" t="s">
        <v>9</v>
      </c>
      <c r="D48">
        <f>C47+D47</f>
        <v>7.5</v>
      </c>
      <c r="E48">
        <f>D48+E47</f>
        <v>10</v>
      </c>
      <c r="F48">
        <f>E48+F47</f>
        <v>10</v>
      </c>
      <c r="G48">
        <f>F48+G47</f>
        <v>50</v>
      </c>
    </row>
    <row r="49" spans="1:8" x14ac:dyDescent="0.25">
      <c r="B49" t="s">
        <v>8</v>
      </c>
      <c r="C49">
        <v>8.07</v>
      </c>
      <c r="D49">
        <v>15.85</v>
      </c>
      <c r="E49">
        <v>18.5</v>
      </c>
      <c r="F49">
        <f>E49</f>
        <v>18.5</v>
      </c>
      <c r="G49">
        <v>58.58</v>
      </c>
    </row>
    <row r="50" spans="1:8" x14ac:dyDescent="0.25">
      <c r="B50" s="1" t="s">
        <v>10</v>
      </c>
      <c r="C50" s="1"/>
      <c r="D50" s="1">
        <f>C49+D47</f>
        <v>15.57</v>
      </c>
      <c r="E50" s="1">
        <f>D49+E47</f>
        <v>18.350000000000001</v>
      </c>
      <c r="F50" s="1">
        <f>E49+F47</f>
        <v>18.5</v>
      </c>
      <c r="G50" s="1">
        <f>F49+G47</f>
        <v>58.5</v>
      </c>
    </row>
    <row r="51" spans="1:8" x14ac:dyDescent="0.25">
      <c r="B51" s="2" t="s">
        <v>11</v>
      </c>
      <c r="C51" s="2"/>
      <c r="D51" s="2">
        <f>D49-C49</f>
        <v>7.7799999999999994</v>
      </c>
      <c r="E51" s="2">
        <f>E49-D49</f>
        <v>2.6500000000000004</v>
      </c>
      <c r="F51" s="2">
        <f>F49-E49</f>
        <v>0</v>
      </c>
      <c r="G51" s="2">
        <f>G49-F49</f>
        <v>40.08</v>
      </c>
    </row>
    <row r="53" spans="1:8" s="3" customFormat="1" x14ac:dyDescent="0.25">
      <c r="A53" s="3">
        <v>8</v>
      </c>
      <c r="B53" s="3" t="s">
        <v>1</v>
      </c>
      <c r="D53" s="3">
        <v>0.18</v>
      </c>
      <c r="E53" s="3">
        <v>0.05</v>
      </c>
      <c r="F53" s="3">
        <v>0</v>
      </c>
      <c r="G53" s="3">
        <f>1-SUM(D53:F53)</f>
        <v>0.77</v>
      </c>
      <c r="H53" s="3" t="s">
        <v>19</v>
      </c>
    </row>
    <row r="54" spans="1:8" x14ac:dyDescent="0.25">
      <c r="B54" t="s">
        <v>7</v>
      </c>
      <c r="D54">
        <f>$B$1*D53</f>
        <v>9</v>
      </c>
      <c r="E54">
        <f t="shared" ref="E54" si="13">$B$1*E53</f>
        <v>2.5</v>
      </c>
      <c r="F54">
        <f t="shared" ref="F54" si="14">$B$1*F53</f>
        <v>0</v>
      </c>
      <c r="G54">
        <f t="shared" ref="G54" si="15">$B$1*G53</f>
        <v>38.5</v>
      </c>
    </row>
    <row r="55" spans="1:8" x14ac:dyDescent="0.25">
      <c r="B55" t="s">
        <v>9</v>
      </c>
      <c r="D55">
        <f>0+D54</f>
        <v>9</v>
      </c>
      <c r="E55">
        <f>D55+E54</f>
        <v>11.5</v>
      </c>
      <c r="F55">
        <f>E55+F54</f>
        <v>11.5</v>
      </c>
      <c r="G55">
        <f>F55+G54</f>
        <v>50</v>
      </c>
    </row>
    <row r="56" spans="1:8" x14ac:dyDescent="0.25">
      <c r="B56" t="s">
        <v>8</v>
      </c>
      <c r="C56">
        <v>8.07</v>
      </c>
      <c r="D56">
        <v>17.02</v>
      </c>
      <c r="E56">
        <v>19.52</v>
      </c>
      <c r="F56">
        <f>E56</f>
        <v>19.52</v>
      </c>
      <c r="G56">
        <v>58.07</v>
      </c>
    </row>
    <row r="57" spans="1:8" x14ac:dyDescent="0.25">
      <c r="B57" s="1" t="s">
        <v>10</v>
      </c>
      <c r="C57" s="1"/>
      <c r="D57" s="1">
        <f>C56+D54</f>
        <v>17.07</v>
      </c>
      <c r="E57" s="1">
        <f>D56+E54</f>
        <v>19.52</v>
      </c>
      <c r="F57" s="1">
        <f>E56+F54</f>
        <v>19.52</v>
      </c>
      <c r="G57" s="1">
        <f>F56+G54</f>
        <v>58.019999999999996</v>
      </c>
    </row>
    <row r="58" spans="1:8" x14ac:dyDescent="0.25">
      <c r="B58" s="2" t="s">
        <v>11</v>
      </c>
      <c r="C58" s="2"/>
      <c r="D58" s="2">
        <f>D56-C56</f>
        <v>8.9499999999999993</v>
      </c>
      <c r="E58" s="2">
        <f>E56-D56</f>
        <v>2.5</v>
      </c>
      <c r="F58" s="2">
        <f>F56-E56</f>
        <v>0</v>
      </c>
      <c r="G58" s="2">
        <f>G56-F56</f>
        <v>38.549999999999997</v>
      </c>
    </row>
    <row r="60" spans="1:8" s="3" customFormat="1" x14ac:dyDescent="0.25">
      <c r="A60" s="3">
        <v>9</v>
      </c>
      <c r="B60" s="3" t="s">
        <v>1</v>
      </c>
      <c r="D60" s="3">
        <v>0.21</v>
      </c>
      <c r="E60" s="3">
        <v>0.05</v>
      </c>
      <c r="F60" s="3">
        <v>0</v>
      </c>
      <c r="G60" s="3">
        <f>1-SUM(D60:F60)</f>
        <v>0.74</v>
      </c>
      <c r="H60" s="3" t="s">
        <v>19</v>
      </c>
    </row>
    <row r="61" spans="1:8" x14ac:dyDescent="0.25">
      <c r="B61" t="s">
        <v>7</v>
      </c>
      <c r="D61">
        <f>$B$1*D60</f>
        <v>10.5</v>
      </c>
      <c r="E61">
        <f t="shared" ref="E61" si="16">$B$1*E60</f>
        <v>2.5</v>
      </c>
      <c r="F61">
        <f t="shared" ref="F61" si="17">$B$1*F60</f>
        <v>0</v>
      </c>
      <c r="G61">
        <f t="shared" ref="G61" si="18">$B$1*G60</f>
        <v>37</v>
      </c>
    </row>
    <row r="62" spans="1:8" x14ac:dyDescent="0.25">
      <c r="B62" t="s">
        <v>9</v>
      </c>
      <c r="D62">
        <f>0+D61</f>
        <v>10.5</v>
      </c>
      <c r="E62">
        <f>D62+E61</f>
        <v>13</v>
      </c>
      <c r="F62">
        <f>E62+F61</f>
        <v>13</v>
      </c>
      <c r="G62">
        <f>F62+G61</f>
        <v>50</v>
      </c>
    </row>
    <row r="63" spans="1:8" x14ac:dyDescent="0.25">
      <c r="B63" t="s">
        <v>8</v>
      </c>
      <c r="C63">
        <v>8.06</v>
      </c>
      <c r="D63">
        <v>18.53</v>
      </c>
      <c r="E63">
        <v>21.01</v>
      </c>
      <c r="F63">
        <f>E63</f>
        <v>21.01</v>
      </c>
      <c r="G63">
        <v>58.07</v>
      </c>
    </row>
    <row r="64" spans="1:8" x14ac:dyDescent="0.25">
      <c r="B64" s="1" t="s">
        <v>10</v>
      </c>
      <c r="C64" s="1"/>
      <c r="D64" s="1">
        <f>C63+D61</f>
        <v>18.560000000000002</v>
      </c>
      <c r="E64" s="1">
        <f>D63+E61</f>
        <v>21.03</v>
      </c>
      <c r="F64" s="1">
        <f>E63+F61</f>
        <v>21.01</v>
      </c>
      <c r="G64" s="1">
        <f>F63+G61</f>
        <v>58.010000000000005</v>
      </c>
    </row>
    <row r="65" spans="1:8" x14ac:dyDescent="0.25">
      <c r="B65" s="2" t="s">
        <v>11</v>
      </c>
      <c r="C65" s="2"/>
      <c r="D65" s="2">
        <f>D63-C63</f>
        <v>10.47</v>
      </c>
      <c r="E65" s="2">
        <f>E63-D63</f>
        <v>2.4800000000000004</v>
      </c>
      <c r="F65" s="2">
        <f>F63-E63</f>
        <v>0</v>
      </c>
      <c r="G65" s="2">
        <f>G63-F63</f>
        <v>37.06</v>
      </c>
    </row>
    <row r="67" spans="1:8" s="3" customFormat="1" x14ac:dyDescent="0.25">
      <c r="A67" s="3">
        <v>10</v>
      </c>
      <c r="B67" s="3" t="s">
        <v>1</v>
      </c>
      <c r="D67" s="3">
        <v>0.24</v>
      </c>
      <c r="E67" s="3">
        <v>0.05</v>
      </c>
      <c r="F67" s="3">
        <v>0</v>
      </c>
      <c r="G67" s="3">
        <f>1-SUM(D67:F67)</f>
        <v>0.71</v>
      </c>
      <c r="H67" s="3" t="s">
        <v>19</v>
      </c>
    </row>
    <row r="68" spans="1:8" x14ac:dyDescent="0.25">
      <c r="B68" t="s">
        <v>7</v>
      </c>
      <c r="D68">
        <f>$B$1*D67</f>
        <v>12</v>
      </c>
      <c r="E68">
        <f t="shared" ref="E68" si="19">$B$1*E67</f>
        <v>2.5</v>
      </c>
      <c r="F68">
        <f t="shared" ref="F68" si="20">$B$1*F67</f>
        <v>0</v>
      </c>
      <c r="G68">
        <f t="shared" ref="G68" si="21">$B$1*G67</f>
        <v>35.5</v>
      </c>
    </row>
    <row r="69" spans="1:8" x14ac:dyDescent="0.25">
      <c r="B69" t="s">
        <v>9</v>
      </c>
      <c r="D69">
        <f>0+D68</f>
        <v>12</v>
      </c>
      <c r="E69">
        <f>D69+E68</f>
        <v>14.5</v>
      </c>
      <c r="F69">
        <f>E69+F68</f>
        <v>14.5</v>
      </c>
      <c r="G69">
        <f>F69+G68</f>
        <v>50</v>
      </c>
    </row>
    <row r="70" spans="1:8" x14ac:dyDescent="0.25">
      <c r="B70" t="s">
        <v>8</v>
      </c>
      <c r="C70">
        <v>8.01</v>
      </c>
      <c r="D70">
        <v>19.91</v>
      </c>
      <c r="E70">
        <v>22.54</v>
      </c>
      <c r="F70">
        <f>E70</f>
        <v>22.54</v>
      </c>
      <c r="G70">
        <v>58.09</v>
      </c>
    </row>
    <row r="71" spans="1:8" x14ac:dyDescent="0.25">
      <c r="B71" s="1" t="s">
        <v>10</v>
      </c>
      <c r="C71" s="1"/>
      <c r="D71" s="1">
        <f>C70+D68</f>
        <v>20.009999999999998</v>
      </c>
      <c r="E71" s="1">
        <f>D70+E68</f>
        <v>22.41</v>
      </c>
      <c r="F71" s="1">
        <f>E70+F68</f>
        <v>22.54</v>
      </c>
      <c r="G71" s="1">
        <f>F70+G68</f>
        <v>58.04</v>
      </c>
    </row>
    <row r="72" spans="1:8" x14ac:dyDescent="0.25">
      <c r="B72" s="2" t="s">
        <v>11</v>
      </c>
      <c r="C72" s="2"/>
      <c r="D72" s="2">
        <f>D70-C70</f>
        <v>11.9</v>
      </c>
      <c r="E72" s="2">
        <f>E70-D70</f>
        <v>2.629999999999999</v>
      </c>
      <c r="F72" s="2">
        <f>F70-E70</f>
        <v>0</v>
      </c>
      <c r="G72" s="2">
        <f>G70-F70</f>
        <v>35.550000000000004</v>
      </c>
    </row>
    <row r="74" spans="1:8" s="3" customFormat="1" x14ac:dyDescent="0.25">
      <c r="A74" s="3">
        <v>11</v>
      </c>
      <c r="B74" s="3" t="s">
        <v>1</v>
      </c>
      <c r="D74" s="3">
        <v>0.27</v>
      </c>
      <c r="E74" s="3">
        <v>0.05</v>
      </c>
      <c r="F74" s="3">
        <v>0</v>
      </c>
      <c r="G74" s="3">
        <f>1-SUM(D74:F74)</f>
        <v>0.67999999999999994</v>
      </c>
      <c r="H74" s="3" t="s">
        <v>19</v>
      </c>
    </row>
    <row r="75" spans="1:8" x14ac:dyDescent="0.25">
      <c r="B75" t="s">
        <v>7</v>
      </c>
      <c r="D75">
        <f>$B$1*D74</f>
        <v>13.5</v>
      </c>
      <c r="E75">
        <f t="shared" ref="E75" si="22">$B$1*E74</f>
        <v>2.5</v>
      </c>
      <c r="F75">
        <f t="shared" ref="F75" si="23">$B$1*F74</f>
        <v>0</v>
      </c>
      <c r="G75">
        <f t="shared" ref="G75" si="24">$B$1*G74</f>
        <v>34</v>
      </c>
    </row>
    <row r="76" spans="1:8" x14ac:dyDescent="0.25">
      <c r="B76" t="s">
        <v>9</v>
      </c>
      <c r="D76">
        <f>0+D75</f>
        <v>13.5</v>
      </c>
      <c r="E76">
        <f>D76+E75</f>
        <v>16</v>
      </c>
      <c r="F76">
        <f>E76+F75</f>
        <v>16</v>
      </c>
      <c r="G76">
        <f>F76+G75</f>
        <v>50</v>
      </c>
    </row>
    <row r="77" spans="1:8" x14ac:dyDescent="0.25">
      <c r="B77" t="s">
        <v>8</v>
      </c>
      <c r="C77">
        <v>7.99</v>
      </c>
      <c r="D77">
        <v>21.48</v>
      </c>
      <c r="E77">
        <v>23.94</v>
      </c>
      <c r="F77">
        <f>E77</f>
        <v>23.94</v>
      </c>
      <c r="G77">
        <v>58.08</v>
      </c>
    </row>
    <row r="78" spans="1:8" x14ac:dyDescent="0.25">
      <c r="B78" s="1" t="s">
        <v>10</v>
      </c>
      <c r="C78" s="1"/>
      <c r="D78" s="1">
        <f>C77+D75</f>
        <v>21.490000000000002</v>
      </c>
      <c r="E78" s="1">
        <f>D77+E75</f>
        <v>23.98</v>
      </c>
      <c r="F78" s="1">
        <f>E77+F75</f>
        <v>23.94</v>
      </c>
      <c r="G78" s="1">
        <f>F77+G75</f>
        <v>57.94</v>
      </c>
    </row>
    <row r="79" spans="1:8" x14ac:dyDescent="0.25">
      <c r="B79" s="2" t="s">
        <v>11</v>
      </c>
      <c r="C79" s="2"/>
      <c r="D79" s="2">
        <f>D77-C77</f>
        <v>13.49</v>
      </c>
      <c r="E79" s="2">
        <f>E77-D77</f>
        <v>2.4600000000000009</v>
      </c>
      <c r="F79" s="2">
        <f>F77-E77</f>
        <v>0</v>
      </c>
      <c r="G79" s="2">
        <f>G77-F77</f>
        <v>34.14</v>
      </c>
    </row>
    <row r="81" spans="1:8" s="3" customFormat="1" x14ac:dyDescent="0.25">
      <c r="A81" s="3">
        <v>12</v>
      </c>
      <c r="B81" s="3" t="s">
        <v>1</v>
      </c>
      <c r="D81" s="3">
        <v>0.3</v>
      </c>
      <c r="E81" s="3">
        <v>0.05</v>
      </c>
      <c r="F81" s="3">
        <v>0.02</v>
      </c>
      <c r="G81" s="3">
        <f>1-SUM(D81:F81)</f>
        <v>0.63</v>
      </c>
      <c r="H81" s="3" t="s">
        <v>19</v>
      </c>
    </row>
    <row r="82" spans="1:8" x14ac:dyDescent="0.25">
      <c r="B82" t="s">
        <v>7</v>
      </c>
      <c r="D82">
        <f>$B$1*D81</f>
        <v>15</v>
      </c>
      <c r="E82">
        <f t="shared" ref="E82" si="25">$B$1*E81</f>
        <v>2.5</v>
      </c>
      <c r="F82">
        <f t="shared" ref="F82" si="26">$B$1*F81</f>
        <v>1</v>
      </c>
      <c r="G82">
        <f t="shared" ref="G82" si="27">$B$1*G81</f>
        <v>31.5</v>
      </c>
    </row>
    <row r="83" spans="1:8" x14ac:dyDescent="0.25">
      <c r="B83" t="s">
        <v>9</v>
      </c>
      <c r="D83">
        <f>0+D82</f>
        <v>15</v>
      </c>
      <c r="E83">
        <f>D83+E82</f>
        <v>17.5</v>
      </c>
      <c r="F83">
        <f>E83+F82</f>
        <v>18.5</v>
      </c>
      <c r="G83">
        <f>F83+G82</f>
        <v>50</v>
      </c>
    </row>
    <row r="84" spans="1:8" x14ac:dyDescent="0.25">
      <c r="B84" t="s">
        <v>8</v>
      </c>
      <c r="C84">
        <v>8.0399999999999991</v>
      </c>
      <c r="D84">
        <v>23.02</v>
      </c>
      <c r="E84">
        <v>25.47</v>
      </c>
      <c r="F84">
        <f>E84</f>
        <v>25.47</v>
      </c>
      <c r="G84">
        <v>57.1</v>
      </c>
    </row>
    <row r="85" spans="1:8" x14ac:dyDescent="0.25">
      <c r="B85" s="1" t="s">
        <v>10</v>
      </c>
      <c r="C85" s="1"/>
      <c r="D85" s="1">
        <f>C84+D82</f>
        <v>23.04</v>
      </c>
      <c r="E85" s="1">
        <f>D84+E82</f>
        <v>25.52</v>
      </c>
      <c r="F85" s="1">
        <f>E84+F82</f>
        <v>26.47</v>
      </c>
      <c r="G85" s="1">
        <f>F84+G82</f>
        <v>56.97</v>
      </c>
    </row>
    <row r="86" spans="1:8" x14ac:dyDescent="0.25">
      <c r="B86" s="2" t="s">
        <v>11</v>
      </c>
      <c r="C86" s="2"/>
      <c r="D86" s="2">
        <f>D84-C84</f>
        <v>14.98</v>
      </c>
      <c r="E86" s="2">
        <f>E84-D84</f>
        <v>2.4499999999999993</v>
      </c>
      <c r="F86" s="2">
        <f>F84-E84</f>
        <v>0</v>
      </c>
      <c r="G86" s="2">
        <f>G84-F84</f>
        <v>31.630000000000003</v>
      </c>
    </row>
    <row r="88" spans="1:8" s="3" customFormat="1" x14ac:dyDescent="0.25">
      <c r="A88" s="3">
        <v>13</v>
      </c>
      <c r="B88" s="3" t="s">
        <v>1</v>
      </c>
      <c r="D88" s="3">
        <v>0.15</v>
      </c>
      <c r="E88" s="3">
        <v>0.05</v>
      </c>
      <c r="F88" s="3">
        <v>0.02</v>
      </c>
      <c r="G88" s="3">
        <f>1-SUM(D88:F88)</f>
        <v>0.78</v>
      </c>
      <c r="H88" s="3" t="s">
        <v>20</v>
      </c>
    </row>
    <row r="89" spans="1:8" x14ac:dyDescent="0.25">
      <c r="B89" t="s">
        <v>7</v>
      </c>
      <c r="D89">
        <f>$B$1*D88</f>
        <v>7.5</v>
      </c>
      <c r="E89">
        <f t="shared" ref="E89" si="28">$B$1*E88</f>
        <v>2.5</v>
      </c>
      <c r="F89">
        <f t="shared" ref="F89" si="29">$B$1*F88</f>
        <v>1</v>
      </c>
      <c r="G89">
        <f t="shared" ref="G89" si="30">$B$1*G88</f>
        <v>39</v>
      </c>
    </row>
    <row r="90" spans="1:8" x14ac:dyDescent="0.25">
      <c r="B90" t="s">
        <v>9</v>
      </c>
      <c r="D90">
        <f>0+D89</f>
        <v>7.5</v>
      </c>
      <c r="E90">
        <f>D90+E89</f>
        <v>10</v>
      </c>
      <c r="F90">
        <f>E90+F89</f>
        <v>11</v>
      </c>
      <c r="G90">
        <f>F90+G89</f>
        <v>50</v>
      </c>
    </row>
    <row r="91" spans="1:8" x14ac:dyDescent="0.25">
      <c r="B91" t="s">
        <v>8</v>
      </c>
      <c r="C91">
        <v>8.0500000000000007</v>
      </c>
      <c r="D91">
        <v>15.68</v>
      </c>
      <c r="E91">
        <v>18.190000000000001</v>
      </c>
      <c r="F91">
        <v>19.23</v>
      </c>
      <c r="G91">
        <v>58.28</v>
      </c>
    </row>
    <row r="92" spans="1:8" x14ac:dyDescent="0.25">
      <c r="B92" s="1" t="s">
        <v>10</v>
      </c>
      <c r="C92" s="1"/>
      <c r="D92" s="1">
        <f>C91+D89</f>
        <v>15.55</v>
      </c>
      <c r="E92" s="1">
        <f>D91+E89</f>
        <v>18.18</v>
      </c>
      <c r="F92" s="1">
        <f>E91+F89</f>
        <v>19.190000000000001</v>
      </c>
      <c r="G92" s="1">
        <f>F91+G89</f>
        <v>58.230000000000004</v>
      </c>
    </row>
    <row r="93" spans="1:8" x14ac:dyDescent="0.25">
      <c r="B93" s="2" t="s">
        <v>11</v>
      </c>
      <c r="C93" s="2"/>
      <c r="D93" s="2">
        <f>D91-C91</f>
        <v>7.629999999999999</v>
      </c>
      <c r="E93" s="2">
        <f>E91-D91</f>
        <v>2.5100000000000016</v>
      </c>
      <c r="F93" s="2">
        <f>F91-E91</f>
        <v>1.0399999999999991</v>
      </c>
      <c r="G93" s="2">
        <f>G91-F91</f>
        <v>39.049999999999997</v>
      </c>
    </row>
    <row r="95" spans="1:8" s="3" customFormat="1" x14ac:dyDescent="0.25">
      <c r="A95" s="3">
        <v>14</v>
      </c>
      <c r="B95" s="3" t="s">
        <v>1</v>
      </c>
      <c r="D95" s="3">
        <v>0.18</v>
      </c>
      <c r="E95" s="3">
        <v>0.05</v>
      </c>
      <c r="F95" s="3">
        <v>0.02</v>
      </c>
      <c r="G95" s="3">
        <f>1-SUM(D95:F95)</f>
        <v>0.75</v>
      </c>
      <c r="H95" s="3" t="s">
        <v>20</v>
      </c>
    </row>
    <row r="96" spans="1:8" x14ac:dyDescent="0.25">
      <c r="B96" t="s">
        <v>7</v>
      </c>
      <c r="D96">
        <f>$B$1*D95</f>
        <v>9</v>
      </c>
      <c r="E96">
        <f t="shared" ref="E96" si="31">$B$1*E95</f>
        <v>2.5</v>
      </c>
      <c r="F96">
        <f t="shared" ref="F96" si="32">$B$1*F95</f>
        <v>1</v>
      </c>
      <c r="G96">
        <f t="shared" ref="G96" si="33">$B$1*G95</f>
        <v>37.5</v>
      </c>
      <c r="H96" t="s">
        <v>21</v>
      </c>
    </row>
    <row r="97" spans="1:8" x14ac:dyDescent="0.25">
      <c r="B97" t="s">
        <v>9</v>
      </c>
      <c r="D97">
        <f>0+D96</f>
        <v>9</v>
      </c>
      <c r="E97">
        <f>D97+E96</f>
        <v>11.5</v>
      </c>
      <c r="F97">
        <f>E97+F96</f>
        <v>12.5</v>
      </c>
      <c r="G97">
        <f>F97+G96</f>
        <v>50</v>
      </c>
    </row>
    <row r="98" spans="1:8" x14ac:dyDescent="0.25">
      <c r="B98" t="s">
        <v>8</v>
      </c>
      <c r="C98">
        <v>8.08</v>
      </c>
      <c r="D98">
        <v>17.010000000000002</v>
      </c>
      <c r="E98">
        <v>19.47</v>
      </c>
      <c r="F98">
        <v>20.52</v>
      </c>
      <c r="G98">
        <v>58.07</v>
      </c>
    </row>
    <row r="99" spans="1:8" x14ac:dyDescent="0.25">
      <c r="B99" s="1" t="s">
        <v>10</v>
      </c>
      <c r="C99" s="1"/>
      <c r="D99" s="1">
        <f>C98+D96</f>
        <v>17.079999999999998</v>
      </c>
      <c r="E99" s="1">
        <f>D98+E96</f>
        <v>19.510000000000002</v>
      </c>
      <c r="F99" s="1">
        <f>E98+F96</f>
        <v>20.47</v>
      </c>
      <c r="G99" s="1">
        <f>F98+G96</f>
        <v>58.019999999999996</v>
      </c>
    </row>
    <row r="100" spans="1:8" x14ac:dyDescent="0.25">
      <c r="B100" s="2" t="s">
        <v>11</v>
      </c>
      <c r="C100" s="2"/>
      <c r="D100" s="2">
        <f>D98-C98</f>
        <v>8.9300000000000015</v>
      </c>
      <c r="E100" s="2">
        <f>E98-D98</f>
        <v>2.4599999999999973</v>
      </c>
      <c r="F100" s="2">
        <f>F98-E98</f>
        <v>1.0500000000000007</v>
      </c>
      <c r="G100" s="2">
        <f>G98-F98</f>
        <v>37.549999999999997</v>
      </c>
    </row>
    <row r="102" spans="1:8" s="3" customFormat="1" x14ac:dyDescent="0.25">
      <c r="A102" s="3">
        <v>15</v>
      </c>
      <c r="B102" s="3" t="s">
        <v>1</v>
      </c>
      <c r="D102" s="3">
        <v>0.21</v>
      </c>
      <c r="E102" s="3">
        <v>0.05</v>
      </c>
      <c r="F102" s="3">
        <v>0.02</v>
      </c>
      <c r="G102" s="3">
        <f>1-SUM(D102:F102)</f>
        <v>0.72</v>
      </c>
      <c r="H102" s="3" t="s">
        <v>20</v>
      </c>
    </row>
    <row r="103" spans="1:8" x14ac:dyDescent="0.25">
      <c r="B103" t="s">
        <v>7</v>
      </c>
      <c r="D103">
        <f>$B$1*D102</f>
        <v>10.5</v>
      </c>
      <c r="E103">
        <f t="shared" ref="E103" si="34">$B$1*E102</f>
        <v>2.5</v>
      </c>
      <c r="F103">
        <f t="shared" ref="F103" si="35">$B$1*F102</f>
        <v>1</v>
      </c>
      <c r="G103">
        <f t="shared" ref="G103" si="36">$B$1*G102</f>
        <v>36</v>
      </c>
    </row>
    <row r="104" spans="1:8" x14ac:dyDescent="0.25">
      <c r="B104" t="s">
        <v>9</v>
      </c>
      <c r="D104">
        <f>0+D103</f>
        <v>10.5</v>
      </c>
      <c r="E104">
        <f>D104+E103</f>
        <v>13</v>
      </c>
      <c r="F104">
        <f>E104+F103</f>
        <v>14</v>
      </c>
      <c r="G104">
        <f>F104+G103</f>
        <v>50</v>
      </c>
    </row>
    <row r="105" spans="1:8" x14ac:dyDescent="0.25">
      <c r="B105" t="s">
        <v>8</v>
      </c>
      <c r="C105">
        <v>7.91</v>
      </c>
      <c r="D105">
        <v>18.329999999999998</v>
      </c>
      <c r="E105">
        <v>20.82</v>
      </c>
      <c r="F105">
        <v>21.83</v>
      </c>
      <c r="G105">
        <v>57.9</v>
      </c>
    </row>
    <row r="106" spans="1:8" x14ac:dyDescent="0.25">
      <c r="B106" s="1" t="s">
        <v>10</v>
      </c>
      <c r="C106" s="1"/>
      <c r="D106" s="1">
        <f>C105+D103</f>
        <v>18.41</v>
      </c>
      <c r="E106" s="1">
        <f>D105+E103</f>
        <v>20.83</v>
      </c>
      <c r="F106" s="1">
        <f>E105+F103</f>
        <v>21.82</v>
      </c>
      <c r="G106" s="1">
        <f>F105+G103</f>
        <v>57.83</v>
      </c>
    </row>
    <row r="107" spans="1:8" x14ac:dyDescent="0.25">
      <c r="B107" s="2" t="s">
        <v>11</v>
      </c>
      <c r="C107" s="2"/>
      <c r="D107" s="2">
        <f>D105-C105</f>
        <v>10.419999999999998</v>
      </c>
      <c r="E107" s="2">
        <f>E105-D105</f>
        <v>2.490000000000002</v>
      </c>
      <c r="F107" s="2">
        <f>F105-E105</f>
        <v>1.009999999999998</v>
      </c>
      <c r="G107" s="2">
        <f>G105-F105</f>
        <v>36.07</v>
      </c>
    </row>
    <row r="109" spans="1:8" s="3" customFormat="1" x14ac:dyDescent="0.25">
      <c r="A109" s="3">
        <v>16</v>
      </c>
      <c r="B109" s="3" t="s">
        <v>1</v>
      </c>
      <c r="D109" s="3">
        <v>0.24</v>
      </c>
      <c r="E109" s="3">
        <v>0.05</v>
      </c>
      <c r="F109" s="3">
        <v>0.02</v>
      </c>
      <c r="G109" s="3">
        <f>1-SUM(D109:F109)</f>
        <v>0.69</v>
      </c>
      <c r="H109" s="3" t="s">
        <v>20</v>
      </c>
    </row>
    <row r="110" spans="1:8" x14ac:dyDescent="0.25">
      <c r="B110" t="s">
        <v>7</v>
      </c>
      <c r="D110">
        <f>$B$1*D109</f>
        <v>12</v>
      </c>
      <c r="E110">
        <f t="shared" ref="E110" si="37">$B$1*E109</f>
        <v>2.5</v>
      </c>
      <c r="F110">
        <f t="shared" ref="F110" si="38">$B$1*F109</f>
        <v>1</v>
      </c>
      <c r="G110">
        <f t="shared" ref="G110" si="39">$B$1*G109</f>
        <v>34.5</v>
      </c>
    </row>
    <row r="111" spans="1:8" x14ac:dyDescent="0.25">
      <c r="B111" t="s">
        <v>9</v>
      </c>
      <c r="D111">
        <f>0+D110</f>
        <v>12</v>
      </c>
      <c r="E111">
        <f>D111+E110</f>
        <v>14.5</v>
      </c>
      <c r="F111">
        <f>E111+F110</f>
        <v>15.5</v>
      </c>
      <c r="G111">
        <f>F111+G110</f>
        <v>50</v>
      </c>
    </row>
    <row r="112" spans="1:8" x14ac:dyDescent="0.25">
      <c r="B112" t="s">
        <v>8</v>
      </c>
      <c r="C112">
        <v>7.93</v>
      </c>
      <c r="D112">
        <v>19.899999999999999</v>
      </c>
      <c r="E112">
        <v>22.43</v>
      </c>
      <c r="F112">
        <v>23.62</v>
      </c>
      <c r="G112">
        <v>58.18</v>
      </c>
    </row>
    <row r="113" spans="1:8" x14ac:dyDescent="0.25">
      <c r="B113" s="1" t="s">
        <v>10</v>
      </c>
      <c r="C113" s="1"/>
      <c r="D113" s="1">
        <f>C112+D110</f>
        <v>19.93</v>
      </c>
      <c r="E113" s="1">
        <f>D112+E110</f>
        <v>22.4</v>
      </c>
      <c r="F113" s="1">
        <f>E112+F110</f>
        <v>23.43</v>
      </c>
      <c r="G113" s="1">
        <f>F112+G110</f>
        <v>58.120000000000005</v>
      </c>
    </row>
    <row r="114" spans="1:8" x14ac:dyDescent="0.25">
      <c r="B114" s="2" t="s">
        <v>11</v>
      </c>
      <c r="C114" s="2"/>
      <c r="D114" s="2">
        <f>D112-C112</f>
        <v>11.969999999999999</v>
      </c>
      <c r="E114" s="2">
        <f>E112-D112</f>
        <v>2.5300000000000011</v>
      </c>
      <c r="F114" s="2">
        <f>F112-E112</f>
        <v>1.1900000000000013</v>
      </c>
      <c r="G114" s="2">
        <f>G112-F112</f>
        <v>34.56</v>
      </c>
    </row>
    <row r="116" spans="1:8" s="3" customFormat="1" x14ac:dyDescent="0.25">
      <c r="A116" s="3">
        <v>17</v>
      </c>
      <c r="B116" s="3" t="s">
        <v>1</v>
      </c>
      <c r="D116" s="3">
        <v>0.27</v>
      </c>
      <c r="E116" s="3">
        <v>0.05</v>
      </c>
      <c r="F116" s="3">
        <v>0.02</v>
      </c>
      <c r="G116" s="3">
        <f>1-SUM(D116:F116)</f>
        <v>0.65999999999999992</v>
      </c>
      <c r="H116" s="3" t="s">
        <v>20</v>
      </c>
    </row>
    <row r="117" spans="1:8" x14ac:dyDescent="0.25">
      <c r="B117" t="s">
        <v>7</v>
      </c>
      <c r="D117">
        <f>$B$1*D116</f>
        <v>13.5</v>
      </c>
      <c r="E117">
        <f t="shared" ref="E117" si="40">$B$1*E116</f>
        <v>2.5</v>
      </c>
      <c r="F117">
        <f t="shared" ref="F117" si="41">$B$1*F116</f>
        <v>1</v>
      </c>
      <c r="G117">
        <f t="shared" ref="G117" si="42">$B$1*G116</f>
        <v>32.999999999999993</v>
      </c>
    </row>
    <row r="118" spans="1:8" x14ac:dyDescent="0.25">
      <c r="B118" t="s">
        <v>9</v>
      </c>
      <c r="D118">
        <f>0+D117</f>
        <v>13.5</v>
      </c>
      <c r="E118">
        <f>D118+E117</f>
        <v>16</v>
      </c>
      <c r="F118">
        <f>E118+F117</f>
        <v>17</v>
      </c>
      <c r="G118">
        <f>F118+G117</f>
        <v>49.999999999999993</v>
      </c>
    </row>
    <row r="119" spans="1:8" x14ac:dyDescent="0.25">
      <c r="B119" t="s">
        <v>8</v>
      </c>
      <c r="C119">
        <v>7.93</v>
      </c>
      <c r="D119">
        <v>21.46</v>
      </c>
      <c r="E119">
        <v>23.98</v>
      </c>
      <c r="F119">
        <v>24.97</v>
      </c>
      <c r="G119">
        <v>57.96</v>
      </c>
    </row>
    <row r="120" spans="1:8" x14ac:dyDescent="0.25">
      <c r="B120" s="1" t="s">
        <v>10</v>
      </c>
      <c r="C120" s="1"/>
      <c r="D120" s="1">
        <f>C119+D117</f>
        <v>21.43</v>
      </c>
      <c r="E120" s="1">
        <f>D119+E117</f>
        <v>23.96</v>
      </c>
      <c r="F120" s="1">
        <f>E119+F117</f>
        <v>24.98</v>
      </c>
      <c r="G120" s="1">
        <f>F119+G117</f>
        <v>57.969999999999992</v>
      </c>
    </row>
    <row r="121" spans="1:8" x14ac:dyDescent="0.25">
      <c r="B121" s="2" t="s">
        <v>11</v>
      </c>
      <c r="C121" s="2"/>
      <c r="D121" s="2">
        <f>D119-C119</f>
        <v>13.530000000000001</v>
      </c>
      <c r="E121" s="2">
        <f>E119-D119</f>
        <v>2.5199999999999996</v>
      </c>
      <c r="F121" s="2">
        <f>F119-E119</f>
        <v>0.98999999999999844</v>
      </c>
      <c r="G121" s="2">
        <f>G119-F119</f>
        <v>32.99</v>
      </c>
    </row>
    <row r="123" spans="1:8" s="3" customFormat="1" x14ac:dyDescent="0.25">
      <c r="A123" s="3">
        <v>18</v>
      </c>
      <c r="B123" s="3" t="s">
        <v>1</v>
      </c>
      <c r="D123" s="3">
        <v>0.3</v>
      </c>
      <c r="E123" s="3">
        <v>0.05</v>
      </c>
      <c r="F123" s="3">
        <v>0.02</v>
      </c>
      <c r="G123" s="3">
        <f>1-SUM(D123:F123)</f>
        <v>0.63</v>
      </c>
      <c r="H123" s="3" t="s">
        <v>20</v>
      </c>
    </row>
    <row r="124" spans="1:8" x14ac:dyDescent="0.25">
      <c r="B124" t="s">
        <v>7</v>
      </c>
      <c r="D124">
        <f>$B$1*D123</f>
        <v>15</v>
      </c>
      <c r="E124">
        <f t="shared" ref="E124" si="43">$B$1*E123</f>
        <v>2.5</v>
      </c>
      <c r="F124">
        <f t="shared" ref="F124" si="44">$B$1*F123</f>
        <v>1</v>
      </c>
      <c r="G124">
        <f t="shared" ref="G124" si="45">$B$1*G123</f>
        <v>31.5</v>
      </c>
    </row>
    <row r="125" spans="1:8" x14ac:dyDescent="0.25">
      <c r="B125" t="s">
        <v>9</v>
      </c>
      <c r="D125">
        <f>0+D124</f>
        <v>15</v>
      </c>
      <c r="E125">
        <f>D125+E124</f>
        <v>17.5</v>
      </c>
      <c r="F125">
        <f>E125+F124</f>
        <v>18.5</v>
      </c>
      <c r="G125">
        <f>F125+G124</f>
        <v>50</v>
      </c>
    </row>
    <row r="126" spans="1:8" x14ac:dyDescent="0.25">
      <c r="B126" t="s">
        <v>8</v>
      </c>
      <c r="C126">
        <v>8.0299999999999994</v>
      </c>
      <c r="D126">
        <v>23</v>
      </c>
      <c r="E126">
        <v>25.89</v>
      </c>
      <c r="F126">
        <v>26.87</v>
      </c>
      <c r="G126">
        <v>58.36</v>
      </c>
    </row>
    <row r="127" spans="1:8" x14ac:dyDescent="0.25">
      <c r="B127" s="1" t="s">
        <v>10</v>
      </c>
      <c r="C127" s="1"/>
      <c r="D127" s="1">
        <f>C126+D124</f>
        <v>23.03</v>
      </c>
      <c r="E127" s="1">
        <f>D126+E124</f>
        <v>25.5</v>
      </c>
      <c r="F127" s="1">
        <f>E126+F124</f>
        <v>26.89</v>
      </c>
      <c r="G127" s="1">
        <f>F126+G124</f>
        <v>58.370000000000005</v>
      </c>
    </row>
    <row r="128" spans="1:8" x14ac:dyDescent="0.25">
      <c r="B128" s="2" t="s">
        <v>11</v>
      </c>
      <c r="C128" s="2"/>
      <c r="D128" s="2">
        <f>D126-C126</f>
        <v>14.97</v>
      </c>
      <c r="E128" s="2">
        <f>E126-D126</f>
        <v>2.8900000000000006</v>
      </c>
      <c r="F128" s="2">
        <f>F126-E126</f>
        <v>0.98000000000000043</v>
      </c>
      <c r="G128" s="2">
        <f>G126-F126</f>
        <v>31.49</v>
      </c>
    </row>
    <row r="130" spans="1:7" x14ac:dyDescent="0.25">
      <c r="A130" s="3">
        <v>19</v>
      </c>
      <c r="B130" s="3" t="s">
        <v>1</v>
      </c>
      <c r="C130" s="3"/>
      <c r="D130" s="3">
        <v>0</v>
      </c>
      <c r="E130" s="3">
        <v>0.05</v>
      </c>
      <c r="F130" s="3">
        <v>0</v>
      </c>
      <c r="G130" s="3">
        <f>1-SUM(D130:F130)</f>
        <v>0.95</v>
      </c>
    </row>
    <row r="131" spans="1:7" x14ac:dyDescent="0.25">
      <c r="B131" t="s">
        <v>7</v>
      </c>
      <c r="D131">
        <f>$B$1*D130</f>
        <v>0</v>
      </c>
      <c r="E131">
        <f t="shared" ref="E131:G131" si="46">$B$1*E130</f>
        <v>2.5</v>
      </c>
      <c r="F131">
        <f t="shared" si="46"/>
        <v>0</v>
      </c>
      <c r="G131">
        <f t="shared" si="46"/>
        <v>47.5</v>
      </c>
    </row>
    <row r="132" spans="1:7" x14ac:dyDescent="0.25">
      <c r="B132" t="s">
        <v>9</v>
      </c>
      <c r="D132">
        <f>0+D131</f>
        <v>0</v>
      </c>
      <c r="E132">
        <f>D132+E131</f>
        <v>2.5</v>
      </c>
      <c r="F132">
        <f>E132+F131</f>
        <v>2.5</v>
      </c>
      <c r="G132">
        <f>F132+G131</f>
        <v>50</v>
      </c>
    </row>
    <row r="133" spans="1:7" x14ac:dyDescent="0.25">
      <c r="B133" t="s">
        <v>8</v>
      </c>
      <c r="C133">
        <v>7.78</v>
      </c>
      <c r="D133">
        <v>0</v>
      </c>
      <c r="E133">
        <v>10.27</v>
      </c>
      <c r="F133">
        <f>E133</f>
        <v>10.27</v>
      </c>
      <c r="G133">
        <v>57.82</v>
      </c>
    </row>
    <row r="134" spans="1:7" x14ac:dyDescent="0.25">
      <c r="B134" s="1" t="s">
        <v>10</v>
      </c>
      <c r="C134" s="1"/>
      <c r="D134" s="1">
        <v>0</v>
      </c>
      <c r="E134" s="1">
        <f>C133+E131</f>
        <v>10.280000000000001</v>
      </c>
      <c r="F134" s="1">
        <f>E133+F131</f>
        <v>10.27</v>
      </c>
      <c r="G134" s="1">
        <f>F133+G131</f>
        <v>57.769999999999996</v>
      </c>
    </row>
    <row r="135" spans="1:7" x14ac:dyDescent="0.25">
      <c r="B135" s="2" t="s">
        <v>11</v>
      </c>
      <c r="C135" s="2"/>
      <c r="D135" s="2">
        <v>0</v>
      </c>
      <c r="E135" s="2">
        <f>E133-D133</f>
        <v>10.27</v>
      </c>
      <c r="F135" s="2">
        <f>F133-E133</f>
        <v>0</v>
      </c>
      <c r="G135" s="2">
        <f>G133-F133</f>
        <v>47.55</v>
      </c>
    </row>
    <row r="137" spans="1:7" x14ac:dyDescent="0.25">
      <c r="A137" s="3">
        <v>20</v>
      </c>
      <c r="B137" s="3" t="s">
        <v>1</v>
      </c>
      <c r="C137" s="3"/>
      <c r="D137" s="3">
        <v>0.1</v>
      </c>
      <c r="E137" s="3">
        <v>0.05</v>
      </c>
      <c r="F137" s="3">
        <v>0</v>
      </c>
      <c r="G137" s="3">
        <f>1-SUM(D137:F137)</f>
        <v>0.85</v>
      </c>
    </row>
    <row r="138" spans="1:7" x14ac:dyDescent="0.25">
      <c r="B138" t="s">
        <v>7</v>
      </c>
      <c r="D138">
        <f>$B$1*D137</f>
        <v>5</v>
      </c>
      <c r="E138">
        <f t="shared" ref="E138:G138" si="47">$B$1*E137</f>
        <v>2.5</v>
      </c>
      <c r="F138">
        <f t="shared" si="47"/>
        <v>0</v>
      </c>
      <c r="G138">
        <f t="shared" si="47"/>
        <v>42.5</v>
      </c>
    </row>
    <row r="139" spans="1:7" x14ac:dyDescent="0.25">
      <c r="B139" t="s">
        <v>9</v>
      </c>
      <c r="D139">
        <f>C138+D138</f>
        <v>5</v>
      </c>
      <c r="E139">
        <f>D139+E138</f>
        <v>7.5</v>
      </c>
      <c r="F139">
        <f>E139+F138</f>
        <v>7.5</v>
      </c>
      <c r="G139">
        <f>F139+G138</f>
        <v>50</v>
      </c>
    </row>
    <row r="140" spans="1:7" x14ac:dyDescent="0.25">
      <c r="B140" t="s">
        <v>8</v>
      </c>
      <c r="C140">
        <v>7.8</v>
      </c>
      <c r="D140">
        <v>12.86</v>
      </c>
      <c r="E140">
        <v>15.86</v>
      </c>
      <c r="F140">
        <f>E140</f>
        <v>15.86</v>
      </c>
      <c r="G140">
        <v>58.34</v>
      </c>
    </row>
    <row r="141" spans="1:7" x14ac:dyDescent="0.25">
      <c r="B141" s="1" t="s">
        <v>10</v>
      </c>
      <c r="C141" s="1"/>
      <c r="D141" s="1">
        <f>C140+D138</f>
        <v>12.8</v>
      </c>
      <c r="E141" s="1">
        <f>D140+E138</f>
        <v>15.36</v>
      </c>
      <c r="F141" s="1">
        <f>E140+F138</f>
        <v>15.86</v>
      </c>
      <c r="G141" s="1">
        <f>F140+G138</f>
        <v>58.36</v>
      </c>
    </row>
    <row r="142" spans="1:7" x14ac:dyDescent="0.25">
      <c r="B142" s="2" t="s">
        <v>11</v>
      </c>
      <c r="C142" s="2"/>
      <c r="D142" s="2">
        <f>D140-C140</f>
        <v>5.0599999999999996</v>
      </c>
      <c r="E142" s="2">
        <f>E140-D140</f>
        <v>3</v>
      </c>
      <c r="F142" s="2">
        <f>F140-E140</f>
        <v>0</v>
      </c>
      <c r="G142" s="2">
        <f>G140-F140</f>
        <v>42.480000000000004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2021-03-07T16:14:42Z</dcterms:created>
  <dcterms:modified xsi:type="dcterms:W3CDTF">2021-03-11T06:40:49Z</dcterms:modified>
</cp:coreProperties>
</file>