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3\Charge_Board\BOM\"/>
    </mc:Choice>
  </mc:AlternateContent>
  <xr:revisionPtr revIDLastSave="0" documentId="13_ncr:1_{1519B1EA-E6E4-4A0B-9035-42090F802CE1}" xr6:coauthVersionLast="45" xr6:coauthVersionMax="45" xr10:uidLastSave="{00000000-0000-0000-0000-000000000000}"/>
  <bookViews>
    <workbookView xWindow="31455" yWindow="2670" windowWidth="21600" windowHeight="11385" tabRatio="50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23" i="1" s="1"/>
  <c r="H13" i="1"/>
  <c r="H14" i="1"/>
  <c r="H15" i="1"/>
  <c r="H16" i="1"/>
  <c r="H17" i="1"/>
  <c r="H18" i="1"/>
  <c r="H19" i="1"/>
  <c r="H20" i="1"/>
  <c r="H21" i="1"/>
  <c r="H22" i="1"/>
  <c r="H24" i="1" l="1"/>
  <c r="H27" i="1" s="1"/>
</calcChain>
</file>

<file path=xl/sharedStrings.xml><?xml version="1.0" encoding="utf-8"?>
<sst xmlns="http://schemas.openxmlformats.org/spreadsheetml/2006/main" count="119" uniqueCount="86">
  <si>
    <t>Quantity</t>
  </si>
  <si>
    <t>Manufacturer Part Number</t>
  </si>
  <si>
    <t>Description</t>
  </si>
  <si>
    <t>Unit Price</t>
  </si>
  <si>
    <t>FQP27P06-ND</t>
  </si>
  <si>
    <t>FQP27P06</t>
  </si>
  <si>
    <t>MOSFET P-CH 60V 27A TO-220</t>
  </si>
  <si>
    <t>2N3904-APCT-ND</t>
  </si>
  <si>
    <t>2N3904-AP</t>
  </si>
  <si>
    <t>TRANS NPN 40V 0.2A TO92</t>
  </si>
  <si>
    <t>MAX713CSE+-ND</t>
  </si>
  <si>
    <t>MAX713CSE+</t>
  </si>
  <si>
    <t>IC BATT FASTCHRG NICD/NIMH16SOIC</t>
  </si>
  <si>
    <t>LM2676SX-ADJ/NOPBCT-ND</t>
  </si>
  <si>
    <t>LM2676SX-ADJ/NOPB</t>
  </si>
  <si>
    <t>IC REG BUCK ADJ 3A TO263-7</t>
  </si>
  <si>
    <t>296-47192-ND</t>
  </si>
  <si>
    <t>LM7805CT/NOPB</t>
  </si>
  <si>
    <t>IC REG LINEAR 5V 1A TO220-3</t>
  </si>
  <si>
    <t>RSMF1JTR560CT-ND</t>
  </si>
  <si>
    <t>RSMF1JTR560</t>
  </si>
  <si>
    <t>RES 0.56 OHM 1W 5% AXIAL</t>
  </si>
  <si>
    <t>S10KCACT-ND</t>
  </si>
  <si>
    <t>RNMF14FTC10K0</t>
  </si>
  <si>
    <t>RES 10K OHM 1/4W 1% AXIAL</t>
  </si>
  <si>
    <t>S1KCACT-ND</t>
  </si>
  <si>
    <t>RNMF14FTC1K00</t>
  </si>
  <si>
    <t>RES 1K OHM 1/4W 1% AXIAL</t>
  </si>
  <si>
    <t>BC2301-ND</t>
  </si>
  <si>
    <t>NTCLE100E3103JB0</t>
  </si>
  <si>
    <t>THERMISTOR NTC 10KOHM 3977K BEAD</t>
  </si>
  <si>
    <t>BC100KXCT-ND</t>
  </si>
  <si>
    <t>MBA02040C1003FRP00</t>
  </si>
  <si>
    <t>RES 100K OHM 0.4W 1% AXIAL</t>
  </si>
  <si>
    <t>BC3267CT-ND</t>
  </si>
  <si>
    <t>MBA02040C2702FCT00</t>
  </si>
  <si>
    <t>RES 27K OHM 0.4W 1% AXIAL</t>
  </si>
  <si>
    <t>PTV09A-4020U-B103-ND</t>
  </si>
  <si>
    <t>PTV09A-4020U-B103</t>
  </si>
  <si>
    <t>POT 10K OHM 1/20W CARBON LINEAR</t>
  </si>
  <si>
    <t>493-14491-ND</t>
  </si>
  <si>
    <t>UKL1J100KED</t>
  </si>
  <si>
    <t>CAP ALUM 10UF 10% 63V RADIAL</t>
  </si>
  <si>
    <t>493-15407-ND</t>
  </si>
  <si>
    <t>UKL2A010KDD</t>
  </si>
  <si>
    <t>CAP ALUM 1UF 10% 100V RADIAL</t>
  </si>
  <si>
    <t>399-9857-1-ND</t>
  </si>
  <si>
    <t>C315C103K1R5TA7301</t>
  </si>
  <si>
    <t>CAP CER 10000PF 100V X7R RADIAL</t>
  </si>
  <si>
    <t>399-6117-ND</t>
  </si>
  <si>
    <t>ESW477M050AL3AA</t>
  </si>
  <si>
    <t>CAP ALUM 470UF 20% 50V RADIAL</t>
  </si>
  <si>
    <t>811-3857-ND</t>
  </si>
  <si>
    <t>1468373C</t>
  </si>
  <si>
    <t>FIXED IND 68UH 7.3A 25 MOHM</t>
  </si>
  <si>
    <t>1N5821RLGOSCT-ND</t>
  </si>
  <si>
    <t>1N5821RLG</t>
  </si>
  <si>
    <t>DIODE SCHOTTKY 30V 3A DO201AD</t>
  </si>
  <si>
    <t>S43KCACT-ND</t>
  </si>
  <si>
    <t>RNMF14FTC43K0</t>
  </si>
  <si>
    <t>RES 43K OHM 1/4W 1% AXIAL</t>
  </si>
  <si>
    <t>S18KCACT-ND</t>
  </si>
  <si>
    <t>RNMF14FTC18K0</t>
  </si>
  <si>
    <t>RES 18K OHM 1/4W 1% AXIAL</t>
  </si>
  <si>
    <t>Type</t>
  </si>
  <si>
    <t>NPN</t>
  </si>
  <si>
    <t>IC</t>
  </si>
  <si>
    <t>Resistor</t>
  </si>
  <si>
    <t>Potentiometer</t>
  </si>
  <si>
    <t>Capacitor</t>
  </si>
  <si>
    <t>Inductor</t>
  </si>
  <si>
    <t>Diode Schottky</t>
  </si>
  <si>
    <t>Vendor</t>
  </si>
  <si>
    <t>Digi-Key</t>
  </si>
  <si>
    <t>Vendor Part Number</t>
  </si>
  <si>
    <t>Resistor NTC</t>
  </si>
  <si>
    <t>MOSFET P.Ch</t>
  </si>
  <si>
    <t>PCB</t>
  </si>
  <si>
    <t>Printed Circuit Board</t>
  </si>
  <si>
    <t>Charge_Board_R3</t>
  </si>
  <si>
    <t>OshPark</t>
  </si>
  <si>
    <t>Shipping</t>
  </si>
  <si>
    <t>Sales Tax</t>
  </si>
  <si>
    <t>Sub-Total</t>
  </si>
  <si>
    <t>Total</t>
  </si>
  <si>
    <t>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</si>
</sst>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b/>
      <sz val="11"/>
      <name val="Calibri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1" fontId="2" fillId="0" borderId="0" xfId="0" applyNumberFormat="1" applyFont="1" applyFill="1" applyBorder="1"/>
    <xf numFmtId="0" fontId="2" fillId="0" borderId="0" xfId="0" applyFont="1" applyFill="1" applyBorder="1"/>
    <xf numFmtId="2" fontId="3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/>
    <xf numFmtId="0" fontId="0" fillId="2" borderId="0" xfId="0" applyFont="1" applyFill="1" applyBorder="1"/>
    <xf numFmtId="2" fontId="0" fillId="2" borderId="0" xfId="0" applyNumberFormat="1" applyFont="1" applyFill="1" applyBorder="1"/>
    <xf numFmtId="0" fontId="4" fillId="3" borderId="0" xfId="0" applyFont="1" applyFill="1" applyBorder="1" applyAlignment="1">
      <alignment horizontal="right"/>
    </xf>
    <xf numFmtId="2" fontId="4" fillId="3" borderId="0" xfId="0" applyNumberFormat="1" applyFont="1" applyFill="1" applyBorder="1"/>
    <xf numFmtId="0" fontId="5" fillId="3" borderId="0" xfId="0" applyFont="1" applyFill="1" applyBorder="1"/>
    <xf numFmtId="1" fontId="6" fillId="3" borderId="0" xfId="0" applyNumberFormat="1" applyFont="1" applyFill="1" applyBorder="1" applyAlignment="1">
      <alignment horizontal="right"/>
    </xf>
    <xf numFmtId="2" fontId="6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tabSelected="1" workbookViewId="0">
      <selection activeCell="H27" sqref="H27"/>
    </sheetView>
  </sheetViews>
  <sheetFormatPr defaultRowHeight="15"/>
  <cols>
    <col min="1" max="1" width="9" style="2" customWidth="1"/>
    <col min="2" max="2" width="14.7109375" customWidth="1"/>
    <col min="3" max="3" width="35.42578125" customWidth="1"/>
    <col min="4" max="4" width="24.85546875" customWidth="1"/>
    <col min="5" max="5" width="9.5703125" customWidth="1"/>
    <col min="6" max="6" width="25.7109375" customWidth="1"/>
    <col min="7" max="7" width="10" style="4" customWidth="1"/>
    <col min="8" max="8" width="14.28515625" style="4" customWidth="1"/>
  </cols>
  <sheetData>
    <row r="1" spans="1:8">
      <c r="A1" s="12" t="s">
        <v>0</v>
      </c>
      <c r="B1" s="1" t="s">
        <v>64</v>
      </c>
      <c r="C1" s="1" t="s">
        <v>2</v>
      </c>
      <c r="D1" s="1" t="s">
        <v>1</v>
      </c>
      <c r="E1" s="1" t="s">
        <v>72</v>
      </c>
      <c r="F1" s="1" t="s">
        <v>74</v>
      </c>
      <c r="G1" s="6" t="s">
        <v>3</v>
      </c>
      <c r="H1" s="11" t="s">
        <v>85</v>
      </c>
    </row>
    <row r="2" spans="1:8" s="16" customFormat="1">
      <c r="A2" s="14">
        <v>2</v>
      </c>
      <c r="B2" s="15" t="s">
        <v>69</v>
      </c>
      <c r="C2" s="16" t="s">
        <v>48</v>
      </c>
      <c r="D2" s="16" t="s">
        <v>47</v>
      </c>
      <c r="E2" s="16" t="s">
        <v>73</v>
      </c>
      <c r="F2" s="16" t="s">
        <v>46</v>
      </c>
      <c r="G2" s="17">
        <v>0.27</v>
      </c>
      <c r="H2" s="17">
        <f t="shared" ref="H2:H21" si="0">G2*A2</f>
        <v>0.54</v>
      </c>
    </row>
    <row r="3" spans="1:8">
      <c r="A3" s="5">
        <v>1</v>
      </c>
      <c r="B3" s="3" t="s">
        <v>69</v>
      </c>
      <c r="C3" t="s">
        <v>51</v>
      </c>
      <c r="D3" t="s">
        <v>50</v>
      </c>
      <c r="E3" t="s">
        <v>73</v>
      </c>
      <c r="F3" t="s">
        <v>49</v>
      </c>
      <c r="G3" s="4">
        <v>1.04</v>
      </c>
      <c r="H3" s="4">
        <f t="shared" si="0"/>
        <v>1.04</v>
      </c>
    </row>
    <row r="4" spans="1:8" s="16" customFormat="1">
      <c r="A4" s="14">
        <v>3</v>
      </c>
      <c r="B4" s="15" t="s">
        <v>69</v>
      </c>
      <c r="C4" s="16" t="s">
        <v>42</v>
      </c>
      <c r="D4" s="16" t="s">
        <v>41</v>
      </c>
      <c r="E4" s="16" t="s">
        <v>73</v>
      </c>
      <c r="F4" s="16" t="s">
        <v>40</v>
      </c>
      <c r="G4" s="17">
        <v>0.42</v>
      </c>
      <c r="H4" s="17">
        <f t="shared" si="0"/>
        <v>1.26</v>
      </c>
    </row>
    <row r="5" spans="1:8">
      <c r="A5" s="5">
        <v>3</v>
      </c>
      <c r="B5" s="3" t="s">
        <v>69</v>
      </c>
      <c r="C5" t="s">
        <v>45</v>
      </c>
      <c r="D5" t="s">
        <v>44</v>
      </c>
      <c r="E5" t="s">
        <v>73</v>
      </c>
      <c r="F5" t="s">
        <v>43</v>
      </c>
      <c r="G5" s="4">
        <v>0.35</v>
      </c>
      <c r="H5" s="4">
        <f t="shared" si="0"/>
        <v>1.0499999999999998</v>
      </c>
    </row>
    <row r="6" spans="1:8" s="16" customFormat="1">
      <c r="A6" s="14">
        <v>1</v>
      </c>
      <c r="B6" s="15" t="s">
        <v>71</v>
      </c>
      <c r="C6" s="16" t="s">
        <v>57</v>
      </c>
      <c r="D6" s="16" t="s">
        <v>56</v>
      </c>
      <c r="E6" s="16" t="s">
        <v>73</v>
      </c>
      <c r="F6" s="16" t="s">
        <v>55</v>
      </c>
      <c r="G6" s="17">
        <v>0.4</v>
      </c>
      <c r="H6" s="17">
        <f t="shared" si="0"/>
        <v>0.4</v>
      </c>
    </row>
    <row r="7" spans="1:8">
      <c r="A7" s="5">
        <v>1</v>
      </c>
      <c r="B7" s="3" t="s">
        <v>66</v>
      </c>
      <c r="C7" t="s">
        <v>15</v>
      </c>
      <c r="D7" t="s">
        <v>14</v>
      </c>
      <c r="E7" t="s">
        <v>73</v>
      </c>
      <c r="F7" t="s">
        <v>13</v>
      </c>
      <c r="G7" s="4">
        <v>4.7699999999999996</v>
      </c>
      <c r="H7" s="4">
        <f t="shared" si="0"/>
        <v>4.7699999999999996</v>
      </c>
    </row>
    <row r="8" spans="1:8" s="16" customFormat="1">
      <c r="A8" s="14">
        <v>1</v>
      </c>
      <c r="B8" s="15" t="s">
        <v>66</v>
      </c>
      <c r="C8" s="16" t="s">
        <v>18</v>
      </c>
      <c r="D8" s="16" t="s">
        <v>17</v>
      </c>
      <c r="E8" s="16" t="s">
        <v>73</v>
      </c>
      <c r="F8" s="16" t="s">
        <v>16</v>
      </c>
      <c r="G8" s="17">
        <v>1.54</v>
      </c>
      <c r="H8" s="17">
        <f t="shared" si="0"/>
        <v>1.54</v>
      </c>
    </row>
    <row r="9" spans="1:8">
      <c r="A9" s="5">
        <v>1</v>
      </c>
      <c r="B9" s="3" t="s">
        <v>66</v>
      </c>
      <c r="C9" t="s">
        <v>12</v>
      </c>
      <c r="D9" t="s">
        <v>11</v>
      </c>
      <c r="E9" t="s">
        <v>73</v>
      </c>
      <c r="F9" t="s">
        <v>10</v>
      </c>
      <c r="G9" s="4">
        <v>5.87</v>
      </c>
      <c r="H9" s="4">
        <f t="shared" si="0"/>
        <v>5.87</v>
      </c>
    </row>
    <row r="10" spans="1:8" s="16" customFormat="1">
      <c r="A10" s="14">
        <v>1</v>
      </c>
      <c r="B10" s="15" t="s">
        <v>70</v>
      </c>
      <c r="C10" s="16" t="s">
        <v>54</v>
      </c>
      <c r="D10" s="16" t="s">
        <v>53</v>
      </c>
      <c r="E10" s="16" t="s">
        <v>73</v>
      </c>
      <c r="F10" s="16" t="s">
        <v>52</v>
      </c>
      <c r="G10" s="17">
        <v>2.62</v>
      </c>
      <c r="H10" s="17">
        <f t="shared" si="0"/>
        <v>2.62</v>
      </c>
    </row>
    <row r="11" spans="1:8">
      <c r="A11" s="5">
        <v>2</v>
      </c>
      <c r="B11" s="3" t="s">
        <v>76</v>
      </c>
      <c r="C11" t="s">
        <v>6</v>
      </c>
      <c r="D11" t="s">
        <v>5</v>
      </c>
      <c r="E11" t="s">
        <v>73</v>
      </c>
      <c r="F11" t="s">
        <v>4</v>
      </c>
      <c r="G11" s="4">
        <v>1.41</v>
      </c>
      <c r="H11" s="4">
        <f t="shared" si="0"/>
        <v>2.82</v>
      </c>
    </row>
    <row r="12" spans="1:8" s="16" customFormat="1">
      <c r="A12" s="14">
        <v>1</v>
      </c>
      <c r="B12" s="15" t="s">
        <v>65</v>
      </c>
      <c r="C12" s="16" t="s">
        <v>9</v>
      </c>
      <c r="D12" s="16" t="s">
        <v>8</v>
      </c>
      <c r="E12" s="16" t="s">
        <v>73</v>
      </c>
      <c r="F12" s="16" t="s">
        <v>7</v>
      </c>
      <c r="G12" s="17">
        <v>0.17</v>
      </c>
      <c r="H12" s="17">
        <f t="shared" si="0"/>
        <v>0.17</v>
      </c>
    </row>
    <row r="13" spans="1:8">
      <c r="A13" s="5">
        <v>1</v>
      </c>
      <c r="B13" s="3" t="s">
        <v>68</v>
      </c>
      <c r="C13" t="s">
        <v>39</v>
      </c>
      <c r="D13" t="s">
        <v>38</v>
      </c>
      <c r="E13" t="s">
        <v>73</v>
      </c>
      <c r="F13" t="s">
        <v>37</v>
      </c>
      <c r="G13" s="4">
        <v>0.83</v>
      </c>
      <c r="H13" s="4">
        <f t="shared" si="0"/>
        <v>0.83</v>
      </c>
    </row>
    <row r="14" spans="1:8" s="16" customFormat="1">
      <c r="A14" s="14">
        <v>3</v>
      </c>
      <c r="B14" s="15" t="s">
        <v>67</v>
      </c>
      <c r="C14" s="16" t="s">
        <v>33</v>
      </c>
      <c r="D14" s="16" t="s">
        <v>32</v>
      </c>
      <c r="E14" s="16" t="s">
        <v>73</v>
      </c>
      <c r="F14" s="16" t="s">
        <v>31</v>
      </c>
      <c r="G14" s="17">
        <v>0.24</v>
      </c>
      <c r="H14" s="17">
        <f t="shared" si="0"/>
        <v>0.72</v>
      </c>
    </row>
    <row r="15" spans="1:8">
      <c r="A15" s="5">
        <v>8</v>
      </c>
      <c r="B15" s="3" t="s">
        <v>67</v>
      </c>
      <c r="C15" t="s">
        <v>36</v>
      </c>
      <c r="D15" t="s">
        <v>35</v>
      </c>
      <c r="E15" t="s">
        <v>73</v>
      </c>
      <c r="F15" t="s">
        <v>34</v>
      </c>
      <c r="G15" s="4">
        <v>0.24</v>
      </c>
      <c r="H15" s="4">
        <f t="shared" si="0"/>
        <v>1.92</v>
      </c>
    </row>
    <row r="16" spans="1:8" s="16" customFormat="1">
      <c r="A16" s="14">
        <v>2</v>
      </c>
      <c r="B16" s="15" t="s">
        <v>67</v>
      </c>
      <c r="C16" s="16" t="s">
        <v>24</v>
      </c>
      <c r="D16" s="16" t="s">
        <v>23</v>
      </c>
      <c r="E16" s="16" t="s">
        <v>73</v>
      </c>
      <c r="F16" s="16" t="s">
        <v>22</v>
      </c>
      <c r="G16" s="17">
        <v>0.1</v>
      </c>
      <c r="H16" s="17">
        <f t="shared" si="0"/>
        <v>0.2</v>
      </c>
    </row>
    <row r="17" spans="1:8">
      <c r="A17" s="5">
        <v>3</v>
      </c>
      <c r="B17" s="3" t="s">
        <v>67</v>
      </c>
      <c r="C17" t="s">
        <v>63</v>
      </c>
      <c r="D17" t="s">
        <v>62</v>
      </c>
      <c r="E17" t="s">
        <v>73</v>
      </c>
      <c r="F17" t="s">
        <v>61</v>
      </c>
      <c r="G17" s="4">
        <v>0.1</v>
      </c>
      <c r="H17" s="4">
        <f t="shared" si="0"/>
        <v>0.30000000000000004</v>
      </c>
    </row>
    <row r="18" spans="1:8" s="16" customFormat="1">
      <c r="A18" s="14">
        <v>2</v>
      </c>
      <c r="B18" s="15" t="s">
        <v>67</v>
      </c>
      <c r="C18" s="16" t="s">
        <v>27</v>
      </c>
      <c r="D18" s="16" t="s">
        <v>26</v>
      </c>
      <c r="E18" s="16" t="s">
        <v>73</v>
      </c>
      <c r="F18" s="16" t="s">
        <v>25</v>
      </c>
      <c r="G18" s="17">
        <v>0.1</v>
      </c>
      <c r="H18" s="17">
        <f t="shared" si="0"/>
        <v>0.2</v>
      </c>
    </row>
    <row r="19" spans="1:8">
      <c r="A19" s="5">
        <v>1</v>
      </c>
      <c r="B19" s="3" t="s">
        <v>67</v>
      </c>
      <c r="C19" t="s">
        <v>60</v>
      </c>
      <c r="D19" t="s">
        <v>59</v>
      </c>
      <c r="E19" t="s">
        <v>73</v>
      </c>
      <c r="F19" t="s">
        <v>58</v>
      </c>
      <c r="G19" s="4">
        <v>0.1</v>
      </c>
      <c r="H19" s="4">
        <f t="shared" si="0"/>
        <v>0.1</v>
      </c>
    </row>
    <row r="20" spans="1:8" s="16" customFormat="1">
      <c r="A20" s="14">
        <v>4</v>
      </c>
      <c r="B20" s="15" t="s">
        <v>67</v>
      </c>
      <c r="C20" s="16" t="s">
        <v>21</v>
      </c>
      <c r="D20" s="16" t="s">
        <v>20</v>
      </c>
      <c r="E20" s="16" t="s">
        <v>73</v>
      </c>
      <c r="F20" s="16" t="s">
        <v>19</v>
      </c>
      <c r="G20" s="17">
        <v>0.24</v>
      </c>
      <c r="H20" s="17">
        <f t="shared" si="0"/>
        <v>0.96</v>
      </c>
    </row>
    <row r="21" spans="1:8">
      <c r="A21" s="5">
        <v>1</v>
      </c>
      <c r="B21" s="3" t="s">
        <v>75</v>
      </c>
      <c r="C21" t="s">
        <v>30</v>
      </c>
      <c r="D21" t="s">
        <v>29</v>
      </c>
      <c r="E21" t="s">
        <v>73</v>
      </c>
      <c r="F21" t="s">
        <v>28</v>
      </c>
      <c r="G21" s="4">
        <v>0.69</v>
      </c>
      <c r="H21" s="4">
        <f t="shared" si="0"/>
        <v>0.69</v>
      </c>
    </row>
    <row r="22" spans="1:8" s="16" customFormat="1">
      <c r="A22" s="14">
        <v>3</v>
      </c>
      <c r="B22" s="15" t="s">
        <v>77</v>
      </c>
      <c r="C22" s="16" t="s">
        <v>78</v>
      </c>
      <c r="D22" s="16" t="s">
        <v>79</v>
      </c>
      <c r="E22" s="16" t="s">
        <v>80</v>
      </c>
      <c r="G22" s="17">
        <v>14.93</v>
      </c>
      <c r="H22" s="17">
        <f>G22*A22</f>
        <v>44.79</v>
      </c>
    </row>
    <row r="23" spans="1:8" s="20" customFormat="1">
      <c r="A23" s="21" t="s">
        <v>83</v>
      </c>
      <c r="B23" s="21"/>
      <c r="C23" s="21"/>
      <c r="D23" s="21"/>
      <c r="E23" s="21"/>
      <c r="F23" s="21"/>
      <c r="G23" s="21"/>
      <c r="H23" s="22">
        <f>SUM(H2:H22)</f>
        <v>72.789999999999992</v>
      </c>
    </row>
    <row r="24" spans="1:8">
      <c r="A24" s="7" t="s">
        <v>82</v>
      </c>
      <c r="B24" s="7"/>
      <c r="C24" s="7"/>
      <c r="D24" s="7"/>
      <c r="E24" s="7"/>
      <c r="F24" s="7"/>
      <c r="G24" s="7"/>
      <c r="H24" s="8">
        <f>H23*0.0825</f>
        <v>6.0051749999999995</v>
      </c>
    </row>
    <row r="25" spans="1:8">
      <c r="A25" s="13"/>
      <c r="B25" s="9" t="s">
        <v>81</v>
      </c>
      <c r="C25" s="10"/>
      <c r="D25" s="10"/>
      <c r="E25" s="10" t="s">
        <v>80</v>
      </c>
      <c r="F25" s="10"/>
      <c r="G25" s="8">
        <v>6.7</v>
      </c>
      <c r="H25" s="8">
        <v>6.7</v>
      </c>
    </row>
    <row r="26" spans="1:8">
      <c r="A26" s="13"/>
      <c r="B26" s="9" t="s">
        <v>81</v>
      </c>
      <c r="C26" s="10"/>
      <c r="D26" s="10"/>
      <c r="E26" s="10" t="s">
        <v>73</v>
      </c>
      <c r="F26" s="10"/>
      <c r="G26" s="8">
        <v>8.99</v>
      </c>
      <c r="H26" s="8">
        <v>8.99</v>
      </c>
    </row>
    <row r="27" spans="1:8" s="20" customFormat="1">
      <c r="A27" s="18" t="s">
        <v>84</v>
      </c>
      <c r="B27" s="18"/>
      <c r="C27" s="18"/>
      <c r="D27" s="18"/>
      <c r="E27" s="18"/>
      <c r="F27" s="18"/>
      <c r="G27" s="18"/>
      <c r="H27" s="19">
        <f>SUM(H23:H26)</f>
        <v>94.485174999999984</v>
      </c>
    </row>
  </sheetData>
  <mergeCells count="3">
    <mergeCell ref="A23:G23"/>
    <mergeCell ref="A24:G24"/>
    <mergeCell ref="A27:G27"/>
  </mergeCells>
  <pageMargins left="0.7" right="0.7" top="0.75" bottom="0.75" header="0.3" footer="0.3"/>
  <pageSetup scale="8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2020-04-18T18:14:17Z</cp:lastPrinted>
  <dcterms:created xsi:type="dcterms:W3CDTF">2020-04-18T18:12:26Z</dcterms:created>
  <dcterms:modified xsi:type="dcterms:W3CDTF">2020-04-18T18:15:13Z</dcterms:modified>
</cp:coreProperties>
</file>