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OneDrive\Documents\"/>
    </mc:Choice>
  </mc:AlternateContent>
  <xr:revisionPtr revIDLastSave="0" documentId="8_{2CEDBFEE-3160-4641-88C4-CDC447275064}" xr6:coauthVersionLast="47" xr6:coauthVersionMax="47" xr10:uidLastSave="{00000000-0000-0000-0000-000000000000}"/>
  <bookViews>
    <workbookView xWindow="-120" yWindow="-120" windowWidth="24240" windowHeight="13020" xr2:uid="{4C329832-07B0-4793-81E2-A84F264151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4" i="1"/>
  <c r="O5" i="1"/>
  <c r="O6" i="1"/>
  <c r="O7" i="1"/>
  <c r="O8" i="1"/>
  <c r="O9" i="1"/>
  <c r="O10" i="1"/>
  <c r="O11" i="1"/>
  <c r="O12" i="1"/>
  <c r="O13" i="1"/>
  <c r="O14" i="1"/>
  <c r="O4" i="1"/>
  <c r="N5" i="1"/>
  <c r="N6" i="1"/>
  <c r="N7" i="1"/>
  <c r="N8" i="1"/>
  <c r="N9" i="1"/>
  <c r="N10" i="1"/>
  <c r="N11" i="1"/>
  <c r="N12" i="1"/>
  <c r="N13" i="1"/>
  <c r="N14" i="1"/>
  <c r="N4" i="1"/>
  <c r="M5" i="1"/>
  <c r="M6" i="1"/>
  <c r="M7" i="1"/>
  <c r="M8" i="1"/>
  <c r="M9" i="1"/>
  <c r="M10" i="1"/>
  <c r="M11" i="1"/>
  <c r="M12" i="1"/>
  <c r="M13" i="1"/>
  <c r="M14" i="1"/>
  <c r="M4" i="1"/>
  <c r="L5" i="1"/>
  <c r="L6" i="1"/>
  <c r="L7" i="1"/>
  <c r="L8" i="1"/>
  <c r="L9" i="1"/>
  <c r="L10" i="1"/>
  <c r="L11" i="1"/>
  <c r="L12" i="1"/>
  <c r="L13" i="1"/>
  <c r="L14" i="1"/>
  <c r="L4" i="1"/>
  <c r="G5" i="1"/>
  <c r="G6" i="1"/>
  <c r="G7" i="1"/>
  <c r="G8" i="1"/>
  <c r="G9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<sst xmlns="http://schemas.openxmlformats.org/spreadsheetml/2006/main" count="50" uniqueCount="32">
  <si>
    <t>SALARY SHEET</t>
  </si>
  <si>
    <t>Emp name</t>
  </si>
  <si>
    <t>Basic salary</t>
  </si>
  <si>
    <t>Gross Salary</t>
  </si>
  <si>
    <t>Raj kumar</t>
  </si>
  <si>
    <t>Rohan</t>
  </si>
  <si>
    <t>Raja</t>
  </si>
  <si>
    <t>Satbir</t>
  </si>
  <si>
    <t>Ashok</t>
  </si>
  <si>
    <t>Deepak</t>
  </si>
  <si>
    <t>Roshni</t>
  </si>
  <si>
    <t>Ujjwal</t>
  </si>
  <si>
    <t>Komal</t>
  </si>
  <si>
    <t>khushi</t>
  </si>
  <si>
    <t>Phone n.</t>
  </si>
  <si>
    <t>xxxxxxxxx</t>
  </si>
  <si>
    <t>Designation</t>
  </si>
  <si>
    <t>Attendance</t>
  </si>
  <si>
    <t>Salary</t>
  </si>
  <si>
    <t>HRA</t>
  </si>
  <si>
    <t>D.A</t>
  </si>
  <si>
    <t>Convence</t>
  </si>
  <si>
    <t>PF</t>
  </si>
  <si>
    <t>ESI</t>
  </si>
  <si>
    <t>In Hand Salary</t>
  </si>
  <si>
    <t xml:space="preserve"> Emp id no.</t>
  </si>
  <si>
    <t>Manager</t>
  </si>
  <si>
    <t>Asst. Manager</t>
  </si>
  <si>
    <t>Supervisor</t>
  </si>
  <si>
    <t>Staff</t>
  </si>
  <si>
    <t>overtime in Hrs.</t>
  </si>
  <si>
    <t xml:space="preserve">overtime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</si>
</sst>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&quot;hrs&quot;"/>
  </numFmts>
  <fonts count="6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4" tint="-0.499984740745262"/>
      <name val="Calibri"/>
      <family val="2"/>
      <scheme val="minor"/>
    </font>
    <font>
      <sz val="24"/>
      <color theme="4" tint="-0.499984740745262"/>
      <name val="Algerian"/>
      <family val="5"/>
    </font>
    <font>
      <sz val="72"/>
      <color theme="4" tint="-0.499984740745262"/>
      <name val="Algerian"/>
      <family val="5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6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165" fontId="2" fillId="5" borderId="1" xfId="0" applyNumberFormat="1" applyFont="1" applyFill="1" applyBorder="1"/>
    <xf numFmtId="0" fontId="2" fillId="7" borderId="1" xfId="0" applyFont="1" applyFill="1" applyBorder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9887-6316-481C-8A2E-EE98EED2FEF6}">
  <dimension ref="A1:V15"/>
  <sheetViews>
    <sheetView tabSelected="1" zoomScale="44" zoomScaleNormal="44" workbookViewId="0">
      <selection activeCell="J1" sqref="J1"/>
    </sheetView>
  </sheetViews>
  <sheetFormatPr defaultRowHeight="15" x14ac:dyDescent="0.25"/>
  <cols>
    <col min="1" max="1" width="23" bestFit="1" customWidth="1"/>
    <col min="2" max="4" width="23.85546875" customWidth="1"/>
    <col min="5" max="5" width="23.140625" bestFit="1" customWidth="1"/>
    <col min="6" max="6" width="25.5703125" customWidth="1"/>
    <col min="7" max="7" width="17.28515625" bestFit="1" customWidth="1"/>
    <col min="8" max="8" width="16.7109375" bestFit="1" customWidth="1"/>
    <col min="9" max="9" width="16.7109375" customWidth="1"/>
    <col min="10" max="10" width="24.5703125" bestFit="1" customWidth="1"/>
    <col min="11" max="12" width="40.140625" customWidth="1"/>
    <col min="13" max="13" width="24.5703125" customWidth="1"/>
    <col min="14" max="14" width="17.7109375" customWidth="1"/>
    <col min="15" max="15" width="21.140625" customWidth="1"/>
    <col min="16" max="16" width="29" bestFit="1" customWidth="1"/>
    <col min="17" max="17" width="22" customWidth="1"/>
  </cols>
  <sheetData>
    <row r="1" spans="1:22" ht="102" x14ac:dyDescent="1.55">
      <c r="A1" s="4"/>
      <c r="B1" s="12" t="s">
        <v>0</v>
      </c>
      <c r="C1" s="11"/>
      <c r="D1" s="11"/>
      <c r="E1" s="11"/>
      <c r="F1" s="4"/>
      <c r="G1" s="4"/>
      <c r="H1" s="4"/>
      <c r="I1" s="4"/>
      <c r="J1" s="5"/>
      <c r="K1" s="4"/>
      <c r="L1" s="4"/>
      <c r="M1" s="4"/>
      <c r="N1" s="4"/>
      <c r="O1" s="2"/>
      <c r="P1" s="2"/>
      <c r="Q1" s="1"/>
      <c r="R1" s="1"/>
      <c r="S1" s="1"/>
      <c r="T1" s="1"/>
      <c r="U1" s="1"/>
      <c r="V1" s="1"/>
    </row>
    <row r="2" spans="1:22" ht="31.5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2" s="2" customFormat="1" ht="31.5" x14ac:dyDescent="0.5">
      <c r="A3" s="3" t="s">
        <v>25</v>
      </c>
      <c r="B3" s="3" t="s">
        <v>1</v>
      </c>
      <c r="C3" s="3" t="s">
        <v>16</v>
      </c>
      <c r="D3" s="3" t="s">
        <v>14</v>
      </c>
      <c r="E3" s="3" t="s">
        <v>2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30</v>
      </c>
      <c r="L3" s="3" t="s">
        <v>31</v>
      </c>
      <c r="M3" s="3" t="s">
        <v>3</v>
      </c>
      <c r="N3" s="3" t="s">
        <v>22</v>
      </c>
      <c r="O3" s="3" t="s">
        <v>23</v>
      </c>
      <c r="P3" s="3" t="s">
        <v>24</v>
      </c>
    </row>
    <row r="4" spans="1:22" ht="31.5" x14ac:dyDescent="0.5">
      <c r="A4" s="6">
        <v>1001</v>
      </c>
      <c r="B4" s="7" t="s">
        <v>4</v>
      </c>
      <c r="C4" s="7" t="s">
        <v>26</v>
      </c>
      <c r="D4" s="7" t="s">
        <v>15</v>
      </c>
      <c r="E4" s="8">
        <v>50000</v>
      </c>
      <c r="F4" s="8">
        <v>28</v>
      </c>
      <c r="G4" s="8">
        <f>E4/30*F4</f>
        <v>46666.666666666672</v>
      </c>
      <c r="H4" s="8">
        <v>8000</v>
      </c>
      <c r="I4" s="8">
        <v>3000</v>
      </c>
      <c r="J4" s="8">
        <v>6000</v>
      </c>
      <c r="K4" s="9">
        <v>60</v>
      </c>
      <c r="L4" s="8">
        <f>E4/30/8*K4</f>
        <v>12500</v>
      </c>
      <c r="M4" s="10">
        <f>G4+H4+I4+J4+L4</f>
        <v>76166.666666666672</v>
      </c>
      <c r="N4" s="10">
        <f>G4*12/100</f>
        <v>5600</v>
      </c>
      <c r="O4" s="10">
        <f>G4*0.75/100</f>
        <v>350</v>
      </c>
      <c r="P4" s="10">
        <f>M4-N4-O4</f>
        <v>70216.666666666672</v>
      </c>
    </row>
    <row r="5" spans="1:22" ht="31.5" x14ac:dyDescent="0.5">
      <c r="A5" s="6">
        <v>1002</v>
      </c>
      <c r="B5" s="7" t="s">
        <v>5</v>
      </c>
      <c r="C5" s="7" t="s">
        <v>27</v>
      </c>
      <c r="D5" s="7" t="s">
        <v>15</v>
      </c>
      <c r="E5" s="8">
        <v>40000</v>
      </c>
      <c r="F5" s="8">
        <v>28</v>
      </c>
      <c r="G5" s="8">
        <f t="shared" ref="G5:G14" si="0">E5/30*F5</f>
        <v>37333.333333333328</v>
      </c>
      <c r="H5" s="8">
        <v>5000</v>
      </c>
      <c r="I5" s="8">
        <v>2000</v>
      </c>
      <c r="J5" s="8">
        <v>5000</v>
      </c>
      <c r="K5" s="9">
        <v>40</v>
      </c>
      <c r="L5" s="8">
        <f t="shared" ref="L5:L14" si="1">E5/30/8*K5</f>
        <v>6666.6666666666661</v>
      </c>
      <c r="M5" s="10">
        <f t="shared" ref="M5:M14" si="2">G5+H5+I5+J5+L5</f>
        <v>55999.999999999993</v>
      </c>
      <c r="N5" s="10">
        <f t="shared" ref="N5:N14" si="3">G5*12/100</f>
        <v>4479.9999999999991</v>
      </c>
      <c r="O5" s="10">
        <f t="shared" ref="O5:O14" si="4">G5*0.75/100</f>
        <v>279.99999999999994</v>
      </c>
      <c r="P5" s="10">
        <f t="shared" ref="P5:P14" si="5">M5-N5-O5</f>
        <v>51239.999999999993</v>
      </c>
    </row>
    <row r="6" spans="1:22" ht="31.5" x14ac:dyDescent="0.5">
      <c r="A6" s="6">
        <v>1003</v>
      </c>
      <c r="B6" s="7" t="s">
        <v>6</v>
      </c>
      <c r="C6" s="7" t="s">
        <v>28</v>
      </c>
      <c r="D6" s="7" t="s">
        <v>15</v>
      </c>
      <c r="E6" s="8">
        <v>35000</v>
      </c>
      <c r="F6" s="8">
        <v>28</v>
      </c>
      <c r="G6" s="8">
        <f t="shared" si="0"/>
        <v>32666.666666666668</v>
      </c>
      <c r="H6" s="8">
        <v>4000</v>
      </c>
      <c r="I6" s="8">
        <v>1500</v>
      </c>
      <c r="J6" s="8">
        <v>3000</v>
      </c>
      <c r="K6" s="9">
        <v>35</v>
      </c>
      <c r="L6" s="8">
        <f t="shared" si="1"/>
        <v>5104.166666666667</v>
      </c>
      <c r="M6" s="10">
        <f t="shared" si="2"/>
        <v>46270.833333333336</v>
      </c>
      <c r="N6" s="10">
        <f t="shared" si="3"/>
        <v>3920</v>
      </c>
      <c r="O6" s="10">
        <f t="shared" si="4"/>
        <v>245</v>
      </c>
      <c r="P6" s="10">
        <f t="shared" si="5"/>
        <v>42105.833333333336</v>
      </c>
    </row>
    <row r="7" spans="1:22" ht="31.5" x14ac:dyDescent="0.5">
      <c r="A7" s="6">
        <v>1004</v>
      </c>
      <c r="B7" s="7" t="s">
        <v>7</v>
      </c>
      <c r="C7" s="7" t="s">
        <v>29</v>
      </c>
      <c r="D7" s="7" t="s">
        <v>15</v>
      </c>
      <c r="E7" s="8">
        <v>18000</v>
      </c>
      <c r="F7" s="8">
        <v>26</v>
      </c>
      <c r="G7" s="8">
        <f t="shared" si="0"/>
        <v>15600</v>
      </c>
      <c r="H7" s="8">
        <v>300</v>
      </c>
      <c r="I7" s="8">
        <v>1000</v>
      </c>
      <c r="J7" s="8">
        <v>2000</v>
      </c>
      <c r="K7" s="9">
        <v>60</v>
      </c>
      <c r="L7" s="8">
        <f t="shared" si="1"/>
        <v>4500</v>
      </c>
      <c r="M7" s="10">
        <f t="shared" si="2"/>
        <v>23400</v>
      </c>
      <c r="N7" s="10">
        <f t="shared" si="3"/>
        <v>1872</v>
      </c>
      <c r="O7" s="10">
        <f t="shared" si="4"/>
        <v>117</v>
      </c>
      <c r="P7" s="10">
        <f t="shared" si="5"/>
        <v>21411</v>
      </c>
    </row>
    <row r="8" spans="1:22" ht="31.5" x14ac:dyDescent="0.5">
      <c r="A8" s="6">
        <v>1005</v>
      </c>
      <c r="B8" s="7" t="s">
        <v>8</v>
      </c>
      <c r="C8" s="7" t="s">
        <v>29</v>
      </c>
      <c r="D8" s="7" t="s">
        <v>15</v>
      </c>
      <c r="E8" s="8">
        <v>17000</v>
      </c>
      <c r="F8" s="8">
        <v>20</v>
      </c>
      <c r="G8" s="8">
        <f t="shared" si="0"/>
        <v>11333.333333333332</v>
      </c>
      <c r="H8" s="8">
        <v>300</v>
      </c>
      <c r="I8" s="8">
        <v>1000</v>
      </c>
      <c r="J8" s="8">
        <v>2000</v>
      </c>
      <c r="K8" s="9">
        <v>60</v>
      </c>
      <c r="L8" s="8">
        <f t="shared" si="1"/>
        <v>4250</v>
      </c>
      <c r="M8" s="10">
        <f t="shared" si="2"/>
        <v>18883.333333333332</v>
      </c>
      <c r="N8" s="10">
        <f t="shared" si="3"/>
        <v>1360</v>
      </c>
      <c r="O8" s="10">
        <f t="shared" si="4"/>
        <v>85</v>
      </c>
      <c r="P8" s="10">
        <f t="shared" si="5"/>
        <v>17438.333333333332</v>
      </c>
    </row>
    <row r="9" spans="1:22" ht="31.5" x14ac:dyDescent="0.5">
      <c r="A9" s="6">
        <v>1006</v>
      </c>
      <c r="B9" s="7" t="s">
        <v>9</v>
      </c>
      <c r="C9" s="7" t="s">
        <v>29</v>
      </c>
      <c r="D9" s="7" t="s">
        <v>15</v>
      </c>
      <c r="E9" s="8">
        <v>17000</v>
      </c>
      <c r="F9" s="8">
        <v>27</v>
      </c>
      <c r="G9" s="8">
        <f t="shared" si="0"/>
        <v>15299.999999999998</v>
      </c>
      <c r="H9" s="8">
        <v>300</v>
      </c>
      <c r="I9" s="8">
        <v>1000</v>
      </c>
      <c r="J9" s="8">
        <v>2000</v>
      </c>
      <c r="K9" s="9">
        <v>60</v>
      </c>
      <c r="L9" s="8">
        <f t="shared" si="1"/>
        <v>4250</v>
      </c>
      <c r="M9" s="10">
        <f t="shared" si="2"/>
        <v>22850</v>
      </c>
      <c r="N9" s="10">
        <f t="shared" si="3"/>
        <v>1835.9999999999998</v>
      </c>
      <c r="O9" s="10">
        <f t="shared" si="4"/>
        <v>114.74999999999999</v>
      </c>
      <c r="P9" s="10">
        <f t="shared" si="5"/>
        <v>20899.25</v>
      </c>
    </row>
    <row r="10" spans="1:22" ht="31.5" x14ac:dyDescent="0.5">
      <c r="A10" s="6">
        <v>1007</v>
      </c>
      <c r="B10" s="7" t="s">
        <v>10</v>
      </c>
      <c r="C10" s="7" t="s">
        <v>29</v>
      </c>
      <c r="D10" s="7" t="s">
        <v>15</v>
      </c>
      <c r="E10" s="8">
        <v>16000</v>
      </c>
      <c r="F10" s="8">
        <v>15</v>
      </c>
      <c r="G10" s="8">
        <f t="shared" si="0"/>
        <v>8000.0000000000009</v>
      </c>
      <c r="H10" s="8">
        <v>300</v>
      </c>
      <c r="I10" s="8">
        <v>1000</v>
      </c>
      <c r="J10" s="8">
        <v>2000</v>
      </c>
      <c r="K10" s="9">
        <v>60</v>
      </c>
      <c r="L10" s="8">
        <f t="shared" si="1"/>
        <v>4000.0000000000005</v>
      </c>
      <c r="M10" s="10">
        <f t="shared" si="2"/>
        <v>15300</v>
      </c>
      <c r="N10" s="10">
        <f t="shared" si="3"/>
        <v>960.00000000000011</v>
      </c>
      <c r="O10" s="10">
        <f t="shared" si="4"/>
        <v>60.000000000000007</v>
      </c>
      <c r="P10" s="10">
        <f t="shared" si="5"/>
        <v>14280</v>
      </c>
    </row>
    <row r="11" spans="1:22" ht="31.5" x14ac:dyDescent="0.5">
      <c r="A11" s="6">
        <v>1008</v>
      </c>
      <c r="B11" s="7" t="s">
        <v>11</v>
      </c>
      <c r="C11" s="7" t="s">
        <v>29</v>
      </c>
      <c r="D11" s="7" t="s">
        <v>15</v>
      </c>
      <c r="E11" s="8">
        <v>19000</v>
      </c>
      <c r="F11" s="8">
        <v>20</v>
      </c>
      <c r="G11" s="8">
        <f t="shared" si="0"/>
        <v>12666.666666666668</v>
      </c>
      <c r="H11" s="8">
        <v>300</v>
      </c>
      <c r="I11" s="8">
        <v>1000</v>
      </c>
      <c r="J11" s="8">
        <v>2000</v>
      </c>
      <c r="K11" s="9">
        <v>60</v>
      </c>
      <c r="L11" s="8">
        <f t="shared" si="1"/>
        <v>4750</v>
      </c>
      <c r="M11" s="10">
        <f t="shared" si="2"/>
        <v>20716.666666666668</v>
      </c>
      <c r="N11" s="10">
        <f t="shared" si="3"/>
        <v>1520</v>
      </c>
      <c r="O11" s="10">
        <f t="shared" si="4"/>
        <v>95</v>
      </c>
      <c r="P11" s="10">
        <f t="shared" si="5"/>
        <v>19101.666666666668</v>
      </c>
    </row>
    <row r="12" spans="1:22" ht="31.5" x14ac:dyDescent="0.5">
      <c r="A12" s="6">
        <v>1009</v>
      </c>
      <c r="B12" s="7" t="s">
        <v>12</v>
      </c>
      <c r="C12" s="7" t="s">
        <v>29</v>
      </c>
      <c r="D12" s="7" t="s">
        <v>15</v>
      </c>
      <c r="E12" s="8">
        <v>19000</v>
      </c>
      <c r="F12" s="8">
        <v>18</v>
      </c>
      <c r="G12" s="8">
        <f t="shared" si="0"/>
        <v>11400</v>
      </c>
      <c r="H12" s="8">
        <v>300</v>
      </c>
      <c r="I12" s="8">
        <v>1000</v>
      </c>
      <c r="J12" s="8">
        <v>2000</v>
      </c>
      <c r="K12" s="9">
        <v>60</v>
      </c>
      <c r="L12" s="8">
        <f t="shared" si="1"/>
        <v>4750</v>
      </c>
      <c r="M12" s="10">
        <f t="shared" si="2"/>
        <v>19450</v>
      </c>
      <c r="N12" s="10">
        <f t="shared" si="3"/>
        <v>1368</v>
      </c>
      <c r="O12" s="10">
        <f t="shared" si="4"/>
        <v>85.5</v>
      </c>
      <c r="P12" s="10">
        <f t="shared" si="5"/>
        <v>17996.5</v>
      </c>
    </row>
    <row r="13" spans="1:22" ht="31.5" x14ac:dyDescent="0.5">
      <c r="A13" s="6">
        <v>1010</v>
      </c>
      <c r="B13" s="7" t="s">
        <v>13</v>
      </c>
      <c r="C13" s="7" t="s">
        <v>29</v>
      </c>
      <c r="D13" s="7" t="s">
        <v>15</v>
      </c>
      <c r="E13" s="8">
        <v>18000</v>
      </c>
      <c r="F13" s="8">
        <v>28</v>
      </c>
      <c r="G13" s="8">
        <f t="shared" si="0"/>
        <v>16800</v>
      </c>
      <c r="H13" s="8">
        <v>300</v>
      </c>
      <c r="I13" s="8">
        <v>1000</v>
      </c>
      <c r="J13" s="8">
        <v>2000</v>
      </c>
      <c r="K13" s="9">
        <v>60</v>
      </c>
      <c r="L13" s="8">
        <f t="shared" si="1"/>
        <v>4500</v>
      </c>
      <c r="M13" s="10">
        <f t="shared" si="2"/>
        <v>24600</v>
      </c>
      <c r="N13" s="10">
        <f t="shared" si="3"/>
        <v>2016</v>
      </c>
      <c r="O13" s="10">
        <f t="shared" si="4"/>
        <v>126</v>
      </c>
      <c r="P13" s="10">
        <f t="shared" si="5"/>
        <v>22458</v>
      </c>
    </row>
    <row r="14" spans="1:22" ht="31.5" x14ac:dyDescent="0.5">
      <c r="A14" s="6">
        <v>1011</v>
      </c>
      <c r="B14" s="7" t="s">
        <v>8</v>
      </c>
      <c r="C14" s="7" t="s">
        <v>29</v>
      </c>
      <c r="D14" s="7" t="s">
        <v>15</v>
      </c>
      <c r="E14" s="8">
        <v>18000</v>
      </c>
      <c r="F14" s="8">
        <v>28</v>
      </c>
      <c r="G14" s="8">
        <f t="shared" si="0"/>
        <v>16800</v>
      </c>
      <c r="H14" s="8">
        <v>300</v>
      </c>
      <c r="I14" s="8">
        <v>1000</v>
      </c>
      <c r="J14" s="8">
        <v>2000</v>
      </c>
      <c r="K14" s="9">
        <v>60</v>
      </c>
      <c r="L14" s="8">
        <f t="shared" si="1"/>
        <v>4500</v>
      </c>
      <c r="M14" s="10">
        <f t="shared" si="2"/>
        <v>24600</v>
      </c>
      <c r="N14" s="10">
        <f t="shared" si="3"/>
        <v>2016</v>
      </c>
      <c r="O14" s="10">
        <f t="shared" si="4"/>
        <v>126</v>
      </c>
      <c r="P14" s="10">
        <f t="shared" si="5"/>
        <v>22458</v>
      </c>
    </row>
    <row r="15" spans="1:22" ht="31.5" x14ac:dyDescent="0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2024-06-06T05:37:57Z</dcterms:created>
  <dcterms:modified xsi:type="dcterms:W3CDTF">2024-06-07T12:07:50Z</dcterms:modified>
</cp:coreProperties>
</file>