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rmanio Direct" sheetId="1" state="visible" r:id="rId3"/>
    <sheet name="Germanio Inverse" sheetId="2" state="visible" r:id="rId4"/>
    <sheet name="Silicio Direct" sheetId="3" state="visible" r:id="rId5"/>
    <sheet name="Silicio Inverse" sheetId="4" state="visible" r:id="rId6"/>
    <sheet name="Germanio Inverse 2" sheetId="5" state="visible" r:id="rId7"/>
    <sheet name="Silicio Inverse 2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<sst xmlns="http://schemas.openxmlformats.org/spreadsheetml/2006/main" count="46" uniqueCount="14">
  <si>
    <t xml:space="preserve">V(mV)</t>
  </si>
  <si>
    <t xml:space="preserve">I(mA)</t>
  </si>
  <si>
    <t xml:space="preserve">ln(I)</t>
  </si>
  <si>
    <t xml:space="preserve">V(V)</t>
  </si>
  <si>
    <t xml:space="preserve">dV(V)</t>
  </si>
  <si>
    <t xml:space="preserve">dI(A)</t>
  </si>
  <si>
    <t xml:space="preserve">dln(I)</t>
  </si>
  <si>
    <t xml:space="preserve">T(\circ C)</t>
  </si>
  <si>
    <t xml:space="preserve">T(K)</t>
  </si>
  <si>
    <t xml:space="preserve">1/T</t>
  </si>
  <si>
    <t xml:space="preserve">d ln(I)</t>
  </si>
  <si>
    <t xml:space="preserve">d (1/T)</t>
  </si>
  <si>
    <t xml:space="preserve">I(\mu A)</t>
  </si>
  <si>
    <t xml:space="preserve">dV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</si>
</sst>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2" min="12" style="1" width="9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/>
    </row>
    <row r="2" customFormat="false" ht="12.8" hidden="false" customHeight="false" outlineLevel="0" collapsed="false">
      <c r="A2" s="2" t="n">
        <v>322.7</v>
      </c>
      <c r="B2" s="2" t="n">
        <v>0.18</v>
      </c>
      <c r="C2" s="2" t="n">
        <f aca="false">LN(B2/1000)</f>
        <v>-8.62255370707406</v>
      </c>
      <c r="D2" s="1" t="n">
        <f aca="false">A2/1000</f>
        <v>0.3227</v>
      </c>
      <c r="E2" s="1" t="n">
        <v>0.0001</v>
      </c>
      <c r="F2" s="1" t="n">
        <f aca="false">0.01/1000</f>
        <v>1E-005</v>
      </c>
      <c r="G2" s="1" t="n">
        <f aca="false">F2/(B2/1000)</f>
        <v>0.0555555555555556</v>
      </c>
      <c r="K2" s="2"/>
      <c r="L2" s="2"/>
    </row>
    <row r="3" customFormat="false" ht="12.8" hidden="false" customHeight="false" outlineLevel="0" collapsed="false">
      <c r="A3" s="2" t="n">
        <v>332.2</v>
      </c>
      <c r="B3" s="2" t="n">
        <v>0.19</v>
      </c>
      <c r="C3" s="2" t="n">
        <f aca="false">LN(B3/1000)</f>
        <v>-8.56848648580379</v>
      </c>
      <c r="D3" s="1" t="n">
        <f aca="false">A3/1000</f>
        <v>0.3322</v>
      </c>
      <c r="E3" s="1" t="n">
        <v>0.0001</v>
      </c>
      <c r="F3" s="1" t="n">
        <f aca="false">0.01/1000</f>
        <v>1E-005</v>
      </c>
      <c r="G3" s="1" t="n">
        <f aca="false">F3/(B3/1000)</f>
        <v>0.0526315789473684</v>
      </c>
      <c r="K3" s="2"/>
      <c r="L3" s="2"/>
    </row>
    <row r="4" customFormat="false" ht="12.8" hidden="false" customHeight="false" outlineLevel="0" collapsed="false">
      <c r="A4" s="2" t="n">
        <v>341.8</v>
      </c>
      <c r="B4" s="2" t="n">
        <v>0.2</v>
      </c>
      <c r="C4" s="2" t="n">
        <f aca="false">LN(B4/1000)</f>
        <v>-8.51719319141624</v>
      </c>
      <c r="D4" s="1" t="n">
        <f aca="false">A4/1000</f>
        <v>0.3418</v>
      </c>
      <c r="E4" s="1" t="n">
        <v>0.0001</v>
      </c>
      <c r="F4" s="1" t="n">
        <f aca="false">0.01/1000</f>
        <v>1E-005</v>
      </c>
      <c r="G4" s="1" t="n">
        <f aca="false">F4/(B4/1000)</f>
        <v>0.05</v>
      </c>
      <c r="K4" s="2"/>
      <c r="L4" s="2"/>
    </row>
    <row r="5" customFormat="false" ht="12.8" hidden="false" customHeight="false" outlineLevel="0" collapsed="false">
      <c r="A5" s="2" t="n">
        <v>350.8</v>
      </c>
      <c r="B5" s="2" t="n">
        <v>0.2</v>
      </c>
      <c r="C5" s="2" t="n">
        <f aca="false">LN(B5/1000)</f>
        <v>-8.51719319141624</v>
      </c>
      <c r="D5" s="1" t="n">
        <f aca="false">A5/1000</f>
        <v>0.3508</v>
      </c>
      <c r="E5" s="1" t="n">
        <v>0.0001</v>
      </c>
      <c r="F5" s="1" t="n">
        <f aca="false">0.01/1000</f>
        <v>1E-005</v>
      </c>
      <c r="G5" s="1" t="n">
        <f aca="false">F5/(B5/1000)</f>
        <v>0.05</v>
      </c>
      <c r="K5" s="2"/>
      <c r="L5" s="2"/>
    </row>
    <row r="6" customFormat="false" ht="12.8" hidden="false" customHeight="false" outlineLevel="0" collapsed="false">
      <c r="A6" s="2" t="n">
        <v>360.9</v>
      </c>
      <c r="B6" s="2" t="n">
        <v>0.21</v>
      </c>
      <c r="C6" s="2" t="n">
        <f aca="false">LN(B6/1000)</f>
        <v>-8.46840302724681</v>
      </c>
      <c r="D6" s="1" t="n">
        <f aca="false">A6/1000</f>
        <v>0.3609</v>
      </c>
      <c r="E6" s="1" t="n">
        <v>0.0001</v>
      </c>
      <c r="F6" s="1" t="n">
        <f aca="false">0.01/1000</f>
        <v>1E-005</v>
      </c>
      <c r="G6" s="1" t="n">
        <f aca="false">F6/(B6/1000)</f>
        <v>0.0476190476190476</v>
      </c>
      <c r="K6" s="2"/>
      <c r="L6" s="2"/>
    </row>
    <row r="7" customFormat="false" ht="12.8" hidden="false" customHeight="false" outlineLevel="0" collapsed="false">
      <c r="A7" s="2" t="n">
        <v>370.7</v>
      </c>
      <c r="B7" s="2" t="n">
        <v>0.22</v>
      </c>
      <c r="C7" s="2" t="n">
        <f aca="false">LN(B7/1000)</f>
        <v>-8.42188301161191</v>
      </c>
      <c r="D7" s="1" t="n">
        <f aca="false">A7/1000</f>
        <v>0.3707</v>
      </c>
      <c r="E7" s="1" t="n">
        <v>0.0001</v>
      </c>
      <c r="F7" s="1" t="n">
        <f aca="false">0.01/1000</f>
        <v>1E-005</v>
      </c>
      <c r="G7" s="1" t="n">
        <f aca="false">F7/(B7/1000)</f>
        <v>0.0454545454545455</v>
      </c>
      <c r="K7" s="2"/>
      <c r="L7" s="2"/>
    </row>
    <row r="8" customFormat="false" ht="12.8" hidden="false" customHeight="false" outlineLevel="0" collapsed="false">
      <c r="A8" s="2" t="n">
        <v>380.9</v>
      </c>
      <c r="B8" s="2" t="n">
        <v>0.22</v>
      </c>
      <c r="C8" s="2" t="n">
        <f aca="false">LN(B8/1000)</f>
        <v>-8.42188301161191</v>
      </c>
      <c r="D8" s="1" t="n">
        <f aca="false">A8/1000</f>
        <v>0.3809</v>
      </c>
      <c r="E8" s="1" t="n">
        <v>0.0001</v>
      </c>
      <c r="F8" s="1" t="n">
        <f aca="false">0.01/1000</f>
        <v>1E-005</v>
      </c>
      <c r="G8" s="1" t="n">
        <f aca="false">F8/(B8/1000)</f>
        <v>0.0454545454545455</v>
      </c>
      <c r="K8" s="2"/>
      <c r="L8" s="2"/>
    </row>
    <row r="9" customFormat="false" ht="12.8" hidden="false" customHeight="false" outlineLevel="0" collapsed="false">
      <c r="A9" s="2" t="n">
        <v>390.7</v>
      </c>
      <c r="B9" s="2" t="n">
        <v>0.23</v>
      </c>
      <c r="C9" s="2" t="n">
        <f aca="false">LN(B9/1000)</f>
        <v>-8.37743124904108</v>
      </c>
      <c r="D9" s="1" t="n">
        <f aca="false">A9/1000</f>
        <v>0.3907</v>
      </c>
      <c r="E9" s="1" t="n">
        <v>0.0001</v>
      </c>
      <c r="F9" s="1" t="n">
        <f aca="false">0.01/1000</f>
        <v>1E-005</v>
      </c>
      <c r="G9" s="1" t="n">
        <f aca="false">F9/(B9/1000)</f>
        <v>0.0434782608695652</v>
      </c>
      <c r="K9" s="2"/>
      <c r="L9" s="2"/>
    </row>
    <row r="10" customFormat="false" ht="12.8" hidden="false" customHeight="false" outlineLevel="0" collapsed="false">
      <c r="A10" s="2" t="n">
        <v>437.7</v>
      </c>
      <c r="B10" s="2" t="n">
        <v>0.27</v>
      </c>
      <c r="C10" s="2" t="n">
        <f aca="false">LN(B10/1000)</f>
        <v>-8.2170885989659</v>
      </c>
      <c r="D10" s="1" t="n">
        <f aca="false">A10/1000</f>
        <v>0.4377</v>
      </c>
      <c r="E10" s="1" t="n">
        <v>0.0001</v>
      </c>
      <c r="F10" s="1" t="n">
        <f aca="false">0.01/1000</f>
        <v>1E-005</v>
      </c>
      <c r="G10" s="1" t="n">
        <f aca="false">F10/(B10/1000)</f>
        <v>0.037037037037037</v>
      </c>
      <c r="K10" s="2"/>
      <c r="L10" s="2"/>
    </row>
    <row r="11" customFormat="false" ht="12.8" hidden="false" customHeight="false" outlineLevel="0" collapsed="false">
      <c r="A11" s="2" t="n">
        <v>448.5</v>
      </c>
      <c r="B11" s="2" t="n">
        <v>0.28</v>
      </c>
      <c r="C11" s="2" t="n">
        <f aca="false">LN(B11/1000)</f>
        <v>-8.18072095479502</v>
      </c>
      <c r="D11" s="1" t="n">
        <f aca="false">A11/1000</f>
        <v>0.4485</v>
      </c>
      <c r="E11" s="1" t="n">
        <v>0.0001</v>
      </c>
      <c r="F11" s="1" t="n">
        <f aca="false">0.01/1000</f>
        <v>1E-005</v>
      </c>
      <c r="G11" s="1" t="n">
        <f aca="false">F11/(B11/1000)</f>
        <v>0.0357142857142857</v>
      </c>
      <c r="K11" s="2"/>
      <c r="L11" s="2"/>
    </row>
    <row r="12" customFormat="false" ht="12.8" hidden="false" customHeight="false" outlineLevel="0" collapsed="false">
      <c r="A12" s="2" t="n">
        <v>458.4</v>
      </c>
      <c r="B12" s="2" t="n">
        <v>0.28</v>
      </c>
      <c r="C12" s="2" t="n">
        <f aca="false">LN(B12/1000)</f>
        <v>-8.18072095479502</v>
      </c>
      <c r="D12" s="1" t="n">
        <f aca="false">A12/1000</f>
        <v>0.4584</v>
      </c>
      <c r="E12" s="1" t="n">
        <v>0.0001</v>
      </c>
      <c r="F12" s="1" t="n">
        <f aca="false">0.01/1000</f>
        <v>1E-005</v>
      </c>
      <c r="G12" s="1" t="n">
        <f aca="false">F12/(B12/1000)</f>
        <v>0.0357142857142857</v>
      </c>
      <c r="K12" s="2"/>
      <c r="L12" s="2"/>
    </row>
    <row r="13" customFormat="false" ht="12.8" hidden="false" customHeight="false" outlineLevel="0" collapsed="false">
      <c r="A13" s="2" t="n">
        <v>468.8</v>
      </c>
      <c r="B13" s="2" t="n">
        <v>0.29</v>
      </c>
      <c r="C13" s="2" t="n">
        <f aca="false">LN(B13/1000)</f>
        <v>-8.14562963498375</v>
      </c>
      <c r="D13" s="1" t="n">
        <f aca="false">A13/1000</f>
        <v>0.4688</v>
      </c>
      <c r="E13" s="1" t="n">
        <v>0.0001</v>
      </c>
      <c r="F13" s="1" t="n">
        <f aca="false">0.01/1000</f>
        <v>1E-005</v>
      </c>
      <c r="G13" s="1" t="n">
        <f aca="false">F13/(B13/1000)</f>
        <v>0.0344827586206897</v>
      </c>
      <c r="K13" s="2"/>
      <c r="L13" s="2"/>
    </row>
    <row r="14" customFormat="false" ht="12.8" hidden="false" customHeight="false" outlineLevel="0" collapsed="false">
      <c r="A14" s="2" t="n">
        <v>478.5</v>
      </c>
      <c r="B14" s="2" t="n">
        <v>0.29</v>
      </c>
      <c r="C14" s="2" t="n">
        <f aca="false">LN(B14/1000)</f>
        <v>-8.14562963498375</v>
      </c>
      <c r="D14" s="1" t="n">
        <f aca="false">A14/1000</f>
        <v>0.4785</v>
      </c>
      <c r="E14" s="1" t="n">
        <v>0.0001</v>
      </c>
      <c r="F14" s="1" t="n">
        <f aca="false">0.01/1000</f>
        <v>1E-005</v>
      </c>
      <c r="G14" s="1" t="n">
        <f aca="false">F14/(B14/1000)</f>
        <v>0.0344827586206897</v>
      </c>
      <c r="K14" s="2"/>
      <c r="L14" s="2"/>
    </row>
    <row r="15" customFormat="false" ht="12.8" hidden="false" customHeight="false" outlineLevel="0" collapsed="false">
      <c r="A15" s="2" t="n">
        <v>488.6</v>
      </c>
      <c r="B15" s="2" t="n">
        <v>0.3</v>
      </c>
      <c r="C15" s="2" t="n">
        <f aca="false">LN(B15/1000)</f>
        <v>-8.11172808330807</v>
      </c>
      <c r="D15" s="1" t="n">
        <f aca="false">A15/1000</f>
        <v>0.4886</v>
      </c>
      <c r="E15" s="1" t="n">
        <v>0.0001</v>
      </c>
      <c r="F15" s="1" t="n">
        <f aca="false">0.01/1000</f>
        <v>1E-005</v>
      </c>
      <c r="G15" s="1" t="n">
        <f aca="false">F15/(B15/1000)</f>
        <v>0.0333333333333333</v>
      </c>
      <c r="K15" s="2"/>
      <c r="L15" s="2"/>
    </row>
    <row r="16" customFormat="false" ht="12.8" hidden="false" customHeight="false" outlineLevel="0" collapsed="false">
      <c r="A16" s="2" t="n">
        <v>497.9</v>
      </c>
      <c r="B16" s="2" t="n">
        <v>0.31</v>
      </c>
      <c r="C16" s="2" t="n">
        <f aca="false">LN(B16/1000)</f>
        <v>-8.07893826048508</v>
      </c>
      <c r="D16" s="1" t="n">
        <f aca="false">A16/1000</f>
        <v>0.4979</v>
      </c>
      <c r="E16" s="1" t="n">
        <v>0.0001</v>
      </c>
      <c r="F16" s="1" t="n">
        <f aca="false">0.01/1000</f>
        <v>1E-005</v>
      </c>
      <c r="G16" s="1" t="n">
        <f aca="false">F16/(B16/1000)</f>
        <v>0.032258064516129</v>
      </c>
      <c r="K16" s="2"/>
      <c r="L16" s="2"/>
    </row>
    <row r="17" customFormat="false" ht="12.8" hidden="false" customHeight="false" outlineLevel="0" collapsed="false">
      <c r="A17" s="2" t="n">
        <v>508.6</v>
      </c>
      <c r="B17" s="2" t="n">
        <v>0.32</v>
      </c>
      <c r="C17" s="2" t="n">
        <f aca="false">LN(B17/1000)</f>
        <v>-8.0471895621705</v>
      </c>
      <c r="D17" s="1" t="n">
        <f aca="false">A17/1000</f>
        <v>0.5086</v>
      </c>
      <c r="E17" s="1" t="n">
        <v>0.0001</v>
      </c>
      <c r="F17" s="1" t="n">
        <f aca="false">0.01/1000</f>
        <v>1E-005</v>
      </c>
      <c r="G17" s="1" t="n">
        <f aca="false">F17/(B17/1000)</f>
        <v>0.03125</v>
      </c>
      <c r="K17" s="2"/>
      <c r="L17" s="2"/>
    </row>
    <row r="18" customFormat="false" ht="12.8" hidden="false" customHeight="false" outlineLevel="0" collapsed="false">
      <c r="A18" s="2" t="n">
        <v>518.5</v>
      </c>
      <c r="B18" s="2" t="n">
        <v>0.33</v>
      </c>
      <c r="C18" s="2" t="n">
        <f aca="false">LN(B18/1000)</f>
        <v>-8.01641790350375</v>
      </c>
      <c r="D18" s="1" t="n">
        <f aca="false">A18/1000</f>
        <v>0.5185</v>
      </c>
      <c r="E18" s="1" t="n">
        <v>0.0001</v>
      </c>
      <c r="F18" s="1" t="n">
        <f aca="false">0.01/1000</f>
        <v>1E-005</v>
      </c>
      <c r="G18" s="1" t="n">
        <f aca="false">F18/(B18/1000)</f>
        <v>0.0303030303030303</v>
      </c>
      <c r="K18" s="2"/>
      <c r="L18" s="2"/>
    </row>
    <row r="19" customFormat="false" ht="12.8" hidden="false" customHeight="false" outlineLevel="0" collapsed="false">
      <c r="A19" s="2" t="n">
        <v>528.1</v>
      </c>
      <c r="B19" s="2" t="n">
        <v>0.33</v>
      </c>
      <c r="C19" s="2" t="n">
        <f aca="false">LN(B19/1000)</f>
        <v>-8.01641790350375</v>
      </c>
      <c r="D19" s="1" t="n">
        <f aca="false">A19/1000</f>
        <v>0.5281</v>
      </c>
      <c r="E19" s="1" t="n">
        <v>0.0001</v>
      </c>
      <c r="F19" s="1" t="n">
        <f aca="false">0.01/1000</f>
        <v>1E-005</v>
      </c>
      <c r="G19" s="1" t="n">
        <f aca="false">F19/(B19/1000)</f>
        <v>0.0303030303030303</v>
      </c>
      <c r="K19" s="2"/>
      <c r="L19" s="2"/>
    </row>
    <row r="20" customFormat="false" ht="12.8" hidden="false" customHeight="false" outlineLevel="0" collapsed="false">
      <c r="A20" s="2" t="n">
        <v>402.4</v>
      </c>
      <c r="B20" s="2" t="n">
        <v>0.24</v>
      </c>
      <c r="C20" s="2" t="n">
        <f aca="false">LN(B20/1000)</f>
        <v>-8.33487163462228</v>
      </c>
      <c r="D20" s="1" t="n">
        <f aca="false">A20/1000</f>
        <v>0.4024</v>
      </c>
      <c r="E20" s="1" t="n">
        <v>0.0001</v>
      </c>
      <c r="F20" s="1" t="n">
        <f aca="false">0.01/1000</f>
        <v>1E-005</v>
      </c>
      <c r="G20" s="1" t="n">
        <f aca="false">F20/(B20/1000)</f>
        <v>0.0416666666666667</v>
      </c>
      <c r="K20" s="2"/>
      <c r="L20" s="2"/>
    </row>
    <row r="21" customFormat="false" ht="12.8" hidden="false" customHeight="false" outlineLevel="0" collapsed="false">
      <c r="A21" s="2" t="n">
        <v>410.4</v>
      </c>
      <c r="B21" s="2" t="n">
        <v>0.24</v>
      </c>
      <c r="C21" s="2" t="n">
        <f aca="false">LN(B21/1000)</f>
        <v>-8.33487163462228</v>
      </c>
      <c r="D21" s="1" t="n">
        <f aca="false">A21/1000</f>
        <v>0.4104</v>
      </c>
      <c r="E21" s="1" t="n">
        <v>0.0001</v>
      </c>
      <c r="F21" s="1" t="n">
        <f aca="false">0.01/1000</f>
        <v>1E-005</v>
      </c>
      <c r="G21" s="1" t="n">
        <f aca="false">F21/(B21/1000)</f>
        <v>0.0416666666666667</v>
      </c>
      <c r="K21" s="2"/>
      <c r="L21" s="2"/>
    </row>
    <row r="22" customFormat="false" ht="12.8" hidden="false" customHeight="false" outlineLevel="0" collapsed="false">
      <c r="A22" s="2" t="n">
        <v>420.1</v>
      </c>
      <c r="B22" s="2" t="n">
        <v>0.25</v>
      </c>
      <c r="C22" s="2" t="n">
        <f aca="false">LN(B22/1000)</f>
        <v>-8.29404964010203</v>
      </c>
      <c r="D22" s="1" t="n">
        <f aca="false">A22/1000</f>
        <v>0.4201</v>
      </c>
      <c r="E22" s="1" t="n">
        <v>0.0001</v>
      </c>
      <c r="F22" s="1" t="n">
        <f aca="false">0.01/1000</f>
        <v>1E-005</v>
      </c>
      <c r="G22" s="1" t="n">
        <f aca="false">F22/(B22/1000)</f>
        <v>0.04</v>
      </c>
      <c r="K22" s="2"/>
      <c r="L22" s="2"/>
    </row>
    <row r="23" customFormat="false" ht="12.8" hidden="false" customHeight="false" outlineLevel="0" collapsed="false">
      <c r="A23" s="2" t="n">
        <v>430.2</v>
      </c>
      <c r="B23" s="2" t="n">
        <v>0.26</v>
      </c>
      <c r="C23" s="2" t="n">
        <f aca="false">LN(B23/1000)</f>
        <v>-8.25482892694875</v>
      </c>
      <c r="D23" s="1" t="n">
        <f aca="false">A23/1000</f>
        <v>0.4302</v>
      </c>
      <c r="E23" s="1" t="n">
        <v>0.0001</v>
      </c>
      <c r="F23" s="1" t="n">
        <f aca="false">0.01/1000</f>
        <v>1E-005</v>
      </c>
      <c r="G23" s="1" t="n">
        <f aca="false">F23/(B23/1000)</f>
        <v>0.0384615384615385</v>
      </c>
      <c r="K23" s="2"/>
      <c r="L23" s="2"/>
    </row>
    <row r="24" customFormat="false" ht="12.8" hidden="false" customHeight="false" outlineLevel="0" collapsed="false">
      <c r="A24" s="2" t="n">
        <v>539.7</v>
      </c>
      <c r="B24" s="2" t="n">
        <v>0.34</v>
      </c>
      <c r="C24" s="2" t="n">
        <f aca="false">LN(B24/1000)</f>
        <v>-7.98656494035407</v>
      </c>
      <c r="D24" s="1" t="n">
        <f aca="false">A24/1000</f>
        <v>0.5397</v>
      </c>
      <c r="E24" s="1" t="n">
        <v>0.0001</v>
      </c>
      <c r="F24" s="1" t="n">
        <f aca="false">0.01/1000</f>
        <v>1E-005</v>
      </c>
      <c r="G24" s="1" t="n">
        <f aca="false">F24/(B24/1000)</f>
        <v>0.0294117647058824</v>
      </c>
      <c r="K24" s="2"/>
      <c r="L24" s="2"/>
    </row>
    <row r="25" customFormat="false" ht="12.8" hidden="false" customHeight="false" outlineLevel="0" collapsed="false">
      <c r="A25" s="2" t="n">
        <v>550.2</v>
      </c>
      <c r="B25" s="2" t="n">
        <v>0.35</v>
      </c>
      <c r="C25" s="2" t="n">
        <f aca="false">LN(B25/1000)</f>
        <v>-7.95757740348082</v>
      </c>
      <c r="D25" s="1" t="n">
        <f aca="false">A25/1000</f>
        <v>0.5502</v>
      </c>
      <c r="E25" s="1" t="n">
        <v>0.0001</v>
      </c>
      <c r="F25" s="1" t="n">
        <f aca="false">0.01/1000</f>
        <v>1E-005</v>
      </c>
      <c r="G25" s="1" t="n">
        <f aca="false">F25/(B25/1000)</f>
        <v>0.0285714285714286</v>
      </c>
      <c r="K25" s="2"/>
      <c r="L25" s="2"/>
    </row>
    <row r="26" customFormat="false" ht="12.8" hidden="false" customHeight="false" outlineLevel="0" collapsed="false">
      <c r="A26" s="2" t="n">
        <v>854</v>
      </c>
      <c r="B26" s="2" t="n">
        <v>0.6</v>
      </c>
      <c r="C26" s="2" t="n">
        <f aca="false">LN(B26/1000)</f>
        <v>-7.41858090274813</v>
      </c>
      <c r="D26" s="1" t="n">
        <f aca="false">A26/1000</f>
        <v>0.854</v>
      </c>
      <c r="E26" s="1" t="n">
        <v>0.001</v>
      </c>
      <c r="F26" s="1" t="n">
        <f aca="false">0.01/1000</f>
        <v>1E-005</v>
      </c>
      <c r="G26" s="1" t="n">
        <f aca="false">F26/(B26/1000)</f>
        <v>0.0166666666666667</v>
      </c>
      <c r="K26" s="2"/>
      <c r="L26" s="2"/>
    </row>
    <row r="27" customFormat="false" ht="12.8" hidden="false" customHeight="false" outlineLevel="0" collapsed="false">
      <c r="A27" s="2" t="n">
        <v>560</v>
      </c>
      <c r="B27" s="2" t="n">
        <v>0.36</v>
      </c>
      <c r="C27" s="2" t="n">
        <f aca="false">LN(B27/1000)</f>
        <v>-7.92940652651412</v>
      </c>
      <c r="D27" s="1" t="n">
        <f aca="false">A27/1000</f>
        <v>0.56</v>
      </c>
      <c r="E27" s="1" t="n">
        <v>0.0001</v>
      </c>
      <c r="F27" s="1" t="n">
        <f aca="false">0.01/1000</f>
        <v>1E-005</v>
      </c>
      <c r="G27" s="1" t="n">
        <f aca="false">F27/(B27/1000)</f>
        <v>0.0277777777777778</v>
      </c>
      <c r="K27" s="2"/>
      <c r="L27" s="2"/>
    </row>
    <row r="28" customFormat="false" ht="12.8" hidden="false" customHeight="false" outlineLevel="0" collapsed="false">
      <c r="A28" s="2" t="n">
        <v>572.2</v>
      </c>
      <c r="B28" s="2" t="n">
        <v>0.37</v>
      </c>
      <c r="C28" s="2" t="n">
        <f aca="false">LN(B28/1000)</f>
        <v>-7.902007552326</v>
      </c>
      <c r="D28" s="1" t="n">
        <f aca="false">A28/1000</f>
        <v>0.5722</v>
      </c>
      <c r="E28" s="1" t="n">
        <v>0.0001</v>
      </c>
      <c r="F28" s="1" t="n">
        <f aca="false">0.01/1000</f>
        <v>1E-005</v>
      </c>
      <c r="G28" s="1" t="n">
        <f aca="false">F28/(B28/1000)</f>
        <v>0.027027027027027</v>
      </c>
      <c r="K28" s="2"/>
      <c r="L28" s="2"/>
    </row>
    <row r="29" customFormat="false" ht="12.8" hidden="false" customHeight="false" outlineLevel="0" collapsed="false">
      <c r="A29" s="2" t="n">
        <v>580.7</v>
      </c>
      <c r="B29" s="2" t="n">
        <v>0.38</v>
      </c>
      <c r="C29" s="2" t="n">
        <f aca="false">LN(B29/1000)</f>
        <v>-7.87533930524384</v>
      </c>
      <c r="D29" s="1" t="n">
        <f aca="false">A29/1000</f>
        <v>0.5807</v>
      </c>
      <c r="E29" s="1" t="n">
        <v>0.0001</v>
      </c>
      <c r="F29" s="1" t="n">
        <f aca="false">0.01/1000</f>
        <v>1E-005</v>
      </c>
      <c r="G29" s="1" t="n">
        <f aca="false">F29/(B29/1000)</f>
        <v>0.0263157894736842</v>
      </c>
      <c r="K29" s="2"/>
      <c r="L29" s="2"/>
    </row>
    <row r="30" customFormat="false" ht="12.8" hidden="false" customHeight="false" outlineLevel="0" collapsed="false">
      <c r="A30" s="2" t="n">
        <v>591.3</v>
      </c>
      <c r="B30" s="2" t="n">
        <v>0.38</v>
      </c>
      <c r="C30" s="2" t="n">
        <f aca="false">LN(B30/1000)</f>
        <v>-7.87533930524384</v>
      </c>
      <c r="D30" s="1" t="n">
        <f aca="false">A30/1000</f>
        <v>0.5913</v>
      </c>
      <c r="E30" s="1" t="n">
        <v>0.0001</v>
      </c>
      <c r="F30" s="1" t="n">
        <f aca="false">0.01/1000</f>
        <v>1E-005</v>
      </c>
      <c r="G30" s="1" t="n">
        <f aca="false">F30/(B30/1000)</f>
        <v>0.0263157894736842</v>
      </c>
      <c r="K30" s="2"/>
      <c r="L30" s="2"/>
    </row>
    <row r="31" customFormat="false" ht="12.8" hidden="false" customHeight="false" outlineLevel="0" collapsed="false">
      <c r="A31" s="2" t="n">
        <v>600.5</v>
      </c>
      <c r="B31" s="2" t="n">
        <v>0.39</v>
      </c>
      <c r="C31" s="2" t="n">
        <f aca="false">LN(B31/1000)</f>
        <v>-7.84936381884058</v>
      </c>
      <c r="D31" s="1" t="n">
        <f aca="false">A31/1000</f>
        <v>0.6005</v>
      </c>
      <c r="E31" s="1" t="n">
        <v>0.0001</v>
      </c>
      <c r="F31" s="1" t="n">
        <f aca="false">0.01/1000</f>
        <v>1E-005</v>
      </c>
      <c r="G31" s="1" t="n">
        <f aca="false">F31/(B31/1000)</f>
        <v>0.0256410256410256</v>
      </c>
      <c r="K31" s="2"/>
      <c r="L31" s="2"/>
    </row>
    <row r="32" customFormat="false" ht="12.8" hidden="false" customHeight="false" outlineLevel="0" collapsed="false">
      <c r="A32" s="2" t="n">
        <v>612</v>
      </c>
      <c r="B32" s="2" t="n">
        <v>0.4</v>
      </c>
      <c r="C32" s="2" t="n">
        <f aca="false">LN(B32/1000)</f>
        <v>-7.82404601085629</v>
      </c>
      <c r="D32" s="1" t="n">
        <f aca="false">A32/1000</f>
        <v>0.612</v>
      </c>
      <c r="E32" s="1" t="n">
        <v>0.001</v>
      </c>
      <c r="F32" s="1" t="n">
        <f aca="false">0.01/1000</f>
        <v>1E-005</v>
      </c>
      <c r="G32" s="1" t="n">
        <f aca="false">F32/(B32/1000)</f>
        <v>0.025</v>
      </c>
      <c r="K32" s="2"/>
      <c r="L32" s="2"/>
    </row>
    <row r="33" customFormat="false" ht="12.8" hidden="false" customHeight="false" outlineLevel="0" collapsed="false">
      <c r="A33" s="2" t="n">
        <v>623</v>
      </c>
      <c r="B33" s="2" t="n">
        <v>0.41</v>
      </c>
      <c r="C33" s="2" t="n">
        <f aca="false">LN(B33/1000)</f>
        <v>-7.79935339826592</v>
      </c>
      <c r="D33" s="1" t="n">
        <f aca="false">A33/1000</f>
        <v>0.623</v>
      </c>
      <c r="E33" s="1" t="n">
        <v>0.001</v>
      </c>
      <c r="F33" s="1" t="n">
        <f aca="false">0.01/1000</f>
        <v>1E-005</v>
      </c>
      <c r="G33" s="1" t="n">
        <f aca="false">F33/(B33/1000)</f>
        <v>0.024390243902439</v>
      </c>
      <c r="K33" s="2"/>
      <c r="L33" s="2"/>
    </row>
    <row r="34" customFormat="false" ht="12.8" hidden="false" customHeight="false" outlineLevel="0" collapsed="false">
      <c r="A34" s="2" t="n">
        <v>632</v>
      </c>
      <c r="B34" s="2" t="n">
        <v>0.42</v>
      </c>
      <c r="C34" s="2" t="n">
        <f aca="false">LN(B34/1000)</f>
        <v>-7.77525584668686</v>
      </c>
      <c r="D34" s="1" t="n">
        <f aca="false">A34/1000</f>
        <v>0.632</v>
      </c>
      <c r="E34" s="1" t="n">
        <v>0.001</v>
      </c>
      <c r="F34" s="1" t="n">
        <f aca="false">0.01/1000</f>
        <v>1E-005</v>
      </c>
      <c r="G34" s="1" t="n">
        <f aca="false">F34/(B34/1000)</f>
        <v>0.0238095238095238</v>
      </c>
      <c r="K34" s="2"/>
      <c r="L34" s="2"/>
    </row>
    <row r="35" customFormat="false" ht="12.8" hidden="false" customHeight="false" outlineLevel="0" collapsed="false">
      <c r="A35" s="2" t="n">
        <v>641</v>
      </c>
      <c r="B35" s="2" t="n">
        <v>0.43</v>
      </c>
      <c r="C35" s="2" t="n">
        <f aca="false">LN(B35/1000)</f>
        <v>-7.75172534927667</v>
      </c>
      <c r="D35" s="1" t="n">
        <f aca="false">A35/1000</f>
        <v>0.641</v>
      </c>
      <c r="E35" s="1" t="n">
        <v>0.001</v>
      </c>
      <c r="F35" s="1" t="n">
        <f aca="false">0.01/1000</f>
        <v>1E-005</v>
      </c>
      <c r="G35" s="1" t="n">
        <f aca="false">F35/(B35/1000)</f>
        <v>0.0232558139534884</v>
      </c>
      <c r="K35" s="2"/>
      <c r="L35" s="2"/>
    </row>
    <row r="36" customFormat="false" ht="12.8" hidden="false" customHeight="false" outlineLevel="0" collapsed="false">
      <c r="A36" s="2" t="n">
        <v>702</v>
      </c>
      <c r="B36" s="2" t="n">
        <v>0.47</v>
      </c>
      <c r="C36" s="2" t="n">
        <f aca="false">LN(B36/1000)</f>
        <v>-7.66277786326017</v>
      </c>
      <c r="D36" s="1" t="n">
        <f aca="false">A36/1000</f>
        <v>0.702</v>
      </c>
      <c r="E36" s="1" t="n">
        <v>0.001</v>
      </c>
      <c r="F36" s="1" t="n">
        <f aca="false">0.01/1000</f>
        <v>1E-005</v>
      </c>
      <c r="G36" s="1" t="n">
        <f aca="false">F36/(B36/1000)</f>
        <v>0.0212765957446809</v>
      </c>
      <c r="K36" s="2"/>
      <c r="L36" s="2"/>
    </row>
    <row r="37" customFormat="false" ht="12.8" hidden="false" customHeight="false" outlineLevel="0" collapsed="false">
      <c r="A37" s="2" t="n">
        <v>715</v>
      </c>
      <c r="B37" s="2" t="n">
        <v>0.48</v>
      </c>
      <c r="C37" s="2" t="n">
        <f aca="false">LN(B37/1000)</f>
        <v>-7.64172445406234</v>
      </c>
      <c r="D37" s="1" t="n">
        <f aca="false">A37/1000</f>
        <v>0.715</v>
      </c>
      <c r="E37" s="1" t="n">
        <v>0.001</v>
      </c>
      <c r="F37" s="1" t="n">
        <f aca="false">0.01/1000</f>
        <v>1E-005</v>
      </c>
      <c r="G37" s="1" t="n">
        <f aca="false">F37/(B37/1000)</f>
        <v>0.0208333333333333</v>
      </c>
      <c r="K37" s="2"/>
      <c r="L37" s="2"/>
    </row>
    <row r="38" customFormat="false" ht="12.8" hidden="false" customHeight="false" outlineLevel="0" collapsed="false">
      <c r="A38" s="2" t="n">
        <v>726</v>
      </c>
      <c r="B38" s="2" t="n">
        <v>0.49</v>
      </c>
      <c r="C38" s="2" t="n">
        <f aca="false">LN(B38/1000)</f>
        <v>-7.6211051668596</v>
      </c>
      <c r="D38" s="1" t="n">
        <f aca="false">A38/1000</f>
        <v>0.726</v>
      </c>
      <c r="E38" s="1" t="n">
        <v>0.001</v>
      </c>
      <c r="F38" s="1" t="n">
        <f aca="false">0.01/1000</f>
        <v>1E-005</v>
      </c>
      <c r="G38" s="1" t="n">
        <f aca="false">F38/(B38/1000)</f>
        <v>0.0204081632653061</v>
      </c>
      <c r="K38" s="2"/>
      <c r="L38" s="2"/>
    </row>
    <row r="39" customFormat="false" ht="12.8" hidden="false" customHeight="false" outlineLevel="0" collapsed="false">
      <c r="A39" s="2" t="n">
        <v>736</v>
      </c>
      <c r="B39" s="2" t="n">
        <v>0.5</v>
      </c>
      <c r="C39" s="2" t="n">
        <f aca="false">LN(B39/1000)</f>
        <v>-7.60090245954208</v>
      </c>
      <c r="D39" s="1" t="n">
        <f aca="false">A39/1000</f>
        <v>0.736</v>
      </c>
      <c r="E39" s="1" t="n">
        <v>0.001</v>
      </c>
      <c r="F39" s="1" t="n">
        <f aca="false">0.01/1000</f>
        <v>1E-005</v>
      </c>
      <c r="G39" s="1" t="n">
        <f aca="false">F39/(B39/1000)</f>
        <v>0.02</v>
      </c>
      <c r="K39" s="2"/>
      <c r="L39" s="2"/>
    </row>
    <row r="40" customFormat="false" ht="12.8" hidden="false" customHeight="false" outlineLevel="0" collapsed="false">
      <c r="A40" s="2" t="n">
        <v>747</v>
      </c>
      <c r="B40" s="2" t="n">
        <v>0.51</v>
      </c>
      <c r="C40" s="2" t="n">
        <f aca="false">LN(B40/1000)</f>
        <v>-7.5810998322459</v>
      </c>
      <c r="D40" s="1" t="n">
        <f aca="false">A40/1000</f>
        <v>0.747</v>
      </c>
      <c r="E40" s="1" t="n">
        <v>0.001</v>
      </c>
      <c r="F40" s="1" t="n">
        <f aca="false">0.01/1000</f>
        <v>1E-005</v>
      </c>
      <c r="G40" s="1" t="n">
        <f aca="false">F40/(B40/1000)</f>
        <v>0.0196078431372549</v>
      </c>
      <c r="K40" s="2"/>
      <c r="L40" s="2"/>
    </row>
    <row r="41" customFormat="false" ht="12.8" hidden="false" customHeight="false" outlineLevel="0" collapsed="false">
      <c r="A41" s="2" t="n">
        <v>756</v>
      </c>
      <c r="B41" s="2" t="n">
        <v>0.52</v>
      </c>
      <c r="C41" s="2" t="n">
        <f aca="false">LN(B41/1000)</f>
        <v>-7.5616817463888</v>
      </c>
      <c r="D41" s="1" t="n">
        <f aca="false">A41/1000</f>
        <v>0.756</v>
      </c>
      <c r="E41" s="1" t="n">
        <v>0.001</v>
      </c>
      <c r="F41" s="1" t="n">
        <f aca="false">0.01/1000</f>
        <v>1E-005</v>
      </c>
      <c r="G41" s="1" t="n">
        <f aca="false">F41/(B41/1000)</f>
        <v>0.0192307692307692</v>
      </c>
      <c r="K41" s="2"/>
      <c r="L41" s="2"/>
    </row>
    <row r="42" customFormat="false" ht="12.8" hidden="false" customHeight="false" outlineLevel="0" collapsed="false">
      <c r="A42" s="2" t="n">
        <v>765</v>
      </c>
      <c r="B42" s="2" t="n">
        <v>0.52</v>
      </c>
      <c r="C42" s="2" t="n">
        <f aca="false">LN(B42/1000)</f>
        <v>-7.5616817463888</v>
      </c>
      <c r="D42" s="1" t="n">
        <f aca="false">A42/1000</f>
        <v>0.765</v>
      </c>
      <c r="E42" s="1" t="n">
        <v>0.001</v>
      </c>
      <c r="F42" s="1" t="n">
        <f aca="false">0.01/1000</f>
        <v>1E-005</v>
      </c>
      <c r="G42" s="1" t="n">
        <f aca="false">F42/(B42/1000)</f>
        <v>0.0192307692307692</v>
      </c>
      <c r="K42" s="2"/>
      <c r="L42" s="2"/>
    </row>
    <row r="43" customFormat="false" ht="12.8" hidden="false" customHeight="false" outlineLevel="0" collapsed="false">
      <c r="A43" s="2" t="n">
        <v>789</v>
      </c>
      <c r="B43" s="2" t="n">
        <v>0.54</v>
      </c>
      <c r="C43" s="2" t="n">
        <f aca="false">LN(B43/1000)</f>
        <v>-7.52394141840595</v>
      </c>
      <c r="D43" s="1" t="n">
        <f aca="false">A43/1000</f>
        <v>0.789</v>
      </c>
      <c r="E43" s="1" t="n">
        <v>0.001</v>
      </c>
      <c r="F43" s="1" t="n">
        <f aca="false">0.01/1000</f>
        <v>1E-005</v>
      </c>
      <c r="G43" s="1" t="n">
        <f aca="false">F43/(B43/1000)</f>
        <v>0.0185185185185185</v>
      </c>
      <c r="K43" s="2"/>
      <c r="L43" s="2"/>
    </row>
    <row r="44" customFormat="false" ht="12.8" hidden="false" customHeight="false" outlineLevel="0" collapsed="false">
      <c r="A44" s="2" t="n">
        <v>776</v>
      </c>
      <c r="B44" s="2" t="n">
        <v>0.53</v>
      </c>
      <c r="C44" s="2" t="n">
        <f aca="false">LN(B44/1000)</f>
        <v>-7.54263355141811</v>
      </c>
      <c r="D44" s="1" t="n">
        <f aca="false">A44/1000</f>
        <v>0.776</v>
      </c>
      <c r="E44" s="1" t="n">
        <v>0.001</v>
      </c>
      <c r="F44" s="1" t="n">
        <f aca="false">0.01/1000</f>
        <v>1E-005</v>
      </c>
      <c r="G44" s="1" t="n">
        <f aca="false">F44/(B44/1000)</f>
        <v>0.0188679245283019</v>
      </c>
      <c r="K44" s="2"/>
      <c r="L44" s="2"/>
    </row>
    <row r="45" customFormat="false" ht="12.8" hidden="false" customHeight="false" outlineLevel="0" collapsed="false">
      <c r="A45" s="2" t="n">
        <v>802</v>
      </c>
      <c r="B45" s="2" t="n">
        <v>0.55</v>
      </c>
      <c r="C45" s="2" t="n">
        <f aca="false">LN(B45/1000)</f>
        <v>-7.50559227973776</v>
      </c>
      <c r="D45" s="1" t="n">
        <f aca="false">A45/1000</f>
        <v>0.802</v>
      </c>
      <c r="E45" s="1" t="n">
        <v>0.001</v>
      </c>
      <c r="F45" s="1" t="n">
        <f aca="false">0.01/1000</f>
        <v>1E-005</v>
      </c>
      <c r="G45" s="1" t="n">
        <f aca="false">F45/(B45/1000)</f>
        <v>0.0181818181818182</v>
      </c>
      <c r="K45" s="2"/>
      <c r="L45" s="2"/>
    </row>
    <row r="46" customFormat="false" ht="12.8" hidden="false" customHeight="false" outlineLevel="0" collapsed="false">
      <c r="A46" s="2" t="n">
        <v>812</v>
      </c>
      <c r="B46" s="2" t="n">
        <v>0.56</v>
      </c>
      <c r="C46" s="2" t="n">
        <f aca="false">LN(B46/1000)</f>
        <v>-7.48757377423508</v>
      </c>
      <c r="D46" s="1" t="n">
        <f aca="false">A46/1000</f>
        <v>0.812</v>
      </c>
      <c r="E46" s="1" t="n">
        <v>0.001</v>
      </c>
      <c r="F46" s="1" t="n">
        <f aca="false">0.01/1000</f>
        <v>1E-005</v>
      </c>
      <c r="G46" s="1" t="n">
        <f aca="false">F46/(B46/1000)</f>
        <v>0.0178571428571429</v>
      </c>
      <c r="K46" s="2"/>
      <c r="L46" s="2"/>
    </row>
    <row r="47" customFormat="false" ht="12.8" hidden="false" customHeight="false" outlineLevel="0" collapsed="false">
      <c r="A47" s="2" t="n">
        <v>826</v>
      </c>
      <c r="B47" s="2" t="n">
        <v>0.57</v>
      </c>
      <c r="C47" s="2" t="n">
        <f aca="false">LN(B47/1000)</f>
        <v>-7.46987419713568</v>
      </c>
      <c r="D47" s="1" t="n">
        <f aca="false">A47/1000</f>
        <v>0.826</v>
      </c>
      <c r="E47" s="1" t="n">
        <v>0.001</v>
      </c>
      <c r="F47" s="1" t="n">
        <f aca="false">0.01/1000</f>
        <v>1E-005</v>
      </c>
      <c r="G47" s="1" t="n">
        <f aca="false">F47/(B47/1000)</f>
        <v>0.0175438596491228</v>
      </c>
      <c r="K47" s="2"/>
      <c r="L47" s="2"/>
    </row>
    <row r="48" customFormat="false" ht="12.8" hidden="false" customHeight="false" outlineLevel="0" collapsed="false">
      <c r="A48" s="2" t="n">
        <v>839</v>
      </c>
      <c r="B48" s="2" t="n">
        <v>0.58</v>
      </c>
      <c r="C48" s="2" t="n">
        <f aca="false">LN(B48/1000)</f>
        <v>-7.45248245442381</v>
      </c>
      <c r="D48" s="1" t="n">
        <f aca="false">A48/1000</f>
        <v>0.839</v>
      </c>
      <c r="E48" s="1" t="n">
        <v>0.001</v>
      </c>
      <c r="F48" s="1" t="n">
        <f aca="false">0.01/1000</f>
        <v>1E-005</v>
      </c>
      <c r="G48" s="1" t="n">
        <f aca="false">F48/(B48/1000)</f>
        <v>0.0172413793103448</v>
      </c>
      <c r="K48" s="2"/>
      <c r="L48" s="2"/>
    </row>
    <row r="49" customFormat="false" ht="12.8" hidden="false" customHeight="false" outlineLevel="0" collapsed="false">
      <c r="A49" s="2" t="n">
        <v>851</v>
      </c>
      <c r="B49" s="2" t="n">
        <v>0.59</v>
      </c>
      <c r="C49" s="2" t="n">
        <f aca="false">LN(B49/1000)</f>
        <v>-7.43538802106451</v>
      </c>
      <c r="D49" s="1" t="n">
        <f aca="false">A49/1000</f>
        <v>0.851</v>
      </c>
      <c r="E49" s="1" t="n">
        <v>0.001</v>
      </c>
      <c r="F49" s="1" t="n">
        <f aca="false">0.01/1000</f>
        <v>1E-005</v>
      </c>
      <c r="G49" s="1" t="n">
        <f aca="false">F49/(B49/1000)</f>
        <v>0.0169491525423729</v>
      </c>
      <c r="K49" s="2"/>
      <c r="L49" s="2"/>
    </row>
    <row r="50" customFormat="false" ht="12.8" hidden="false" customHeight="false" outlineLevel="0" collapsed="false">
      <c r="A50" s="2" t="n">
        <v>862</v>
      </c>
      <c r="B50" s="2" t="n">
        <v>0.6</v>
      </c>
      <c r="C50" s="2" t="n">
        <f aca="false">LN(B50/1000)</f>
        <v>-7.41858090274813</v>
      </c>
      <c r="D50" s="1" t="n">
        <f aca="false">A50/1000</f>
        <v>0.862</v>
      </c>
      <c r="E50" s="1" t="n">
        <v>0.001</v>
      </c>
      <c r="F50" s="1" t="n">
        <f aca="false">0.01/1000</f>
        <v>1E-005</v>
      </c>
      <c r="G50" s="1" t="n">
        <f aca="false">F50/(B50/1000)</f>
        <v>0.0166666666666667</v>
      </c>
      <c r="K50" s="2"/>
      <c r="L50" s="2"/>
    </row>
    <row r="51" customFormat="false" ht="12.8" hidden="false" customHeight="false" outlineLevel="0" collapsed="false">
      <c r="A51" s="2" t="n">
        <v>873</v>
      </c>
      <c r="B51" s="2" t="n">
        <v>0.61</v>
      </c>
      <c r="C51" s="2" t="n">
        <f aca="false">LN(B51/1000)</f>
        <v>-7.40205160079692</v>
      </c>
      <c r="D51" s="1" t="n">
        <f aca="false">A51/1000</f>
        <v>0.873</v>
      </c>
      <c r="E51" s="1" t="n">
        <v>0.001</v>
      </c>
      <c r="F51" s="1" t="n">
        <f aca="false">0.01/1000</f>
        <v>1E-005</v>
      </c>
      <c r="G51" s="1" t="n">
        <f aca="false">F51/(B51/1000)</f>
        <v>0.0163934426229508</v>
      </c>
      <c r="K51" s="2"/>
      <c r="L51" s="2"/>
    </row>
    <row r="52" customFormat="false" ht="12.8" hidden="false" customHeight="false" outlineLevel="0" collapsed="false">
      <c r="A52" s="2" t="n">
        <v>885</v>
      </c>
      <c r="B52" s="2" t="n">
        <v>0.62</v>
      </c>
      <c r="C52" s="2" t="n">
        <f aca="false">LN(B52/1000)</f>
        <v>-7.38579107992514</v>
      </c>
      <c r="D52" s="1" t="n">
        <f aca="false">A52/1000</f>
        <v>0.885</v>
      </c>
      <c r="E52" s="1" t="n">
        <v>0.001</v>
      </c>
      <c r="F52" s="1" t="n">
        <f aca="false">0.01/1000</f>
        <v>1E-005</v>
      </c>
      <c r="G52" s="1" t="n">
        <f aca="false">F52/(B52/1000)</f>
        <v>0.0161290322580645</v>
      </c>
      <c r="K52" s="2"/>
      <c r="L52" s="2"/>
    </row>
    <row r="53" customFormat="false" ht="12.8" hidden="false" customHeight="false" outlineLevel="0" collapsed="false">
      <c r="A53" s="2" t="n">
        <v>896</v>
      </c>
      <c r="B53" s="2" t="n">
        <v>0.63</v>
      </c>
      <c r="C53" s="2" t="n">
        <f aca="false">LN(B53/1000)</f>
        <v>-7.3697907385787</v>
      </c>
      <c r="D53" s="1" t="n">
        <f aca="false">A53/1000</f>
        <v>0.896</v>
      </c>
      <c r="E53" s="1" t="n">
        <v>0.001</v>
      </c>
      <c r="F53" s="1" t="n">
        <f aca="false">0.01/1000</f>
        <v>1E-005</v>
      </c>
      <c r="G53" s="1" t="n">
        <f aca="false">F53/(B53/1000)</f>
        <v>0.0158730158730159</v>
      </c>
      <c r="K53" s="2"/>
      <c r="L53" s="2"/>
    </row>
    <row r="54" customFormat="false" ht="12.8" hidden="false" customHeight="false" outlineLevel="0" collapsed="false">
      <c r="A54" s="2" t="n">
        <v>906</v>
      </c>
      <c r="B54" s="2" t="n">
        <v>0.64</v>
      </c>
      <c r="C54" s="2" t="n">
        <f aca="false">LN(B54/1000)</f>
        <v>-7.35404238161056</v>
      </c>
      <c r="D54" s="1" t="n">
        <f aca="false">A54/1000</f>
        <v>0.906</v>
      </c>
      <c r="E54" s="1" t="n">
        <v>0.001</v>
      </c>
      <c r="F54" s="1" t="n">
        <f aca="false">0.01/1000</f>
        <v>1E-005</v>
      </c>
      <c r="G54" s="1" t="n">
        <f aca="false">F54/(B54/1000)</f>
        <v>0.015625</v>
      </c>
      <c r="K54" s="2"/>
      <c r="L54" s="2"/>
    </row>
    <row r="55" customFormat="false" ht="12.8" hidden="false" customHeight="false" outlineLevel="0" collapsed="false">
      <c r="A55" s="2" t="n">
        <v>916</v>
      </c>
      <c r="B55" s="2" t="n">
        <v>0.65</v>
      </c>
      <c r="C55" s="2" t="n">
        <f aca="false">LN(B55/1000)</f>
        <v>-7.33853819507459</v>
      </c>
      <c r="D55" s="1" t="n">
        <f aca="false">A55/1000</f>
        <v>0.916</v>
      </c>
      <c r="E55" s="1" t="n">
        <v>0.001</v>
      </c>
      <c r="F55" s="1" t="n">
        <f aca="false">0.01/1000</f>
        <v>1E-005</v>
      </c>
      <c r="G55" s="1" t="n">
        <f aca="false">F55/(B55/1000)</f>
        <v>0.0153846153846154</v>
      </c>
      <c r="K55" s="2"/>
      <c r="L55" s="2"/>
    </row>
    <row r="56" customFormat="false" ht="12.8" hidden="false" customHeight="false" outlineLevel="0" collapsed="false">
      <c r="A56" s="2" t="n">
        <v>928</v>
      </c>
      <c r="B56" s="2" t="n">
        <v>0.65</v>
      </c>
      <c r="C56" s="2" t="n">
        <f aca="false">LN(B56/1000)</f>
        <v>-7.33853819507459</v>
      </c>
      <c r="D56" s="1" t="n">
        <f aca="false">A56/1000</f>
        <v>0.928</v>
      </c>
      <c r="E56" s="1" t="n">
        <v>0.001</v>
      </c>
      <c r="F56" s="1" t="n">
        <f aca="false">0.01/1000</f>
        <v>1E-005</v>
      </c>
      <c r="G56" s="1" t="n">
        <f aca="false">F56/(B56/1000)</f>
        <v>0.0153846153846154</v>
      </c>
      <c r="K56" s="2"/>
      <c r="L56" s="2"/>
    </row>
    <row r="57" customFormat="false" ht="12.8" hidden="false" customHeight="false" outlineLevel="0" collapsed="false">
      <c r="A57" s="2" t="n">
        <v>940</v>
      </c>
      <c r="B57" s="2" t="n">
        <v>0.66</v>
      </c>
      <c r="C57" s="2" t="n">
        <f aca="false">LN(B57/1000)</f>
        <v>-7.3232707229438</v>
      </c>
      <c r="D57" s="1" t="n">
        <f aca="false">A57/1000</f>
        <v>0.94</v>
      </c>
      <c r="E57" s="1" t="n">
        <v>0.001</v>
      </c>
      <c r="F57" s="1" t="n">
        <f aca="false">0.01/1000</f>
        <v>1E-005</v>
      </c>
      <c r="G57" s="1" t="n">
        <f aca="false">F57/(B57/1000)</f>
        <v>0.0151515151515152</v>
      </c>
      <c r="K57" s="2"/>
      <c r="L57" s="2"/>
    </row>
    <row r="58" customFormat="false" ht="12.8" hidden="false" customHeight="false" outlineLevel="0" collapsed="false">
      <c r="A58" s="2" t="n">
        <v>951</v>
      </c>
      <c r="B58" s="2" t="n">
        <v>0.67</v>
      </c>
      <c r="C58" s="2" t="n">
        <f aca="false">LN(B58/1000)</f>
        <v>-7.30823284557926</v>
      </c>
      <c r="D58" s="1" t="n">
        <f aca="false">A58/1000</f>
        <v>0.951</v>
      </c>
      <c r="E58" s="1" t="n">
        <v>0.001</v>
      </c>
      <c r="F58" s="1" t="n">
        <f aca="false">0.01/1000</f>
        <v>1E-005</v>
      </c>
      <c r="G58" s="1" t="n">
        <f aca="false">F58/(B58/1000)</f>
        <v>0.0149253731343284</v>
      </c>
      <c r="K58" s="2"/>
      <c r="L58" s="2"/>
    </row>
    <row r="59" customFormat="false" ht="12.8" hidden="false" customHeight="false" outlineLevel="0" collapsed="false">
      <c r="A59" s="2" t="n">
        <v>960</v>
      </c>
      <c r="B59" s="2" t="n">
        <v>0.68</v>
      </c>
      <c r="C59" s="2" t="n">
        <f aca="false">LN(B59/1000)</f>
        <v>-7.29341775979412</v>
      </c>
      <c r="D59" s="1" t="n">
        <f aca="false">A59/1000</f>
        <v>0.96</v>
      </c>
      <c r="E59" s="1" t="n">
        <v>0.001</v>
      </c>
      <c r="F59" s="1" t="n">
        <f aca="false">0.01/1000</f>
        <v>1E-005</v>
      </c>
      <c r="G59" s="1" t="n">
        <f aca="false">F59/(B59/1000)</f>
        <v>0.0147058823529412</v>
      </c>
      <c r="K59" s="2"/>
      <c r="L59" s="2"/>
    </row>
    <row r="60" customFormat="false" ht="12.8" hidden="false" customHeight="false" outlineLevel="0" collapsed="false">
      <c r="A60" s="2" t="n">
        <v>971</v>
      </c>
      <c r="B60" s="2" t="n">
        <v>0.69</v>
      </c>
      <c r="C60" s="2" t="n">
        <f aca="false">LN(B60/1000)</f>
        <v>-7.27881896037297</v>
      </c>
      <c r="D60" s="1" t="n">
        <f aca="false">A60/1000</f>
        <v>0.971</v>
      </c>
      <c r="E60" s="1" t="n">
        <v>0.001</v>
      </c>
      <c r="F60" s="1" t="n">
        <f aca="false">0.01/1000</f>
        <v>1E-005</v>
      </c>
      <c r="G60" s="1" t="n">
        <f aca="false">F60/(B60/1000)</f>
        <v>0.0144927536231884</v>
      </c>
      <c r="K60" s="2"/>
      <c r="L60" s="2"/>
    </row>
    <row r="61" customFormat="false" ht="12.8" hidden="false" customHeight="false" outlineLevel="0" collapsed="false">
      <c r="A61" s="2" t="n">
        <v>985</v>
      </c>
      <c r="B61" s="2" t="n">
        <v>0.7</v>
      </c>
      <c r="C61" s="2" t="n">
        <f aca="false">LN(B61/1000)</f>
        <v>-7.26443022292087</v>
      </c>
      <c r="D61" s="1" t="n">
        <f aca="false">A61/1000</f>
        <v>0.985</v>
      </c>
      <c r="E61" s="1" t="n">
        <v>0.001</v>
      </c>
      <c r="F61" s="1" t="n">
        <f aca="false">0.01/1000</f>
        <v>1E-005</v>
      </c>
      <c r="G61" s="1" t="n">
        <f aca="false">F61/(B61/1000)</f>
        <v>0.0142857142857143</v>
      </c>
      <c r="K61" s="2"/>
      <c r="L61" s="2"/>
    </row>
    <row r="62" customFormat="false" ht="12.8" hidden="false" customHeight="false" outlineLevel="0" collapsed="false">
      <c r="A62" s="2" t="n">
        <v>632</v>
      </c>
      <c r="B62" s="2" t="n">
        <v>0.42</v>
      </c>
      <c r="C62" s="2" t="n">
        <f aca="false">LN(B62/1000)</f>
        <v>-7.77525584668686</v>
      </c>
      <c r="D62" s="1" t="n">
        <f aca="false">A62/1000</f>
        <v>0.632</v>
      </c>
      <c r="E62" s="1" t="n">
        <v>0.001</v>
      </c>
      <c r="F62" s="1" t="n">
        <f aca="false">0.01/1000</f>
        <v>1E-005</v>
      </c>
      <c r="G62" s="1" t="n">
        <f aca="false">F62/(B62/1000)</f>
        <v>0.0238095238095238</v>
      </c>
      <c r="K62" s="2"/>
      <c r="L62" s="2"/>
    </row>
    <row r="63" customFormat="false" ht="12.8" hidden="false" customHeight="false" outlineLevel="0" collapsed="false">
      <c r="A63" s="2" t="n">
        <v>643</v>
      </c>
      <c r="B63" s="2" t="n">
        <v>0.42</v>
      </c>
      <c r="C63" s="2" t="n">
        <f aca="false">LN(B63/1000)</f>
        <v>-7.77525584668686</v>
      </c>
      <c r="D63" s="1" t="n">
        <f aca="false">A63/1000</f>
        <v>0.643</v>
      </c>
      <c r="E63" s="1" t="n">
        <v>0.001</v>
      </c>
      <c r="F63" s="1" t="n">
        <f aca="false">0.01/1000</f>
        <v>1E-005</v>
      </c>
      <c r="G63" s="1" t="n">
        <f aca="false">F63/(B63/1000)</f>
        <v>0.0238095238095238</v>
      </c>
      <c r="K63" s="2"/>
      <c r="L63" s="2"/>
    </row>
    <row r="64" customFormat="false" ht="12.8" hidden="false" customHeight="false" outlineLevel="0" collapsed="false">
      <c r="A64" s="2" t="n">
        <v>654</v>
      </c>
      <c r="B64" s="2" t="n">
        <v>0.43</v>
      </c>
      <c r="C64" s="2" t="n">
        <f aca="false">LN(B64/1000)</f>
        <v>-7.75172534927667</v>
      </c>
      <c r="D64" s="1" t="n">
        <f aca="false">A64/1000</f>
        <v>0.654</v>
      </c>
      <c r="E64" s="1" t="n">
        <v>0.001</v>
      </c>
      <c r="F64" s="1" t="n">
        <f aca="false">0.01/1000</f>
        <v>1E-005</v>
      </c>
      <c r="G64" s="1" t="n">
        <f aca="false">F64/(B64/1000)</f>
        <v>0.0232558139534884</v>
      </c>
      <c r="K64" s="2"/>
      <c r="L64" s="2"/>
    </row>
    <row r="65" customFormat="false" ht="12.8" hidden="false" customHeight="false" outlineLevel="0" collapsed="false">
      <c r="A65" s="2" t="n">
        <v>665</v>
      </c>
      <c r="B65" s="2" t="n">
        <v>0.44</v>
      </c>
      <c r="C65" s="2" t="n">
        <f aca="false">LN(B65/1000)</f>
        <v>-7.72873583105197</v>
      </c>
      <c r="D65" s="1" t="n">
        <f aca="false">A65/1000</f>
        <v>0.665</v>
      </c>
      <c r="E65" s="1" t="n">
        <v>0.001</v>
      </c>
      <c r="F65" s="1" t="n">
        <f aca="false">0.01/1000</f>
        <v>1E-005</v>
      </c>
      <c r="G65" s="1" t="n">
        <f aca="false">F65/(B65/1000)</f>
        <v>0.0227272727272727</v>
      </c>
      <c r="K65" s="2"/>
      <c r="L65" s="2"/>
    </row>
    <row r="66" customFormat="false" ht="12.8" hidden="false" customHeight="false" outlineLevel="0" collapsed="false">
      <c r="A66" s="2" t="n">
        <v>675</v>
      </c>
      <c r="B66" s="2" t="n">
        <v>0.45</v>
      </c>
      <c r="C66" s="2" t="n">
        <f aca="false">LN(B66/1000)</f>
        <v>-7.70626297519991</v>
      </c>
      <c r="D66" s="1" t="n">
        <f aca="false">A66/1000</f>
        <v>0.675</v>
      </c>
      <c r="E66" s="1" t="n">
        <v>0.001</v>
      </c>
      <c r="F66" s="1" t="n">
        <f aca="false">0.01/1000</f>
        <v>1E-005</v>
      </c>
      <c r="G66" s="1" t="n">
        <f aca="false">F66/(B66/1000)</f>
        <v>0.0222222222222222</v>
      </c>
      <c r="K66" s="2"/>
      <c r="L66" s="2"/>
    </row>
    <row r="67" customFormat="false" ht="12.8" hidden="false" customHeight="false" outlineLevel="0" collapsed="false">
      <c r="A67" s="2" t="n">
        <v>686</v>
      </c>
      <c r="B67" s="2" t="n">
        <v>0.46</v>
      </c>
      <c r="C67" s="2" t="n">
        <f aca="false">LN(B67/1000)</f>
        <v>-7.68428406848113</v>
      </c>
      <c r="D67" s="1" t="n">
        <f aca="false">A67/1000</f>
        <v>0.686</v>
      </c>
      <c r="E67" s="1" t="n">
        <v>0.001</v>
      </c>
      <c r="F67" s="1" t="n">
        <f aca="false">0.01/1000</f>
        <v>1E-005</v>
      </c>
      <c r="G67" s="1" t="n">
        <f aca="false">F67/(B67/1000)</f>
        <v>0.0217391304347826</v>
      </c>
      <c r="K67" s="2"/>
      <c r="L67" s="2"/>
    </row>
    <row r="68" customFormat="false" ht="12.8" hidden="false" customHeight="false" outlineLevel="0" collapsed="false">
      <c r="A68" s="2" t="n">
        <v>695</v>
      </c>
      <c r="B68" s="2" t="n">
        <v>0.47</v>
      </c>
      <c r="C68" s="2" t="n">
        <f aca="false">LN(B68/1000)</f>
        <v>-7.66277786326017</v>
      </c>
      <c r="D68" s="1" t="n">
        <f aca="false">A68/1000</f>
        <v>0.695</v>
      </c>
      <c r="E68" s="1" t="n">
        <v>0.001</v>
      </c>
      <c r="F68" s="1" t="n">
        <f aca="false">0.01/1000</f>
        <v>1E-005</v>
      </c>
      <c r="G68" s="1" t="n">
        <f aca="false">F68/(B68/1000)</f>
        <v>0.0212765957446809</v>
      </c>
      <c r="K68" s="2"/>
      <c r="L6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5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1" t="n">
        <v>172.4</v>
      </c>
      <c r="B2" s="1" t="n">
        <v>4.86</v>
      </c>
      <c r="C2" s="1" t="n">
        <f aca="false">273.15+A2</f>
        <v>445.55</v>
      </c>
      <c r="D2" s="1" t="n">
        <f aca="false">LN(B2/1000)</f>
        <v>-5.32671684106973</v>
      </c>
      <c r="E2" s="1" t="n">
        <f aca="false">1/C2</f>
        <v>0.00224441701268096</v>
      </c>
      <c r="F2" s="1" t="n">
        <f aca="false">0.01/1000</f>
        <v>1E-005</v>
      </c>
      <c r="G2" s="1" t="n">
        <f aca="false">F2/(B2/1000)</f>
        <v>0.00205761316872428</v>
      </c>
      <c r="H2" s="1" t="n">
        <f aca="false">0.1/(C2^2)</f>
        <v>5.03740772681171E-007</v>
      </c>
    </row>
    <row r="3" customFormat="false" ht="12.8" hidden="false" customHeight="false" outlineLevel="0" collapsed="false">
      <c r="A3" s="1" t="n">
        <v>167.6</v>
      </c>
      <c r="B3" s="1" t="n">
        <v>4.84</v>
      </c>
      <c r="C3" s="1" t="n">
        <f aca="false">273.15+A3</f>
        <v>440.75</v>
      </c>
      <c r="D3" s="1" t="n">
        <f aca="false">LN(B3/1000)</f>
        <v>-5.3308405582536</v>
      </c>
      <c r="E3" s="1" t="n">
        <f aca="false">1/C3</f>
        <v>0.0022688598979013</v>
      </c>
      <c r="F3" s="1" t="n">
        <f aca="false">0.01/1000</f>
        <v>1E-005</v>
      </c>
      <c r="G3" s="1" t="n">
        <f aca="false">F3/(B3/1000)</f>
        <v>0.00206611570247934</v>
      </c>
      <c r="H3" s="1" t="n">
        <f aca="false">0.1/(C3^2)</f>
        <v>5.14772523630472E-007</v>
      </c>
    </row>
    <row r="4" customFormat="false" ht="12.8" hidden="false" customHeight="false" outlineLevel="0" collapsed="false">
      <c r="A4" s="1" t="n">
        <v>162.2</v>
      </c>
      <c r="B4" s="1" t="n">
        <v>4.83</v>
      </c>
      <c r="C4" s="1" t="n">
        <f aca="false">273.15+A4</f>
        <v>435.35</v>
      </c>
      <c r="D4" s="1" t="n">
        <f aca="false">LN(B4/1000)</f>
        <v>-5.33290881131766</v>
      </c>
      <c r="E4" s="1" t="n">
        <f aca="false">1/C4</f>
        <v>0.00229700241185253</v>
      </c>
      <c r="F4" s="1" t="n">
        <f aca="false">0.01/1000</f>
        <v>1E-005</v>
      </c>
      <c r="G4" s="1" t="n">
        <f aca="false">F4/(B4/1000)</f>
        <v>0.0020703933747412</v>
      </c>
      <c r="H4" s="1" t="n">
        <f aca="false">0.1/(C4^2)</f>
        <v>5.27622008005635E-007</v>
      </c>
    </row>
    <row r="5" customFormat="false" ht="12.8" hidden="false" customHeight="false" outlineLevel="0" collapsed="false">
      <c r="A5" s="1" t="n">
        <v>157.3</v>
      </c>
      <c r="B5" s="1" t="n">
        <v>4.81</v>
      </c>
      <c r="C5" s="1" t="n">
        <f aca="false">273.15+A5</f>
        <v>430.45</v>
      </c>
      <c r="D5" s="1" t="n">
        <f aca="false">LN(B5/1000)</f>
        <v>-5.33705819486447</v>
      </c>
      <c r="E5" s="1" t="n">
        <f aca="false">1/C5</f>
        <v>0.00232315019165989</v>
      </c>
      <c r="F5" s="1" t="n">
        <f aca="false">0.01/1000</f>
        <v>1E-005</v>
      </c>
      <c r="G5" s="1" t="n">
        <f aca="false">F5/(B5/1000)</f>
        <v>0.00207900207900208</v>
      </c>
      <c r="H5" s="1" t="n">
        <f aca="false">0.1/(C5^2)</f>
        <v>5.39702681300939E-007</v>
      </c>
    </row>
    <row r="6" customFormat="false" ht="12.8" hidden="false" customHeight="false" outlineLevel="0" collapsed="false">
      <c r="A6" s="1" t="n">
        <v>152.4</v>
      </c>
      <c r="B6" s="1" t="n">
        <v>4.78</v>
      </c>
      <c r="C6" s="1" t="n">
        <f aca="false">273.15+A6</f>
        <v>425.55</v>
      </c>
      <c r="D6" s="1" t="n">
        <f aca="false">LN(B6/1000)</f>
        <v>-5.34331473247877</v>
      </c>
      <c r="E6" s="1" t="n">
        <f aca="false">1/C6</f>
        <v>0.00234990012924451</v>
      </c>
      <c r="F6" s="1" t="n">
        <f aca="false">0.01/1000</f>
        <v>1E-005</v>
      </c>
      <c r="G6" s="1" t="n">
        <f aca="false">F6/(B6/1000)</f>
        <v>0.00209205020920502</v>
      </c>
      <c r="H6" s="1" t="n">
        <f aca="false">0.1/(C6^2)</f>
        <v>5.52203061742335E-007</v>
      </c>
    </row>
    <row r="7" customFormat="false" ht="12.8" hidden="false" customHeight="false" outlineLevel="0" collapsed="false">
      <c r="A7" s="1" t="n">
        <v>147.2</v>
      </c>
      <c r="B7" s="1" t="n">
        <v>4.74</v>
      </c>
      <c r="C7" s="1" t="n">
        <f aca="false">273.15+A7</f>
        <v>420.35</v>
      </c>
      <c r="D7" s="1" t="n">
        <f aca="false">LN(B7/1000)</f>
        <v>-5.35171814327515</v>
      </c>
      <c r="E7" s="1" t="n">
        <f aca="false">1/C7</f>
        <v>0.00237896990603069</v>
      </c>
      <c r="F7" s="1" t="n">
        <f aca="false">0.01/1000</f>
        <v>1E-005</v>
      </c>
      <c r="G7" s="1" t="n">
        <f aca="false">F7/(B7/1000)</f>
        <v>0.00210970464135021</v>
      </c>
      <c r="H7" s="1" t="n">
        <f aca="false">0.1/(C7^2)</f>
        <v>5.65949781379967E-007</v>
      </c>
    </row>
    <row r="8" customFormat="false" ht="12.8" hidden="false" customHeight="false" outlineLevel="0" collapsed="false">
      <c r="A8" s="1" t="n">
        <v>142.3</v>
      </c>
      <c r="B8" s="1" t="n">
        <v>4.68</v>
      </c>
      <c r="C8" s="1" t="n">
        <f aca="false">273.15+A8</f>
        <v>415.45</v>
      </c>
      <c r="D8" s="1" t="n">
        <f aca="false">LN(B8/1000)</f>
        <v>-5.36445716905258</v>
      </c>
      <c r="E8" s="1" t="n">
        <f aca="false">1/C8</f>
        <v>0.002407028523288</v>
      </c>
      <c r="F8" s="1" t="n">
        <f aca="false">0.01/1000</f>
        <v>1E-005</v>
      </c>
      <c r="G8" s="1" t="n">
        <f aca="false">F8/(B8/1000)</f>
        <v>0.00213675213675214</v>
      </c>
      <c r="H8" s="1" t="n">
        <f aca="false">0.1/(C8^2)</f>
        <v>5.79378631192202E-007</v>
      </c>
    </row>
    <row r="9" customFormat="false" ht="12.8" hidden="false" customHeight="false" outlineLevel="0" collapsed="false">
      <c r="A9" s="1" t="n">
        <v>137.4</v>
      </c>
      <c r="B9" s="1" t="n">
        <v>4.6</v>
      </c>
      <c r="C9" s="1" t="n">
        <f aca="false">273.15+A9</f>
        <v>410.55</v>
      </c>
      <c r="D9" s="1" t="n">
        <f aca="false">LN(B9/1000)</f>
        <v>-5.38169897548709</v>
      </c>
      <c r="E9" s="1" t="n">
        <f aca="false">1/C9</f>
        <v>0.00243575691146024</v>
      </c>
      <c r="F9" s="1" t="n">
        <f aca="false">0.01/1000</f>
        <v>1E-005</v>
      </c>
      <c r="G9" s="1" t="n">
        <f aca="false">F9/(B9/1000)</f>
        <v>0.00217391304347826</v>
      </c>
      <c r="H9" s="1" t="n">
        <f aca="false">0.1/(C9^2)</f>
        <v>5.93291173172631E-007</v>
      </c>
    </row>
    <row r="10" customFormat="false" ht="12.8" hidden="false" customHeight="false" outlineLevel="0" collapsed="false">
      <c r="A10" s="1" t="n">
        <v>132.3</v>
      </c>
      <c r="B10" s="1" t="n">
        <v>4.22</v>
      </c>
      <c r="C10" s="1" t="n">
        <f aca="false">273.15+A10</f>
        <v>405.45</v>
      </c>
      <c r="D10" s="1" t="n">
        <f aca="false">LN(B10/1000)</f>
        <v>-5.46792015093422</v>
      </c>
      <c r="E10" s="1" t="n">
        <f aca="false">1/C10</f>
        <v>0.00246639536317672</v>
      </c>
      <c r="F10" s="1" t="n">
        <f aca="false">0.01/1000</f>
        <v>1E-005</v>
      </c>
      <c r="G10" s="1" t="n">
        <f aca="false">F10/(B10/1000)</f>
        <v>0.0023696682464455</v>
      </c>
      <c r="H10" s="1" t="n">
        <f aca="false">0.1/(C10^2)</f>
        <v>6.08310608749961E-007</v>
      </c>
    </row>
    <row r="11" customFormat="false" ht="12.8" hidden="false" customHeight="false" outlineLevel="0" collapsed="false">
      <c r="A11" s="1" t="n">
        <v>127.3</v>
      </c>
      <c r="B11" s="1" t="n">
        <v>3.53</v>
      </c>
      <c r="C11" s="1" t="n">
        <f aca="false">273.15+A11</f>
        <v>400.45</v>
      </c>
      <c r="D11" s="1" t="n">
        <f aca="false">LN(B11/1000)</f>
        <v>-5.64645740803693</v>
      </c>
      <c r="E11" s="1" t="n">
        <f aca="false">1/C11</f>
        <v>0.00249719066050693</v>
      </c>
      <c r="F11" s="1" t="n">
        <f aca="false">0.01/1000</f>
        <v>1E-005</v>
      </c>
      <c r="G11" s="1" t="n">
        <f aca="false">F11/(B11/1000)</f>
        <v>0.0028328611898017</v>
      </c>
      <c r="H11" s="1" t="n">
        <f aca="false">0.1/(C11^2)</f>
        <v>6.23596119492304E-007</v>
      </c>
    </row>
    <row r="12" customFormat="false" ht="12.8" hidden="false" customHeight="false" outlineLevel="0" collapsed="false">
      <c r="A12" s="1" t="n">
        <v>122.3</v>
      </c>
      <c r="B12" s="1" t="n">
        <v>2.91</v>
      </c>
      <c r="C12" s="1" t="n">
        <f aca="false">273.15+A12</f>
        <v>395.45</v>
      </c>
      <c r="D12" s="1" t="n">
        <f aca="false">LN(B12/1000)</f>
        <v>-5.83960219779874</v>
      </c>
      <c r="E12" s="1" t="n">
        <f aca="false">1/C12</f>
        <v>0.00252876469844481</v>
      </c>
      <c r="F12" s="1" t="n">
        <f aca="false">0.01/1000</f>
        <v>1E-005</v>
      </c>
      <c r="G12" s="1" t="n">
        <f aca="false">F12/(B12/1000)</f>
        <v>0.00343642611683849</v>
      </c>
      <c r="H12" s="1" t="n">
        <f aca="false">0.1/(C12^2)</f>
        <v>6.39465090010067E-007</v>
      </c>
    </row>
    <row r="13" customFormat="false" ht="12.8" hidden="false" customHeight="false" outlineLevel="0" collapsed="false">
      <c r="A13" s="1" t="n">
        <v>117.2</v>
      </c>
      <c r="B13" s="1" t="n">
        <v>2.38</v>
      </c>
      <c r="C13" s="1" t="n">
        <f aca="false">273.15+A13</f>
        <v>390.35</v>
      </c>
      <c r="D13" s="1" t="n">
        <f aca="false">LN(B13/1000)</f>
        <v>-6.04065479129875</v>
      </c>
      <c r="E13" s="1" t="n">
        <f aca="false">1/C13</f>
        <v>0.00256180350967081</v>
      </c>
      <c r="F13" s="1" t="n">
        <f aca="false">0.01/1000</f>
        <v>1E-005</v>
      </c>
      <c r="G13" s="1" t="n">
        <f aca="false">F13/(B13/1000)</f>
        <v>0.00420168067226891</v>
      </c>
      <c r="H13" s="1" t="n">
        <f aca="false">0.1/(C13^2)</f>
        <v>6.56283722216167E-007</v>
      </c>
    </row>
    <row r="14" customFormat="false" ht="12.8" hidden="false" customHeight="false" outlineLevel="0" collapsed="false">
      <c r="A14" s="1" t="n">
        <v>112.2</v>
      </c>
      <c r="B14" s="1" t="n">
        <v>1.91</v>
      </c>
      <c r="C14" s="1" t="n">
        <f aca="false">273.15+A14</f>
        <v>385.35</v>
      </c>
      <c r="D14" s="1" t="n">
        <f aca="false">LN(B14/1000)</f>
        <v>-6.2606520369236</v>
      </c>
      <c r="E14" s="1" t="n">
        <f aca="false">1/C14</f>
        <v>0.00259504346697807</v>
      </c>
      <c r="F14" s="1" t="n">
        <f aca="false">0.01/1000</f>
        <v>1E-005</v>
      </c>
      <c r="G14" s="1" t="n">
        <f aca="false">F14/(B14/1000)</f>
        <v>0.00523560209424084</v>
      </c>
      <c r="H14" s="1" t="n">
        <f aca="false">0.1/(C14^2)</f>
        <v>6.73425059550557E-007</v>
      </c>
    </row>
    <row r="15" customFormat="false" ht="12.8" hidden="false" customHeight="false" outlineLevel="0" collapsed="false">
      <c r="A15" s="1" t="n">
        <v>107.3</v>
      </c>
      <c r="B15" s="1" t="n">
        <v>1.54</v>
      </c>
      <c r="C15" s="1" t="n">
        <f aca="false">273.15+A15</f>
        <v>380.45</v>
      </c>
      <c r="D15" s="1" t="n">
        <f aca="false">LN(B15/1000)</f>
        <v>-6.4759728625566</v>
      </c>
      <c r="E15" s="1" t="n">
        <f aca="false">1/C15</f>
        <v>0.00262846628991983</v>
      </c>
      <c r="F15" s="1" t="n">
        <f aca="false">0.01/1000</f>
        <v>1E-005</v>
      </c>
      <c r="G15" s="1" t="n">
        <f aca="false">F15/(B15/1000)</f>
        <v>0.00649350649350649</v>
      </c>
      <c r="H15" s="1" t="n">
        <f aca="false">0.1/(C15^2)</f>
        <v>6.90883503724493E-007</v>
      </c>
    </row>
    <row r="16" customFormat="false" ht="12.8" hidden="false" customHeight="false" outlineLevel="0" collapsed="false">
      <c r="A16" s="1" t="n">
        <v>102.3</v>
      </c>
      <c r="B16" s="1" t="n">
        <v>1.25</v>
      </c>
      <c r="C16" s="1" t="n">
        <f aca="false">273.15+A16</f>
        <v>375.45</v>
      </c>
      <c r="D16" s="1" t="n">
        <f aca="false">LN(B16/1000)</f>
        <v>-6.68461172766793</v>
      </c>
      <c r="E16" s="1" t="n">
        <f aca="false">1/C16</f>
        <v>0.00266347050206419</v>
      </c>
      <c r="F16" s="1" t="n">
        <f aca="false">0.01/1000</f>
        <v>1E-005</v>
      </c>
      <c r="G16" s="1" t="n">
        <f aca="false">F16/(B16/1000)</f>
        <v>0.008</v>
      </c>
      <c r="H16" s="1" t="n">
        <f aca="false">0.1/(C16^2)</f>
        <v>7.09407511536607E-007</v>
      </c>
    </row>
    <row r="17" customFormat="false" ht="12.8" hidden="false" customHeight="false" outlineLevel="0" collapsed="false">
      <c r="A17" s="1" t="n">
        <v>97.2</v>
      </c>
      <c r="B17" s="1" t="n">
        <v>1.01</v>
      </c>
      <c r="C17" s="1" t="n">
        <f aca="false">273.15+A17</f>
        <v>370.35</v>
      </c>
      <c r="D17" s="1" t="n">
        <f aca="false">LN(B17/1000)</f>
        <v>-6.89780494812897</v>
      </c>
      <c r="E17" s="1" t="n">
        <f aca="false">1/C17</f>
        <v>0.00270014850816795</v>
      </c>
      <c r="F17" s="1" t="n">
        <f aca="false">0.01/1000</f>
        <v>1E-005</v>
      </c>
      <c r="G17" s="1" t="n">
        <f aca="false">F17/(B17/1000)</f>
        <v>0.0099009900990099</v>
      </c>
      <c r="H17" s="1" t="n">
        <f aca="false">0.1/(C17^2)</f>
        <v>7.2908019661616E-007</v>
      </c>
    </row>
    <row r="18" customFormat="false" ht="12.8" hidden="false" customHeight="false" outlineLevel="0" collapsed="false">
      <c r="A18" s="1" t="n">
        <v>92.2</v>
      </c>
      <c r="B18" s="1" t="n">
        <v>0.82</v>
      </c>
      <c r="C18" s="1" t="n">
        <f aca="false">273.15+A18</f>
        <v>365.35</v>
      </c>
      <c r="D18" s="1" t="n">
        <f aca="false">LN(B18/1000)</f>
        <v>-7.10620621770598</v>
      </c>
      <c r="E18" s="1" t="n">
        <f aca="false">1/C18</f>
        <v>0.00273710140960723</v>
      </c>
      <c r="F18" s="1" t="n">
        <f aca="false">0.01/1000</f>
        <v>1E-005</v>
      </c>
      <c r="G18" s="1" t="n">
        <f aca="false">F18/(B18/1000)</f>
        <v>0.0121951219512195</v>
      </c>
      <c r="H18" s="1" t="n">
        <f aca="false">0.1/(C18^2)</f>
        <v>7.49172412647387E-007</v>
      </c>
    </row>
    <row r="19" customFormat="false" ht="12.8" hidden="false" customHeight="false" outlineLevel="0" collapsed="false">
      <c r="A19" s="1" t="n">
        <v>87.2</v>
      </c>
      <c r="B19" s="1" t="n">
        <v>0.67</v>
      </c>
      <c r="C19" s="1" t="n">
        <f aca="false">273.15+A19</f>
        <v>360.35</v>
      </c>
      <c r="D19" s="1" t="n">
        <f aca="false">LN(B19/1000)</f>
        <v>-7.30823284557926</v>
      </c>
      <c r="E19" s="1" t="n">
        <f aca="false">1/C19</f>
        <v>0.00277507978354378</v>
      </c>
      <c r="F19" s="1" t="n">
        <f aca="false">0.01/1000</f>
        <v>1E-005</v>
      </c>
      <c r="G19" s="1" t="n">
        <f aca="false">F19/(B19/1000)</f>
        <v>0.0149253731343284</v>
      </c>
      <c r="H19" s="1" t="n">
        <f aca="false">0.1/(C19^2)</f>
        <v>7.70106780503338E-007</v>
      </c>
    </row>
    <row r="20" customFormat="false" ht="12.8" hidden="false" customHeight="false" outlineLevel="0" collapsed="false">
      <c r="A20" s="1" t="n">
        <v>82.2</v>
      </c>
      <c r="B20" s="1" t="n">
        <v>0.56</v>
      </c>
      <c r="C20" s="1" t="n">
        <f aca="false">273.15+A20</f>
        <v>355.35</v>
      </c>
      <c r="D20" s="1" t="n">
        <f aca="false">LN(B20/1000)</f>
        <v>-7.48757377423508</v>
      </c>
      <c r="E20" s="1" t="n">
        <f aca="false">1/C20</f>
        <v>0.00281412691712396</v>
      </c>
      <c r="F20" s="1" t="n">
        <f aca="false">0.01/1000</f>
        <v>1E-005</v>
      </c>
      <c r="G20" s="1" t="n">
        <f aca="false">F20/(B20/1000)</f>
        <v>0.0178571428571429</v>
      </c>
      <c r="H20" s="1" t="n">
        <f aca="false">0.1/(C20^2)</f>
        <v>7.91931030568162E-007</v>
      </c>
    </row>
    <row r="21" customFormat="false" ht="12.8" hidden="false" customHeight="false" outlineLevel="0" collapsed="false">
      <c r="A21" s="1" t="n">
        <v>77.2</v>
      </c>
      <c r="B21" s="1" t="n">
        <v>0.46</v>
      </c>
      <c r="C21" s="1" t="n">
        <f aca="false">273.15+A21</f>
        <v>350.35</v>
      </c>
      <c r="D21" s="1" t="n">
        <f aca="false">LN(B21/1000)</f>
        <v>-7.68428406848113</v>
      </c>
      <c r="E21" s="1" t="n">
        <f aca="false">1/C21</f>
        <v>0.00285428856857428</v>
      </c>
      <c r="F21" s="1" t="n">
        <f aca="false">0.01/1000</f>
        <v>1E-005</v>
      </c>
      <c r="G21" s="1" t="n">
        <f aca="false">F21/(B21/1000)</f>
        <v>0.0217391304347826</v>
      </c>
      <c r="H21" s="1" t="n">
        <f aca="false">0.1/(C21^2)</f>
        <v>8.14696323269383E-007</v>
      </c>
    </row>
    <row r="22" customFormat="false" ht="12.8" hidden="false" customHeight="false" outlineLevel="0" collapsed="false">
      <c r="A22" s="1" t="n">
        <v>72.2</v>
      </c>
      <c r="B22" s="1" t="n">
        <v>0.38</v>
      </c>
      <c r="C22" s="1" t="n">
        <f aca="false">273.15+A22</f>
        <v>345.35</v>
      </c>
      <c r="D22" s="1" t="n">
        <f aca="false">LN(B22/1000)</f>
        <v>-7.87533930524384</v>
      </c>
      <c r="E22" s="1" t="n">
        <f aca="false">1/C22</f>
        <v>0.00289561314608368</v>
      </c>
      <c r="F22" s="1" t="n">
        <f aca="false">0.01/1000</f>
        <v>1E-005</v>
      </c>
      <c r="G22" s="1" t="n">
        <f aca="false">F22/(B22/1000)</f>
        <v>0.0263157894736842</v>
      </c>
      <c r="H22" s="1" t="n">
        <f aca="false">0.1/(C22^2)</f>
        <v>8.38457549177265E-007</v>
      </c>
    </row>
    <row r="23" customFormat="false" ht="12.8" hidden="false" customHeight="false" outlineLevel="0" collapsed="false">
      <c r="A23" s="1" t="n">
        <v>67.2</v>
      </c>
      <c r="B23" s="1" t="n">
        <v>0.32</v>
      </c>
      <c r="C23" s="1" t="n">
        <f aca="false">273.15+A23</f>
        <v>340.35</v>
      </c>
      <c r="D23" s="1" t="n">
        <f aca="false">LN(B23/1000)</f>
        <v>-8.0471895621705</v>
      </c>
      <c r="E23" s="1" t="n">
        <f aca="false">1/C23</f>
        <v>0.00293815190245336</v>
      </c>
      <c r="F23" s="1" t="n">
        <f aca="false">0.01/1000</f>
        <v>1E-005</v>
      </c>
      <c r="G23" s="1" t="n">
        <f aca="false">F23/(B23/1000)</f>
        <v>0.03125</v>
      </c>
      <c r="H23" s="1" t="n">
        <f aca="false">0.1/(C23^2)</f>
        <v>8.63273660189028E-007</v>
      </c>
    </row>
    <row r="24" customFormat="false" ht="12.8" hidden="false" customHeight="false" outlineLevel="0" collapsed="false">
      <c r="A24" s="1" t="n">
        <v>62.2</v>
      </c>
      <c r="B24" s="1" t="n">
        <v>0.27</v>
      </c>
      <c r="C24" s="1" t="n">
        <f aca="false">273.15+A24</f>
        <v>335.35</v>
      </c>
      <c r="D24" s="1" t="n">
        <f aca="false">LN(B24/1000)</f>
        <v>-8.2170885989659</v>
      </c>
      <c r="E24" s="1" t="n">
        <f aca="false">1/C24</f>
        <v>0.00298195914715968</v>
      </c>
      <c r="F24" s="1" t="n">
        <f aca="false">0.01/1000</f>
        <v>1E-005</v>
      </c>
      <c r="G24" s="1" t="n">
        <f aca="false">F24/(B24/1000)</f>
        <v>0.037037037037037</v>
      </c>
      <c r="H24" s="1" t="n">
        <f aca="false">0.1/(C24^2)</f>
        <v>8.89208035532931E-007</v>
      </c>
    </row>
    <row r="25" customFormat="false" ht="12.8" hidden="false" customHeight="false" outlineLevel="0" collapsed="false">
      <c r="A25" s="1" t="n">
        <v>57.2</v>
      </c>
      <c r="B25" s="1" t="n">
        <v>0.23</v>
      </c>
      <c r="C25" s="1" t="n">
        <f aca="false">273.15+A25</f>
        <v>330.35</v>
      </c>
      <c r="D25" s="1" t="n">
        <f aca="false">LN(B25/1000)</f>
        <v>-8.37743124904108</v>
      </c>
      <c r="E25" s="1" t="n">
        <f aca="false">1/C25</f>
        <v>0.00302709247767519</v>
      </c>
      <c r="F25" s="1" t="n">
        <f aca="false">0.01/1000</f>
        <v>1E-005</v>
      </c>
      <c r="G25" s="1" t="n">
        <f aca="false">F25/(B25/1000)</f>
        <v>0.0434782608695652</v>
      </c>
      <c r="H25" s="1" t="n">
        <f aca="false">0.1/(C25^2)</f>
        <v>9.16328886839774E-007</v>
      </c>
    </row>
    <row r="26" customFormat="false" ht="12.8" hidden="false" customHeight="false" outlineLevel="0" collapsed="false">
      <c r="A26" s="1" t="n">
        <v>52.2</v>
      </c>
      <c r="B26" s="1" t="n">
        <v>0.2</v>
      </c>
      <c r="C26" s="1" t="n">
        <f aca="false">273.15+A26</f>
        <v>325.35</v>
      </c>
      <c r="D26" s="1" t="n">
        <f aca="false">LN(B26/1000)</f>
        <v>-8.51719319141624</v>
      </c>
      <c r="E26" s="1" t="n">
        <f aca="false">1/C26</f>
        <v>0.00307361303211926</v>
      </c>
      <c r="F26" s="1" t="n">
        <f aca="false">0.01/1000</f>
        <v>1E-005</v>
      </c>
      <c r="G26" s="1" t="n">
        <f aca="false">F26/(B26/1000)</f>
        <v>0.05</v>
      </c>
      <c r="H26" s="1" t="n">
        <f aca="false">0.1/(C26^2)</f>
        <v>9.44709707121333E-007</v>
      </c>
    </row>
    <row r="27" customFormat="false" ht="12.8" hidden="false" customHeight="false" outlineLevel="0" collapsed="false">
      <c r="A27" s="1" t="n">
        <v>47.2</v>
      </c>
      <c r="B27" s="1" t="n">
        <v>0.17</v>
      </c>
      <c r="C27" s="1" t="n">
        <f aca="false">273.15+A27</f>
        <v>320.35</v>
      </c>
      <c r="D27" s="1" t="n">
        <f aca="false">LN(B27/1000)</f>
        <v>-8.67971212091401</v>
      </c>
      <c r="E27" s="1" t="n">
        <f aca="false">1/C27</f>
        <v>0.00312158576556891</v>
      </c>
      <c r="F27" s="1" t="n">
        <f aca="false">0.01/1000</f>
        <v>1E-005</v>
      </c>
      <c r="G27" s="1" t="n">
        <f aca="false">F27/(B27/1000)</f>
        <v>0.0588235294117647</v>
      </c>
      <c r="H27" s="1" t="n">
        <f aca="false">0.1/(C27^2)</f>
        <v>9.74429769180243E-007</v>
      </c>
    </row>
    <row r="28" customFormat="false" ht="12.8" hidden="false" customHeight="false" outlineLevel="0" collapsed="false">
      <c r="A28" s="1" t="n">
        <v>42.2</v>
      </c>
      <c r="B28" s="1" t="n">
        <v>0.15</v>
      </c>
      <c r="C28" s="1" t="n">
        <f aca="false">273.15+A28</f>
        <v>315.35</v>
      </c>
      <c r="D28" s="1" t="n">
        <f aca="false">LN(B28/1000)</f>
        <v>-8.80487526386802</v>
      </c>
      <c r="E28" s="1" t="n">
        <f aca="false">1/C28</f>
        <v>0.00317107975265578</v>
      </c>
      <c r="F28" s="1" t="n">
        <f aca="false">0.01/1000</f>
        <v>1E-005</v>
      </c>
      <c r="G28" s="1" t="n">
        <f aca="false">F28/(B28/1000)</f>
        <v>0.0666666666666667</v>
      </c>
      <c r="H28" s="1" t="n">
        <f aca="false">0.1/(C28^2)</f>
        <v>1.00557467977034E-006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2</v>
      </c>
      <c r="D1" s="1" t="s">
        <v>3</v>
      </c>
      <c r="E1" s="1" t="s">
        <v>13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300.4</v>
      </c>
      <c r="B2" s="1" t="n">
        <v>0.8</v>
      </c>
      <c r="C2" s="1" t="n">
        <f aca="false">LN(B2/1000000)</f>
        <v>-14.0386541092785</v>
      </c>
      <c r="D2" s="1" t="n">
        <f aca="false">A2/1000</f>
        <v>0.3004</v>
      </c>
      <c r="E2" s="1" t="n">
        <f aca="false">0.1/1000</f>
        <v>0.0001</v>
      </c>
      <c r="F2" s="1" t="n">
        <f aca="false">0.1/10^6</f>
        <v>1E-007</v>
      </c>
      <c r="G2" s="1" t="n">
        <f aca="false">F2/(B2/10^6)</f>
        <v>0.125</v>
      </c>
    </row>
    <row r="3" customFormat="false" ht="12.8" hidden="false" customHeight="false" outlineLevel="0" collapsed="false">
      <c r="A3" s="1" t="n">
        <v>315.7</v>
      </c>
      <c r="B3" s="1" t="n">
        <v>1.1</v>
      </c>
      <c r="C3" s="1" t="n">
        <f aca="false">LN(B3/1000000)</f>
        <v>-13.72020037816</v>
      </c>
      <c r="D3" s="1" t="n">
        <f aca="false">A3/1000</f>
        <v>0.3157</v>
      </c>
      <c r="E3" s="1" t="n">
        <f aca="false">0.1/1000</f>
        <v>0.0001</v>
      </c>
      <c r="F3" s="1" t="n">
        <f aca="false">0.1/10^6</f>
        <v>1E-007</v>
      </c>
      <c r="G3" s="1" t="n">
        <f aca="false">F3/(B3/10^6)</f>
        <v>0.0909090909090909</v>
      </c>
    </row>
    <row r="4" customFormat="false" ht="12.8" hidden="false" customHeight="false" outlineLevel="0" collapsed="false">
      <c r="A4" s="1" t="n">
        <v>330.4</v>
      </c>
      <c r="B4" s="1" t="n">
        <v>1.7</v>
      </c>
      <c r="C4" s="1" t="n">
        <f aca="false">LN(B4/1000000)</f>
        <v>-13.2848823069021</v>
      </c>
      <c r="D4" s="1" t="n">
        <f aca="false">A4/1000</f>
        <v>0.3304</v>
      </c>
      <c r="E4" s="1" t="n">
        <f aca="false">0.1/1000</f>
        <v>0.0001</v>
      </c>
      <c r="F4" s="1" t="n">
        <f aca="false">0.1/10^6</f>
        <v>1E-007</v>
      </c>
      <c r="G4" s="1" t="n">
        <f aca="false">F4/(B4/10^6)</f>
        <v>0.0588235294117647</v>
      </c>
    </row>
    <row r="5" customFormat="false" ht="12.8" hidden="false" customHeight="false" outlineLevel="0" collapsed="false">
      <c r="A5" s="1" t="n">
        <v>345.4</v>
      </c>
      <c r="B5" s="1" t="n">
        <v>2.4</v>
      </c>
      <c r="C5" s="1" t="n">
        <f aca="false">LN(B5/1000000)</f>
        <v>-12.9400418206104</v>
      </c>
      <c r="D5" s="1" t="n">
        <f aca="false">A5/1000</f>
        <v>0.3454</v>
      </c>
      <c r="E5" s="1" t="n">
        <f aca="false">0.1/1000</f>
        <v>0.0001</v>
      </c>
      <c r="F5" s="1" t="n">
        <f aca="false">0.1/10^6</f>
        <v>1E-007</v>
      </c>
      <c r="G5" s="1" t="n">
        <f aca="false">F5/(B5/10^6)</f>
        <v>0.0416666666666667</v>
      </c>
    </row>
    <row r="6" customFormat="false" ht="12.8" hidden="false" customHeight="false" outlineLevel="0" collapsed="false">
      <c r="A6" s="1" t="n">
        <v>361.1</v>
      </c>
      <c r="B6" s="1" t="n">
        <v>3.5</v>
      </c>
      <c r="C6" s="1" t="n">
        <f aca="false">LN(B6/1000000)</f>
        <v>-12.5627475894689</v>
      </c>
      <c r="D6" s="1" t="n">
        <f aca="false">A6/1000</f>
        <v>0.3611</v>
      </c>
      <c r="E6" s="1" t="n">
        <f aca="false">0.1/1000</f>
        <v>0.0001</v>
      </c>
      <c r="F6" s="1" t="n">
        <f aca="false">0.1/10^6</f>
        <v>1E-007</v>
      </c>
      <c r="G6" s="1" t="n">
        <f aca="false">F6/(B6/10^6)</f>
        <v>0.0285714285714286</v>
      </c>
    </row>
    <row r="7" customFormat="false" ht="12.8" hidden="false" customHeight="false" outlineLevel="0" collapsed="false">
      <c r="A7" s="1" t="n">
        <v>375.8</v>
      </c>
      <c r="B7" s="1" t="n">
        <v>5</v>
      </c>
      <c r="C7" s="1" t="n">
        <f aca="false">LN(B7/1000000)</f>
        <v>-12.2060726455302</v>
      </c>
      <c r="D7" s="1" t="n">
        <f aca="false">A7/1000</f>
        <v>0.3758</v>
      </c>
      <c r="E7" s="1" t="n">
        <f aca="false">0.1/1000</f>
        <v>0.0001</v>
      </c>
      <c r="F7" s="1" t="n">
        <f aca="false">0.1/10^6</f>
        <v>1E-007</v>
      </c>
      <c r="G7" s="1" t="n">
        <f aca="false">F7/(B7/10^6)</f>
        <v>0.02</v>
      </c>
    </row>
    <row r="8" customFormat="false" ht="12.8" hidden="false" customHeight="false" outlineLevel="0" collapsed="false">
      <c r="A8" s="1" t="n">
        <v>390.2</v>
      </c>
      <c r="B8" s="1" t="n">
        <v>7</v>
      </c>
      <c r="C8" s="1" t="n">
        <f aca="false">LN(B8/1000000)</f>
        <v>-11.869600408909</v>
      </c>
      <c r="D8" s="1" t="n">
        <f aca="false">A8/1000</f>
        <v>0.3902</v>
      </c>
      <c r="E8" s="1" t="n">
        <f aca="false">0.1/1000</f>
        <v>0.0001</v>
      </c>
      <c r="F8" s="1" t="n">
        <f aca="false">0.1/10^6</f>
        <v>1E-007</v>
      </c>
      <c r="G8" s="1" t="n">
        <f aca="false">F8/(B8/10^6)</f>
        <v>0.0142857142857143</v>
      </c>
    </row>
    <row r="9" customFormat="false" ht="12.8" hidden="false" customHeight="false" outlineLevel="0" collapsed="false">
      <c r="A9" s="1" t="n">
        <v>405.1</v>
      </c>
      <c r="B9" s="1" t="n">
        <v>9.6</v>
      </c>
      <c r="C9" s="1" t="n">
        <f aca="false">LN(B9/1000000)</f>
        <v>-11.5537474594905</v>
      </c>
      <c r="D9" s="1" t="n">
        <f aca="false">A9/1000</f>
        <v>0.4051</v>
      </c>
      <c r="E9" s="1" t="n">
        <f aca="false">0.1/1000</f>
        <v>0.0001</v>
      </c>
      <c r="F9" s="1" t="n">
        <f aca="false">0.1/10^6</f>
        <v>1E-007</v>
      </c>
      <c r="G9" s="1" t="n">
        <f aca="false">F9/(B9/10^6)</f>
        <v>0.0104166666666667</v>
      </c>
    </row>
    <row r="10" customFormat="false" ht="12.8" hidden="false" customHeight="false" outlineLevel="0" collapsed="false">
      <c r="A10" s="1" t="n">
        <v>420.8</v>
      </c>
      <c r="B10" s="1" t="n">
        <v>13.2</v>
      </c>
      <c r="C10" s="1" t="n">
        <f aca="false">LN(B10/1000000)</f>
        <v>-11.235293728372</v>
      </c>
      <c r="D10" s="1" t="n">
        <f aca="false">A10/1000</f>
        <v>0.4208</v>
      </c>
      <c r="E10" s="1" t="n">
        <f aca="false">0.1/1000</f>
        <v>0.0001</v>
      </c>
      <c r="F10" s="1" t="n">
        <f aca="false">0.1/10^6</f>
        <v>1E-007</v>
      </c>
      <c r="G10" s="1" t="n">
        <f aca="false">F10/(B10/10^6)</f>
        <v>0.00757575757575758</v>
      </c>
    </row>
    <row r="11" customFormat="false" ht="12.8" hidden="false" customHeight="false" outlineLevel="0" collapsed="false">
      <c r="A11" s="1" t="n">
        <v>435.9</v>
      </c>
      <c r="B11" s="1" t="n">
        <v>17.6</v>
      </c>
      <c r="C11" s="1" t="n">
        <f aca="false">LN(B11/1000000)</f>
        <v>-10.9476116559202</v>
      </c>
      <c r="D11" s="1" t="n">
        <f aca="false">A11/1000</f>
        <v>0.4359</v>
      </c>
      <c r="E11" s="1" t="n">
        <f aca="false">0.1/1000</f>
        <v>0.0001</v>
      </c>
      <c r="F11" s="1" t="n">
        <f aca="false">0.1/10^6</f>
        <v>1E-007</v>
      </c>
      <c r="G11" s="1" t="n">
        <f aca="false">F11/(B11/10^6)</f>
        <v>0.00568181818181818</v>
      </c>
    </row>
    <row r="12" customFormat="false" ht="12.8" hidden="false" customHeight="false" outlineLevel="0" collapsed="false">
      <c r="A12" s="1" t="n">
        <v>451.2</v>
      </c>
      <c r="B12" s="1" t="n">
        <v>22.6</v>
      </c>
      <c r="C12" s="1" t="n">
        <f aca="false">LN(B12/1000000)</f>
        <v>-10.697560651686</v>
      </c>
      <c r="D12" s="1" t="n">
        <f aca="false">A12/1000</f>
        <v>0.4512</v>
      </c>
      <c r="E12" s="1" t="n">
        <f aca="false">0.1/1000</f>
        <v>0.0001</v>
      </c>
      <c r="F12" s="1" t="n">
        <f aca="false">0.1/10^6</f>
        <v>1E-007</v>
      </c>
      <c r="G12" s="1" t="n">
        <f aca="false">F12/(B12/10^6)</f>
        <v>0.00442477876106195</v>
      </c>
    </row>
    <row r="13" customFormat="false" ht="12.8" hidden="false" customHeight="false" outlineLevel="0" collapsed="false">
      <c r="A13" s="1" t="n">
        <v>465.4</v>
      </c>
      <c r="B13" s="1" t="n">
        <v>28.2</v>
      </c>
      <c r="C13" s="1" t="n">
        <f aca="false">LN(B13/1000000)</f>
        <v>-10.4761885800202</v>
      </c>
      <c r="D13" s="1" t="n">
        <f aca="false">A13/1000</f>
        <v>0.4654</v>
      </c>
      <c r="E13" s="1" t="n">
        <f aca="false">0.1/1000</f>
        <v>0.0001</v>
      </c>
      <c r="F13" s="1" t="n">
        <f aca="false">0.1/10^6</f>
        <v>1E-007</v>
      </c>
      <c r="G13" s="1" t="n">
        <f aca="false">F13/(B13/10^6)</f>
        <v>0.00354609929078014</v>
      </c>
    </row>
    <row r="14" customFormat="false" ht="12.8" hidden="false" customHeight="false" outlineLevel="0" collapsed="false">
      <c r="A14" s="1" t="n">
        <v>480.4</v>
      </c>
      <c r="B14" s="1" t="n">
        <v>34.8</v>
      </c>
      <c r="C14" s="1" t="n">
        <f aca="false">LN(B14/1000000)</f>
        <v>-10.2658931711838</v>
      </c>
      <c r="D14" s="1" t="n">
        <f aca="false">A14/1000</f>
        <v>0.4804</v>
      </c>
      <c r="E14" s="1" t="n">
        <f aca="false">0.1/1000</f>
        <v>0.0001</v>
      </c>
      <c r="F14" s="1" t="n">
        <f aca="false">0.1/10^6</f>
        <v>1E-007</v>
      </c>
      <c r="G14" s="1" t="n">
        <f aca="false">F14/(B14/10^6)</f>
        <v>0.00287356321839081</v>
      </c>
    </row>
    <row r="15" customFormat="false" ht="12.8" hidden="false" customHeight="false" outlineLevel="0" collapsed="false">
      <c r="A15" s="1" t="n">
        <v>495.1</v>
      </c>
      <c r="B15" s="1" t="n">
        <v>42</v>
      </c>
      <c r="C15" s="1" t="n">
        <f aca="false">LN(B15/1000000)</f>
        <v>-10.0778409396809</v>
      </c>
      <c r="D15" s="1" t="n">
        <f aca="false">A15/1000</f>
        <v>0.4951</v>
      </c>
      <c r="E15" s="1" t="n">
        <f aca="false">0.1/1000</f>
        <v>0.0001</v>
      </c>
      <c r="F15" s="1" t="n">
        <f aca="false">0.1/10^6</f>
        <v>1E-007</v>
      </c>
      <c r="G15" s="1" t="n">
        <f aca="false">F15/(B15/10^6)</f>
        <v>0.00238095238095238</v>
      </c>
    </row>
    <row r="16" customFormat="false" ht="12.8" hidden="false" customHeight="false" outlineLevel="0" collapsed="false">
      <c r="A16" s="1" t="n">
        <v>510.4</v>
      </c>
      <c r="B16" s="1" t="n">
        <v>49.9</v>
      </c>
      <c r="C16" s="1" t="n">
        <f aca="false">LN(B16/1000000)</f>
        <v>-9.9054895552068</v>
      </c>
      <c r="D16" s="1" t="n">
        <f aca="false">A16/1000</f>
        <v>0.5104</v>
      </c>
      <c r="E16" s="1" t="n">
        <f aca="false">0.1/1000</f>
        <v>0.0001</v>
      </c>
      <c r="F16" s="1" t="n">
        <f aca="false">0.1/10^6</f>
        <v>1E-007</v>
      </c>
      <c r="G16" s="1" t="n">
        <f aca="false">F16/(B16/10^6)</f>
        <v>0.00200400801603206</v>
      </c>
    </row>
    <row r="17" customFormat="false" ht="12.8" hidden="false" customHeight="false" outlineLevel="0" collapsed="false">
      <c r="A17" s="1" t="n">
        <v>526</v>
      </c>
      <c r="B17" s="1" t="n">
        <v>59.1</v>
      </c>
      <c r="C17" s="1" t="n">
        <f aca="false">LN(B17/1000000)</f>
        <v>-9.73627963355222</v>
      </c>
      <c r="D17" s="1" t="n">
        <f aca="false">A17/1000</f>
        <v>0.526</v>
      </c>
      <c r="E17" s="1" t="n">
        <f aca="false">0.1/1000</f>
        <v>0.0001</v>
      </c>
      <c r="F17" s="1" t="n">
        <f aca="false">0.1/10^6</f>
        <v>1E-007</v>
      </c>
      <c r="G17" s="1" t="n">
        <f aca="false">F17/(B17/10^6)</f>
        <v>0.00169204737732657</v>
      </c>
    </row>
    <row r="18" customFormat="false" ht="12.8" hidden="false" customHeight="false" outlineLevel="0" collapsed="false">
      <c r="A18" s="1" t="n">
        <v>540.8</v>
      </c>
      <c r="B18" s="1" t="n">
        <v>67.9</v>
      </c>
      <c r="C18" s="1" t="n">
        <f aca="false">LN(B18/1000000)</f>
        <v>-9.59747452339962</v>
      </c>
      <c r="D18" s="1" t="n">
        <f aca="false">A18/1000</f>
        <v>0.5408</v>
      </c>
      <c r="E18" s="1" t="n">
        <f aca="false">0.1/1000</f>
        <v>0.0001</v>
      </c>
      <c r="F18" s="1" t="n">
        <f aca="false">0.1/10^6</f>
        <v>1E-007</v>
      </c>
      <c r="G18" s="1" t="n">
        <f aca="false">F18/(B18/10^6)</f>
        <v>0.00147275405007364</v>
      </c>
    </row>
    <row r="19" customFormat="false" ht="12.8" hidden="false" customHeight="false" outlineLevel="0" collapsed="false">
      <c r="A19" s="1" t="n">
        <v>555.4</v>
      </c>
      <c r="B19" s="1" t="n">
        <v>77</v>
      </c>
      <c r="C19" s="1" t="n">
        <f aca="false">LN(B19/1000000)</f>
        <v>-9.47170513611059</v>
      </c>
      <c r="D19" s="1" t="n">
        <f aca="false">A19/1000</f>
        <v>0.5554</v>
      </c>
      <c r="E19" s="1" t="n">
        <f aca="false">0.1/1000</f>
        <v>0.0001</v>
      </c>
      <c r="F19" s="1" t="n">
        <f aca="false">0.1/10^6</f>
        <v>1E-007</v>
      </c>
      <c r="G19" s="1" t="n">
        <f aca="false">F19/(B19/10^6)</f>
        <v>0.0012987012987013</v>
      </c>
    </row>
    <row r="20" customFormat="false" ht="12.8" hidden="false" customHeight="false" outlineLevel="0" collapsed="false">
      <c r="A20" s="1" t="n">
        <v>570.2</v>
      </c>
      <c r="B20" s="1" t="n">
        <v>86.9</v>
      </c>
      <c r="C20" s="1" t="n">
        <f aca="false">LN(B20/1000000)</f>
        <v>-9.35075252569293</v>
      </c>
      <c r="D20" s="1" t="n">
        <f aca="false">A20/1000</f>
        <v>0.5702</v>
      </c>
      <c r="E20" s="1" t="n">
        <f aca="false">0.1/1000</f>
        <v>0.0001</v>
      </c>
      <c r="F20" s="1" t="n">
        <f aca="false">0.1/10^6</f>
        <v>1E-007</v>
      </c>
      <c r="G20" s="1" t="n">
        <f aca="false">F20/(B20/10^6)</f>
        <v>0.00115074798619102</v>
      </c>
    </row>
    <row r="21" customFormat="false" ht="12.8" hidden="false" customHeight="false" outlineLevel="0" collapsed="false">
      <c r="A21" s="1" t="n">
        <v>585.6</v>
      </c>
      <c r="B21" s="1" t="n">
        <v>97.4</v>
      </c>
      <c r="C21" s="1" t="n">
        <f aca="false">LN(B21/1000000)</f>
        <v>-9.23668434731579</v>
      </c>
      <c r="D21" s="1" t="n">
        <f aca="false">A21/1000</f>
        <v>0.5856</v>
      </c>
      <c r="E21" s="1" t="n">
        <f aca="false">0.1/1000</f>
        <v>0.0001</v>
      </c>
      <c r="F21" s="1" t="n">
        <f aca="false">0.1/10^6</f>
        <v>1E-007</v>
      </c>
      <c r="G21" s="1" t="n">
        <f aca="false">F21/(B21/10^6)</f>
        <v>0.00102669404517454</v>
      </c>
    </row>
    <row r="22" customFormat="false" ht="12.8" hidden="false" customHeight="false" outlineLevel="0" collapsed="false">
      <c r="A22" s="1" t="n">
        <v>600</v>
      </c>
      <c r="B22" s="1" t="n">
        <v>109.1</v>
      </c>
      <c r="C22" s="1" t="n">
        <f aca="false">LN(B22/1000000)</f>
        <v>-9.12324566512525</v>
      </c>
      <c r="D22" s="1" t="n">
        <f aca="false">A22/1000</f>
        <v>0.6</v>
      </c>
      <c r="E22" s="1" t="n">
        <f aca="false">1/1000</f>
        <v>0.001</v>
      </c>
      <c r="F22" s="1" t="n">
        <f aca="false">0.1/10^6</f>
        <v>1E-007</v>
      </c>
      <c r="G22" s="1" t="n">
        <f aca="false">F22/(B22/10^6)</f>
        <v>0.000916590284142988</v>
      </c>
    </row>
    <row r="23" customFormat="false" ht="12.8" hidden="false" customHeight="false" outlineLevel="0" collapsed="false">
      <c r="A23" s="1" t="n">
        <v>632</v>
      </c>
      <c r="B23" s="1" t="n">
        <v>132.4</v>
      </c>
      <c r="C23" s="1" t="n">
        <f aca="false">LN(B23/1000000)</f>
        <v>-8.92968291446137</v>
      </c>
      <c r="D23" s="1" t="n">
        <f aca="false">A23/1000</f>
        <v>0.632</v>
      </c>
      <c r="E23" s="1" t="n">
        <f aca="false">1/1000</f>
        <v>0.001</v>
      </c>
      <c r="F23" s="1" t="n">
        <f aca="false">0.1/10^6</f>
        <v>1E-007</v>
      </c>
      <c r="G23" s="1" t="n">
        <f aca="false">F23/(B23/10^6)</f>
        <v>0.000755287009063444</v>
      </c>
    </row>
    <row r="24" customFormat="false" ht="12.8" hidden="false" customHeight="false" outlineLevel="0" collapsed="false">
      <c r="A24" s="1" t="n">
        <v>645</v>
      </c>
      <c r="B24" s="1" t="n">
        <v>142.3</v>
      </c>
      <c r="C24" s="1" t="n">
        <f aca="false">LN(B24/1000000)</f>
        <v>-8.85757305286847</v>
      </c>
      <c r="D24" s="1" t="n">
        <f aca="false">A24/1000</f>
        <v>0.645</v>
      </c>
      <c r="E24" s="1" t="n">
        <f aca="false">1/1000</f>
        <v>0.001</v>
      </c>
      <c r="F24" s="1" t="n">
        <f aca="false">0.1/10^6</f>
        <v>1E-007</v>
      </c>
      <c r="G24" s="1" t="n">
        <f aca="false">F24/(B24/10^6)</f>
        <v>0.000702740688685875</v>
      </c>
    </row>
    <row r="25" customFormat="false" ht="12.8" hidden="false" customHeight="false" outlineLevel="0" collapsed="false">
      <c r="A25" s="1" t="n">
        <v>661</v>
      </c>
      <c r="B25" s="1" t="n">
        <v>155.1</v>
      </c>
      <c r="C25" s="1" t="n">
        <f aca="false">LN(B25/1000000)</f>
        <v>-8.77144048778178</v>
      </c>
      <c r="D25" s="1" t="n">
        <f aca="false">A25/1000</f>
        <v>0.661</v>
      </c>
      <c r="E25" s="1" t="n">
        <f aca="false">1/1000</f>
        <v>0.001</v>
      </c>
      <c r="F25" s="1" t="n">
        <f aca="false">0.1/10^6</f>
        <v>1E-007</v>
      </c>
      <c r="G25" s="1" t="n">
        <f aca="false">F25/(B25/10^6)</f>
        <v>0.000644745325596389</v>
      </c>
    </row>
    <row r="26" customFormat="false" ht="12.8" hidden="false" customHeight="false" outlineLevel="0" collapsed="false">
      <c r="A26" s="1" t="n">
        <v>675</v>
      </c>
      <c r="B26" s="1" t="n">
        <v>165.7</v>
      </c>
      <c r="C26" s="1" t="n">
        <f aca="false">LN(B26/1000000)</f>
        <v>-8.70533163353176</v>
      </c>
      <c r="D26" s="1" t="n">
        <f aca="false">A26/1000</f>
        <v>0.675</v>
      </c>
      <c r="E26" s="1" t="n">
        <f aca="false">1/1000</f>
        <v>0.001</v>
      </c>
      <c r="F26" s="1" t="n">
        <f aca="false">0.1/10^6</f>
        <v>1E-007</v>
      </c>
      <c r="G26" s="1" t="n">
        <f aca="false">F26/(B26/10^6)</f>
        <v>0.000603500301750151</v>
      </c>
    </row>
    <row r="27" customFormat="false" ht="12.8" hidden="false" customHeight="false" outlineLevel="0" collapsed="false">
      <c r="A27" s="1" t="n">
        <v>690</v>
      </c>
      <c r="B27" s="1" t="n">
        <v>177.9</v>
      </c>
      <c r="C27" s="1" t="n">
        <f aca="false">LN(B27/1000000)</f>
        <v>-8.63428896329248</v>
      </c>
      <c r="D27" s="1" t="n">
        <f aca="false">A27/1000</f>
        <v>0.69</v>
      </c>
      <c r="E27" s="1" t="n">
        <f aca="false">1/1000</f>
        <v>0.001</v>
      </c>
      <c r="F27" s="1" t="n">
        <f aca="false">0.1/10^6</f>
        <v>1E-007</v>
      </c>
      <c r="G27" s="1" t="n">
        <f aca="false">F27/(B27/10^6)</f>
        <v>0.000562113546936481</v>
      </c>
    </row>
    <row r="28" customFormat="false" ht="12.8" hidden="false" customHeight="false" outlineLevel="0" collapsed="false">
      <c r="A28" s="1" t="n">
        <v>705</v>
      </c>
      <c r="B28" s="1" t="n">
        <v>189.9</v>
      </c>
      <c r="C28" s="1" t="n">
        <f aca="false">LN(B28/1000000)</f>
        <v>-8.56901294014604</v>
      </c>
      <c r="D28" s="1" t="n">
        <f aca="false">A28/1000</f>
        <v>0.705</v>
      </c>
      <c r="E28" s="1" t="n">
        <f aca="false">1/1000</f>
        <v>0.001</v>
      </c>
      <c r="F28" s="1" t="n">
        <f aca="false">0.1/10^6</f>
        <v>1E-007</v>
      </c>
      <c r="G28" s="1" t="n">
        <f aca="false">F28/(B28/10^6)</f>
        <v>0.000526592943654555</v>
      </c>
    </row>
    <row r="29" customFormat="false" ht="12.8" hidden="false" customHeight="false" outlineLevel="0" collapsed="false">
      <c r="A29" s="1" t="n">
        <v>720</v>
      </c>
      <c r="B29" s="1" t="n">
        <v>201.6</v>
      </c>
      <c r="C29" s="1" t="n">
        <f aca="false">LN(B29/1000000)</f>
        <v>-8.50922502176706</v>
      </c>
      <c r="D29" s="1" t="n">
        <f aca="false">A29/1000</f>
        <v>0.72</v>
      </c>
      <c r="E29" s="1" t="n">
        <f aca="false">1/1000</f>
        <v>0.001</v>
      </c>
      <c r="F29" s="1" t="n">
        <f aca="false">0.1/10^6</f>
        <v>1E-007</v>
      </c>
      <c r="G29" s="1" t="n">
        <f aca="false">F29/(B29/10^6)</f>
        <v>0.000496031746031746</v>
      </c>
    </row>
    <row r="30" customFormat="false" ht="12.8" hidden="false" customHeight="false" outlineLevel="0" collapsed="false">
      <c r="A30" s="1" t="n">
        <v>735</v>
      </c>
      <c r="B30" s="1" t="n">
        <v>214.2</v>
      </c>
      <c r="C30" s="1" t="n">
        <f aca="false">LN(B30/1000000)</f>
        <v>-8.44860039995063</v>
      </c>
      <c r="D30" s="1" t="n">
        <f aca="false">A30/1000</f>
        <v>0.735</v>
      </c>
      <c r="E30" s="1" t="n">
        <f aca="false">1/1000</f>
        <v>0.001</v>
      </c>
      <c r="F30" s="1" t="n">
        <f aca="false">0.1/10^6</f>
        <v>1E-007</v>
      </c>
      <c r="G30" s="1" t="n">
        <f aca="false">F30/(B30/10^6)</f>
        <v>0.000466853408029879</v>
      </c>
    </row>
    <row r="31" customFormat="false" ht="12.8" hidden="false" customHeight="false" outlineLevel="0" collapsed="false">
      <c r="A31" s="1" t="n">
        <v>750</v>
      </c>
      <c r="B31" s="1" t="n">
        <v>227.4</v>
      </c>
      <c r="C31" s="1" t="n">
        <f aca="false">LN(B31/1000000)</f>
        <v>-8.38879997664784</v>
      </c>
      <c r="D31" s="1" t="n">
        <f aca="false">A31/1000</f>
        <v>0.75</v>
      </c>
      <c r="E31" s="1" t="n">
        <f aca="false">1/1000</f>
        <v>0.001</v>
      </c>
      <c r="F31" s="1" t="n">
        <f aca="false">0.1/10^6</f>
        <v>1E-007</v>
      </c>
      <c r="G31" s="1" t="n">
        <f aca="false">F31/(B31/10^6)</f>
        <v>0.000439753737906772</v>
      </c>
    </row>
    <row r="32" customFormat="false" ht="12.8" hidden="false" customHeight="false" outlineLevel="0" collapsed="false">
      <c r="A32" s="1" t="n">
        <v>766</v>
      </c>
      <c r="B32" s="1" t="n">
        <v>240.4</v>
      </c>
      <c r="C32" s="1" t="n">
        <f aca="false">LN(B32/1000000)</f>
        <v>-8.33320635530322</v>
      </c>
      <c r="D32" s="1" t="n">
        <f aca="false">A32/1000</f>
        <v>0.766</v>
      </c>
      <c r="E32" s="1" t="n">
        <f aca="false">1/1000</f>
        <v>0.001</v>
      </c>
      <c r="F32" s="1" t="n">
        <f aca="false">0.1/10^6</f>
        <v>1E-007</v>
      </c>
      <c r="G32" s="1" t="n">
        <f aca="false">F32/(B32/10^6)</f>
        <v>0.000415973377703827</v>
      </c>
    </row>
    <row r="33" customFormat="false" ht="12.8" hidden="false" customHeight="false" outlineLevel="0" collapsed="false">
      <c r="A33" s="1" t="n">
        <v>780</v>
      </c>
      <c r="B33" s="1" t="n">
        <v>252.7</v>
      </c>
      <c r="C33" s="1" t="n">
        <f aca="false">LN(B33/1000000)</f>
        <v>-8.28330754357013</v>
      </c>
      <c r="D33" s="1" t="n">
        <f aca="false">A33/1000</f>
        <v>0.78</v>
      </c>
      <c r="E33" s="1" t="n">
        <f aca="false">1/1000</f>
        <v>0.001</v>
      </c>
      <c r="F33" s="1" t="n">
        <f aca="false">0.1/10^6</f>
        <v>1E-007</v>
      </c>
      <c r="G33" s="1" t="n">
        <f aca="false">F33/(B33/10^6)</f>
        <v>0.000395726157499011</v>
      </c>
    </row>
    <row r="34" customFormat="false" ht="12.8" hidden="false" customHeight="false" outlineLevel="0" collapsed="false">
      <c r="A34" s="1" t="n">
        <v>796</v>
      </c>
      <c r="B34" s="1" t="n">
        <v>266.1</v>
      </c>
      <c r="C34" s="1" t="n">
        <f aca="false">LN(B34/1000000)</f>
        <v>-8.23163837998063</v>
      </c>
      <c r="D34" s="1" t="n">
        <f aca="false">A34/1000</f>
        <v>0.796</v>
      </c>
      <c r="E34" s="1" t="n">
        <f aca="false">1/1000</f>
        <v>0.001</v>
      </c>
      <c r="F34" s="1" t="n">
        <f aca="false">0.1/10^6</f>
        <v>1E-007</v>
      </c>
      <c r="G34" s="1" t="n">
        <f aca="false">F34/(B34/10^6)</f>
        <v>0.000375798571965427</v>
      </c>
    </row>
    <row r="35" customFormat="false" ht="12.8" hidden="false" customHeight="false" outlineLevel="0" collapsed="false">
      <c r="A35" s="1" t="n">
        <v>810</v>
      </c>
      <c r="B35" s="1" t="n">
        <v>278</v>
      </c>
      <c r="C35" s="1" t="n">
        <f aca="false">LN(B35/1000000)</f>
        <v>-8.18788944427364</v>
      </c>
      <c r="D35" s="1" t="n">
        <f aca="false">A35/1000</f>
        <v>0.81</v>
      </c>
      <c r="E35" s="1" t="n">
        <f aca="false">1/1000</f>
        <v>0.001</v>
      </c>
      <c r="F35" s="1" t="n">
        <f aca="false">0.1/10^6</f>
        <v>1E-007</v>
      </c>
      <c r="G35" s="1" t="n">
        <f aca="false">F35/(B35/10^6)</f>
        <v>0.000359712230215827</v>
      </c>
    </row>
    <row r="36" customFormat="false" ht="12.8" hidden="false" customHeight="false" outlineLevel="0" collapsed="false">
      <c r="A36" s="1" t="n">
        <v>826</v>
      </c>
      <c r="B36" s="1" t="n">
        <v>292.2</v>
      </c>
      <c r="C36" s="1" t="n">
        <f aca="false">LN(B36/1000000)</f>
        <v>-8.13807205864767</v>
      </c>
      <c r="D36" s="1" t="n">
        <f aca="false">A36/1000</f>
        <v>0.826</v>
      </c>
      <c r="E36" s="1" t="n">
        <f aca="false">1/1000</f>
        <v>0.001</v>
      </c>
      <c r="F36" s="1" t="n">
        <f aca="false">0.1/10^6</f>
        <v>1E-007</v>
      </c>
      <c r="G36" s="1" t="n">
        <f aca="false">F36/(B36/10^6)</f>
        <v>0.000342231348391513</v>
      </c>
    </row>
    <row r="37" customFormat="false" ht="12.8" hidden="false" customHeight="false" outlineLevel="0" collapsed="false">
      <c r="A37" s="1" t="n">
        <v>840</v>
      </c>
      <c r="B37" s="1" t="n">
        <v>304.2</v>
      </c>
      <c r="C37" s="1" t="n">
        <f aca="false">LN(B37/1000000)</f>
        <v>-8.09782517813908</v>
      </c>
      <c r="D37" s="1" t="n">
        <f aca="false">A37/1000</f>
        <v>0.84</v>
      </c>
      <c r="E37" s="1" t="n">
        <f aca="false">1/1000</f>
        <v>0.001</v>
      </c>
      <c r="F37" s="1" t="n">
        <f aca="false">0.1/10^6</f>
        <v>1E-007</v>
      </c>
      <c r="G37" s="1" t="n">
        <f aca="false">F37/(B37/10^6)</f>
        <v>0.000328731097961867</v>
      </c>
    </row>
    <row r="38" customFormat="false" ht="12.8" hidden="false" customHeight="false" outlineLevel="0" collapsed="false">
      <c r="A38" s="1" t="n">
        <v>855</v>
      </c>
      <c r="B38" s="1" t="n">
        <v>317.6</v>
      </c>
      <c r="C38" s="1" t="n">
        <f aca="false">LN(B38/1000000)</f>
        <v>-8.05471782859129</v>
      </c>
      <c r="D38" s="1" t="n">
        <f aca="false">A38/1000</f>
        <v>0.855</v>
      </c>
      <c r="E38" s="1" t="n">
        <f aca="false">1/1000</f>
        <v>0.001</v>
      </c>
      <c r="F38" s="1" t="n">
        <f aca="false">0.1/10^6</f>
        <v>1E-007</v>
      </c>
      <c r="G38" s="1" t="n">
        <f aca="false">F38/(B38/10^6)</f>
        <v>0.000314861460957179</v>
      </c>
    </row>
    <row r="39" customFormat="false" ht="12.8" hidden="false" customHeight="false" outlineLevel="0" collapsed="false">
      <c r="A39" s="1" t="n">
        <v>871</v>
      </c>
      <c r="B39" s="1" t="n">
        <v>331.5</v>
      </c>
      <c r="C39" s="1" t="n">
        <f aca="false">LN(B39/1000000)</f>
        <v>-8.01188274833836</v>
      </c>
      <c r="D39" s="1" t="n">
        <f aca="false">A39/1000</f>
        <v>0.871</v>
      </c>
      <c r="E39" s="1" t="n">
        <f aca="false">1/1000</f>
        <v>0.001</v>
      </c>
      <c r="F39" s="1" t="n">
        <f aca="false">0.1/10^6</f>
        <v>1E-007</v>
      </c>
      <c r="G39" s="1" t="n">
        <f aca="false">F39/(B39/10^6)</f>
        <v>0.000301659125188537</v>
      </c>
    </row>
    <row r="40" customFormat="false" ht="12.8" hidden="false" customHeight="false" outlineLevel="0" collapsed="false">
      <c r="A40" s="1" t="n">
        <v>886</v>
      </c>
      <c r="B40" s="1" t="n">
        <v>345.1</v>
      </c>
      <c r="C40" s="1" t="n">
        <f aca="false">LN(B40/1000000)</f>
        <v>-7.97167632786032</v>
      </c>
      <c r="D40" s="1" t="n">
        <f aca="false">A40/1000</f>
        <v>0.886</v>
      </c>
      <c r="E40" s="1" t="n">
        <f aca="false">1/1000</f>
        <v>0.001</v>
      </c>
      <c r="F40" s="1" t="n">
        <f aca="false">0.1/10^6</f>
        <v>1E-007</v>
      </c>
      <c r="G40" s="1" t="n">
        <f aca="false">F40/(B40/10^6)</f>
        <v>0.000289771080846132</v>
      </c>
    </row>
    <row r="41" customFormat="false" ht="12.8" hidden="false" customHeight="false" outlineLevel="0" collapsed="false">
      <c r="A41" s="1" t="n">
        <v>892</v>
      </c>
      <c r="B41" s="1" t="n">
        <v>350.4</v>
      </c>
      <c r="C41" s="1" t="n">
        <f aca="false">LN(B41/1000000)</f>
        <v>-7.95643519890204</v>
      </c>
      <c r="D41" s="1" t="n">
        <f aca="false">A41/1000</f>
        <v>0.892</v>
      </c>
      <c r="E41" s="1" t="n">
        <f aca="false">1/1000</f>
        <v>0.001</v>
      </c>
      <c r="F41" s="1" t="n">
        <f aca="false">0.1/10^6</f>
        <v>1E-007</v>
      </c>
      <c r="G41" s="1" t="n">
        <f aca="false">F41/(B41/10^6)</f>
        <v>0.000285388127853881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12</v>
      </c>
      <c r="C1" s="1" t="s">
        <v>8</v>
      </c>
      <c r="D1" s="1" t="s">
        <v>2</v>
      </c>
      <c r="E1" s="1" t="s">
        <v>9</v>
      </c>
      <c r="F1" s="1" t="s">
        <v>5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1" t="n">
        <v>182.5</v>
      </c>
      <c r="B2" s="1" t="n">
        <v>21.2</v>
      </c>
      <c r="C2" s="1" t="n">
        <f aca="false">273.15+A2</f>
        <v>455.65</v>
      </c>
      <c r="D2" s="1" t="n">
        <f aca="false">LN(B2/1000000)</f>
        <v>-10.7615093762863</v>
      </c>
      <c r="E2" s="1" t="n">
        <f aca="false">1/C2</f>
        <v>0.00219466695928893</v>
      </c>
      <c r="F2" s="1" t="n">
        <f aca="false">0.1/10^6</f>
        <v>1E-007</v>
      </c>
      <c r="G2" s="1" t="n">
        <f aca="false">F2/(B2/10^6)</f>
        <v>0.00471698113207547</v>
      </c>
      <c r="H2" s="1" t="n">
        <f aca="false">0.1/(C2^2)</f>
        <v>4.81656306219451E-007</v>
      </c>
    </row>
    <row r="3" customFormat="false" ht="12.8" hidden="false" customHeight="false" outlineLevel="0" collapsed="false">
      <c r="A3" s="1" t="n">
        <v>177.4</v>
      </c>
      <c r="B3" s="1" t="n">
        <v>17.9</v>
      </c>
      <c r="C3" s="1" t="n">
        <f aca="false">273.15+A3</f>
        <v>450.55</v>
      </c>
      <c r="D3" s="1" t="n">
        <f aca="false">LN(B3/1000000)</f>
        <v>-10.9307098451176</v>
      </c>
      <c r="E3" s="1" t="n">
        <f aca="false">1/C3</f>
        <v>0.00221950948840306</v>
      </c>
      <c r="F3" s="1" t="n">
        <f aca="false">0.1/10^6</f>
        <v>1E-007</v>
      </c>
      <c r="G3" s="1" t="n">
        <f aca="false">F3/(B3/10^6)</f>
        <v>0.00558659217877095</v>
      </c>
      <c r="H3" s="1" t="n">
        <f aca="false">0.1/(C3^2)</f>
        <v>4.92622236911123E-007</v>
      </c>
    </row>
    <row r="4" customFormat="false" ht="12.8" hidden="false" customHeight="false" outlineLevel="0" collapsed="false">
      <c r="A4" s="1" t="n">
        <v>172.1</v>
      </c>
      <c r="B4" s="1" t="n">
        <v>13.9</v>
      </c>
      <c r="C4" s="1" t="n">
        <f aca="false">273.15+A4</f>
        <v>445.25</v>
      </c>
      <c r="D4" s="1" t="n">
        <f aca="false">LN(B4/1000000)</f>
        <v>-11.1836217178276</v>
      </c>
      <c r="E4" s="1" t="n">
        <f aca="false">1/C4</f>
        <v>0.00224592925322852</v>
      </c>
      <c r="F4" s="1" t="n">
        <f aca="false">0.1/10^6</f>
        <v>1E-007</v>
      </c>
      <c r="G4" s="1" t="n">
        <f aca="false">F4/(B4/10^6)</f>
        <v>0.00719424460431655</v>
      </c>
      <c r="H4" s="1" t="n">
        <f aca="false">0.1/(C4^2)</f>
        <v>5.04419821050763E-007</v>
      </c>
    </row>
    <row r="5" customFormat="false" ht="12.8" hidden="false" customHeight="false" outlineLevel="0" collapsed="false">
      <c r="A5" s="1" t="n">
        <v>167.2</v>
      </c>
      <c r="B5" s="1" t="n">
        <v>11.1</v>
      </c>
      <c r="C5" s="1" t="n">
        <f aca="false">273.15+A5</f>
        <v>440.35</v>
      </c>
      <c r="D5" s="1" t="n">
        <f aca="false">LN(B5/1000000)</f>
        <v>-11.408565449646</v>
      </c>
      <c r="E5" s="1" t="n">
        <f aca="false">1/C5</f>
        <v>0.00227092085840808</v>
      </c>
      <c r="F5" s="1" t="n">
        <f aca="false">0.1/10^6</f>
        <v>1E-007</v>
      </c>
      <c r="G5" s="1" t="n">
        <f aca="false">F5/(B5/10^6)</f>
        <v>0.00900900900900901</v>
      </c>
      <c r="H5" s="1" t="n">
        <f aca="false">0.1/(C5^2)</f>
        <v>5.15708154515291E-007</v>
      </c>
    </row>
    <row r="6" customFormat="false" ht="12.8" hidden="false" customHeight="false" outlineLevel="0" collapsed="false">
      <c r="A6" s="1" t="n">
        <v>162.5</v>
      </c>
      <c r="B6" s="1" t="n">
        <v>8.8</v>
      </c>
      <c r="C6" s="1" t="n">
        <f aca="false">273.15+A6</f>
        <v>435.65</v>
      </c>
      <c r="D6" s="1" t="n">
        <f aca="false">LN(B6/1000000)</f>
        <v>-11.6407588364801</v>
      </c>
      <c r="E6" s="1" t="n">
        <f aca="false">1/C6</f>
        <v>0.00229542063583152</v>
      </c>
      <c r="F6" s="1" t="n">
        <f aca="false">0.1/10^6</f>
        <v>1E-007</v>
      </c>
      <c r="G6" s="1" t="n">
        <f aca="false">F6/(B6/10^6)</f>
        <v>0.0113636363636364</v>
      </c>
      <c r="H6" s="1" t="n">
        <f aca="false">0.1/(C6^2)</f>
        <v>5.26895589540116E-007</v>
      </c>
    </row>
    <row r="7" customFormat="false" ht="12.8" hidden="false" customHeight="false" outlineLevel="0" collapsed="false">
      <c r="A7" s="1" t="n">
        <v>157.2</v>
      </c>
      <c r="B7" s="1" t="n">
        <v>7</v>
      </c>
      <c r="C7" s="1" t="n">
        <f aca="false">273.15+A7</f>
        <v>430.35</v>
      </c>
      <c r="D7" s="1" t="n">
        <f aca="false">LN(B7/1000000)</f>
        <v>-11.869600408909</v>
      </c>
      <c r="E7" s="1" t="n">
        <f aca="false">1/C7</f>
        <v>0.00232369001975137</v>
      </c>
      <c r="F7" s="1" t="n">
        <f aca="false">0.1/10^6</f>
        <v>1E-007</v>
      </c>
      <c r="G7" s="1" t="n">
        <f aca="false">F7/(B7/10^6)</f>
        <v>0.0142857142857143</v>
      </c>
      <c r="H7" s="1" t="n">
        <f aca="false">0.1/(C7^2)</f>
        <v>5.3995353078921E-007</v>
      </c>
    </row>
    <row r="8" customFormat="false" ht="12.8" hidden="false" customHeight="false" outlineLevel="0" collapsed="false">
      <c r="A8" s="1" t="n">
        <v>152.2</v>
      </c>
      <c r="B8" s="1" t="n">
        <v>5.6</v>
      </c>
      <c r="C8" s="1" t="n">
        <f aca="false">273.15+A8</f>
        <v>425.35</v>
      </c>
      <c r="D8" s="1" t="n">
        <f aca="false">LN(B8/1000000)</f>
        <v>-12.0927439602232</v>
      </c>
      <c r="E8" s="1" t="n">
        <f aca="false">1/C8</f>
        <v>0.00235100505466087</v>
      </c>
      <c r="F8" s="1" t="n">
        <f aca="false">0.1/10^6</f>
        <v>1E-007</v>
      </c>
      <c r="G8" s="1" t="n">
        <f aca="false">F8/(B8/10^6)</f>
        <v>0.0178571428571429</v>
      </c>
      <c r="H8" s="1" t="n">
        <f aca="false">0.1/(C8^2)</f>
        <v>5.52722476704095E-007</v>
      </c>
    </row>
    <row r="9" customFormat="false" ht="12.8" hidden="false" customHeight="false" outlineLevel="0" collapsed="false">
      <c r="A9" s="1" t="n">
        <v>147.2</v>
      </c>
      <c r="B9" s="1" t="n">
        <v>4.5</v>
      </c>
      <c r="C9" s="1" t="n">
        <f aca="false">273.15+A9</f>
        <v>420.35</v>
      </c>
      <c r="D9" s="1" t="n">
        <f aca="false">LN(B9/1000000)</f>
        <v>-12.311433161188</v>
      </c>
      <c r="E9" s="1" t="n">
        <f aca="false">1/C9</f>
        <v>0.00237896990603069</v>
      </c>
      <c r="F9" s="1" t="n">
        <f aca="false">0.1/10^6</f>
        <v>1E-007</v>
      </c>
      <c r="G9" s="1" t="n">
        <f aca="false">F9/(B9/10^6)</f>
        <v>0.0222222222222222</v>
      </c>
      <c r="H9" s="1" t="n">
        <f aca="false">0.1/(C9^2)</f>
        <v>5.65949781379967E-007</v>
      </c>
    </row>
    <row r="10" customFormat="false" ht="12.8" hidden="false" customHeight="false" outlineLevel="0" collapsed="false">
      <c r="A10" s="1" t="n">
        <v>142.2</v>
      </c>
      <c r="B10" s="1" t="n">
        <v>3.7</v>
      </c>
      <c r="C10" s="1" t="n">
        <f aca="false">273.15+A10</f>
        <v>415.35</v>
      </c>
      <c r="D10" s="1" t="n">
        <f aca="false">LN(B10/1000000)</f>
        <v>-12.5071777383141</v>
      </c>
      <c r="E10" s="1" t="n">
        <f aca="false">1/C10</f>
        <v>0.00240760804141086</v>
      </c>
      <c r="F10" s="1" t="n">
        <f aca="false">0.1/10^6</f>
        <v>1E-007</v>
      </c>
      <c r="G10" s="1" t="n">
        <f aca="false">F10/(B10/10^6)</f>
        <v>0.027027027027027</v>
      </c>
      <c r="H10" s="1" t="n">
        <f aca="false">0.1/(C10^2)</f>
        <v>5.79657648106623E-007</v>
      </c>
    </row>
    <row r="11" customFormat="false" ht="12.8" hidden="false" customHeight="false" outlineLevel="0" collapsed="false">
      <c r="A11" s="1" t="n">
        <v>137.1</v>
      </c>
      <c r="B11" s="1" t="n">
        <v>2.9</v>
      </c>
      <c r="C11" s="1" t="n">
        <f aca="false">273.15+A11</f>
        <v>410.25</v>
      </c>
      <c r="D11" s="1" t="n">
        <f aca="false">LN(B11/1000000)</f>
        <v>-12.7507998209718</v>
      </c>
      <c r="E11" s="1" t="n">
        <f aca="false">1/C11</f>
        <v>0.0024375380865326</v>
      </c>
      <c r="F11" s="1" t="n">
        <f aca="false">0.1/10^6</f>
        <v>1E-007</v>
      </c>
      <c r="G11" s="1" t="n">
        <f aca="false">F11/(B11/10^6)</f>
        <v>0.0344827586206897</v>
      </c>
      <c r="H11" s="1" t="n">
        <f aca="false">0.1/(C11^2)</f>
        <v>5.94159192329702E-007</v>
      </c>
    </row>
    <row r="12" customFormat="false" ht="12.8" hidden="false" customHeight="false" outlineLevel="0" collapsed="false">
      <c r="A12" s="1" t="n">
        <v>132.1</v>
      </c>
      <c r="B12" s="1" t="n">
        <v>2.4</v>
      </c>
      <c r="C12" s="1" t="n">
        <f aca="false">273.15+A12</f>
        <v>405.25</v>
      </c>
      <c r="D12" s="1" t="n">
        <f aca="false">LN(B12/1000000)</f>
        <v>-12.9400418206104</v>
      </c>
      <c r="E12" s="1" t="n">
        <f aca="false">1/C12</f>
        <v>0.00246761258482418</v>
      </c>
      <c r="F12" s="1" t="n">
        <f aca="false">0.1/10^6</f>
        <v>1E-007</v>
      </c>
      <c r="G12" s="1" t="n">
        <f aca="false">F12/(B12/10^6)</f>
        <v>0.0416666666666667</v>
      </c>
      <c r="H12" s="1" t="n">
        <f aca="false">0.1/(C12^2)</f>
        <v>6.08911186878268E-007</v>
      </c>
    </row>
    <row r="13" customFormat="false" ht="12.8" hidden="false" customHeight="false" outlineLevel="0" collapsed="false">
      <c r="A13" s="1" t="n">
        <v>127</v>
      </c>
      <c r="B13" s="1" t="n">
        <v>2</v>
      </c>
      <c r="C13" s="1" t="n">
        <f aca="false">273.15+A13</f>
        <v>400.15</v>
      </c>
      <c r="D13" s="1" t="n">
        <f aca="false">LN(B13/1000000)</f>
        <v>-13.1223633774043</v>
      </c>
      <c r="E13" s="1" t="n">
        <f aca="false">1/C13</f>
        <v>0.00249906285143071</v>
      </c>
      <c r="F13" s="1" t="n">
        <f aca="false">0.1/10^6</f>
        <v>1E-007</v>
      </c>
      <c r="G13" s="1" t="n">
        <f aca="false">F13/(B13/10^6)</f>
        <v>0.05</v>
      </c>
      <c r="H13" s="1" t="n">
        <f aca="false">0.1/(C13^2)</f>
        <v>6.24531513540101E-007</v>
      </c>
    </row>
    <row r="14" customFormat="false" ht="12.8" hidden="false" customHeight="false" outlineLevel="0" collapsed="false">
      <c r="A14" s="1" t="n">
        <v>122</v>
      </c>
      <c r="B14" s="1" t="n">
        <v>1.6</v>
      </c>
      <c r="C14" s="1" t="n">
        <f aca="false">273.15+A14</f>
        <v>395.15</v>
      </c>
      <c r="D14" s="1" t="n">
        <f aca="false">LN(B14/1000000)</f>
        <v>-13.3455069287185</v>
      </c>
      <c r="E14" s="1" t="n">
        <f aca="false">1/C14</f>
        <v>0.00253068455017082</v>
      </c>
      <c r="F14" s="1" t="n">
        <f aca="false">0.1/10^6</f>
        <v>1E-007</v>
      </c>
      <c r="G14" s="1" t="n">
        <f aca="false">F14/(B14/10^6)</f>
        <v>0.0625</v>
      </c>
      <c r="H14" s="1" t="n">
        <f aca="false">0.1/(C14^2)</f>
        <v>6.40436429247329E-007</v>
      </c>
    </row>
    <row r="15" customFormat="false" ht="12.8" hidden="false" customHeight="false" outlineLevel="0" collapsed="false">
      <c r="A15" s="1" t="n">
        <v>117.1</v>
      </c>
      <c r="B15" s="1" t="n">
        <v>1.3</v>
      </c>
      <c r="C15" s="1" t="n">
        <f aca="false">273.15+A15</f>
        <v>390.25</v>
      </c>
      <c r="D15" s="1" t="n">
        <f aca="false">LN(B15/1000000)</f>
        <v>-13.5531462934968</v>
      </c>
      <c r="E15" s="1" t="n">
        <f aca="false">1/C15</f>
        <v>0.0025624599615631</v>
      </c>
      <c r="F15" s="1" t="n">
        <f aca="false">0.1/10^6</f>
        <v>1E-007</v>
      </c>
      <c r="G15" s="1" t="n">
        <f aca="false">F15/(B15/10^6)</f>
        <v>0.0769230769230769</v>
      </c>
      <c r="H15" s="1" t="n">
        <f aca="false">0.1/(C15^2)</f>
        <v>6.56620105461397E-007</v>
      </c>
    </row>
    <row r="16" customFormat="false" ht="12.8" hidden="false" customHeight="false" outlineLevel="0" collapsed="false">
      <c r="A16" s="1" t="n">
        <v>112.1</v>
      </c>
      <c r="B16" s="1" t="n">
        <v>1.1</v>
      </c>
      <c r="C16" s="1" t="n">
        <f aca="false">273.15+A16</f>
        <v>385.25</v>
      </c>
      <c r="D16" s="1" t="n">
        <f aca="false">LN(B16/1000000)</f>
        <v>-13.72020037816</v>
      </c>
      <c r="E16" s="1" t="n">
        <f aca="false">1/C16</f>
        <v>0.00259571706683971</v>
      </c>
      <c r="F16" s="1" t="n">
        <f aca="false">0.1/10^6</f>
        <v>1E-007</v>
      </c>
      <c r="G16" s="1" t="n">
        <f aca="false">F16/(B16/10^6)</f>
        <v>0.0909090909090909</v>
      </c>
      <c r="H16" s="1" t="n">
        <f aca="false">0.1/(C16^2)</f>
        <v>6.73774709108297E-007</v>
      </c>
    </row>
    <row r="17" customFormat="false" ht="12.8" hidden="false" customHeight="false" outlineLevel="0" collapsed="false">
      <c r="A17" s="1" t="n">
        <v>107.2</v>
      </c>
      <c r="B17" s="1" t="n">
        <v>1.1</v>
      </c>
      <c r="C17" s="1" t="n">
        <f aca="false">273.15+A17</f>
        <v>380.35</v>
      </c>
      <c r="D17" s="1" t="n">
        <f aca="false">LN(B17/1000000)</f>
        <v>-13.72020037816</v>
      </c>
      <c r="E17" s="1" t="n">
        <f aca="false">1/C17</f>
        <v>0.0026291573550677</v>
      </c>
      <c r="F17" s="1" t="n">
        <f aca="false">0.1/10^6</f>
        <v>1E-007</v>
      </c>
      <c r="G17" s="1" t="n">
        <f aca="false">F17/(B17/10^6)</f>
        <v>0.0909090909090909</v>
      </c>
      <c r="H17" s="1" t="n">
        <f aca="false">0.1/(C17^2)</f>
        <v>6.91246839770659E-007</v>
      </c>
    </row>
    <row r="18" customFormat="false" ht="12.8" hidden="false" customHeight="false" outlineLevel="0" collapsed="false">
      <c r="A18" s="1" t="n">
        <v>108.3</v>
      </c>
      <c r="B18" s="1" t="n">
        <v>1.1</v>
      </c>
      <c r="C18" s="1" t="n">
        <f aca="false">273.15+A18</f>
        <v>381.45</v>
      </c>
      <c r="D18" s="1" t="n">
        <f aca="false">LN(B18/1000000)</f>
        <v>-13.72020037816</v>
      </c>
      <c r="E18" s="1" t="n">
        <f aca="false">1/C18</f>
        <v>0.00262157556691572</v>
      </c>
      <c r="F18" s="1" t="n">
        <f aca="false">0.1/10^6</f>
        <v>1E-007</v>
      </c>
      <c r="G18" s="1" t="n">
        <f aca="false">F18/(B18/10^6)</f>
        <v>0.0909090909090909</v>
      </c>
      <c r="H18" s="1" t="n">
        <f aca="false">0.1/(C18^2)</f>
        <v>6.87265845304946E-007</v>
      </c>
    </row>
    <row r="19" customFormat="false" ht="12.8" hidden="false" customHeight="false" outlineLevel="0" collapsed="false">
      <c r="A19" s="1" t="n">
        <v>109.3</v>
      </c>
      <c r="B19" s="1" t="n">
        <v>1.1</v>
      </c>
      <c r="C19" s="1" t="n">
        <f aca="false">273.15+A19</f>
        <v>382.45</v>
      </c>
      <c r="D19" s="1" t="n">
        <f aca="false">LN(B19/1000000)</f>
        <v>-13.72020037816</v>
      </c>
      <c r="E19" s="1" t="n">
        <f aca="false">1/C19</f>
        <v>0.00261472087854622</v>
      </c>
      <c r="F19" s="1" t="n">
        <f aca="false">0.1/10^6</f>
        <v>1E-007</v>
      </c>
      <c r="G19" s="1" t="n">
        <f aca="false">F19/(B19/10^6)</f>
        <v>0.0909090909090909</v>
      </c>
      <c r="H19" s="1" t="n">
        <f aca="false">0.1/(C19^2)</f>
        <v>6.83676527270549E-007</v>
      </c>
    </row>
    <row r="20" customFormat="false" ht="12.8" hidden="false" customHeight="false" outlineLevel="0" collapsed="false">
      <c r="A20" s="1" t="n">
        <v>110.3</v>
      </c>
      <c r="B20" s="1" t="n">
        <v>1.1</v>
      </c>
      <c r="C20" s="1" t="n">
        <f aca="false">273.15+A20</f>
        <v>383.45</v>
      </c>
      <c r="D20" s="1" t="n">
        <f aca="false">LN(B20/1000000)</f>
        <v>-13.72020037816</v>
      </c>
      <c r="E20" s="1" t="n">
        <f aca="false">1/C20</f>
        <v>0.00260790194288695</v>
      </c>
      <c r="F20" s="1" t="n">
        <f aca="false">0.1/10^6</f>
        <v>1E-007</v>
      </c>
      <c r="G20" s="1" t="n">
        <f aca="false">F20/(B20/10^6)</f>
        <v>0.0909090909090909</v>
      </c>
      <c r="H20" s="1" t="n">
        <f aca="false">0.1/(C20^2)</f>
        <v>6.80115254371352E-007</v>
      </c>
    </row>
    <row r="21" customFormat="false" ht="12.8" hidden="false" customHeight="false" outlineLevel="0" collapsed="false">
      <c r="A21" s="1" t="n">
        <v>111.3</v>
      </c>
      <c r="B21" s="1" t="n">
        <v>1.1</v>
      </c>
      <c r="C21" s="1" t="n">
        <f aca="false">273.15+A21</f>
        <v>384.45</v>
      </c>
      <c r="D21" s="1" t="n">
        <f aca="false">LN(B21/1000000)</f>
        <v>-13.72020037816</v>
      </c>
      <c r="E21" s="1" t="n">
        <f aca="false">1/C21</f>
        <v>0.00260111848094681</v>
      </c>
      <c r="F21" s="1" t="n">
        <f aca="false">0.1/10^6</f>
        <v>1E-007</v>
      </c>
      <c r="G21" s="1" t="n">
        <f aca="false">F21/(B21/10^6)</f>
        <v>0.0909090909090909</v>
      </c>
      <c r="H21" s="1" t="n">
        <f aca="false">0.1/(C21^2)</f>
        <v>6.76581735192303E-007</v>
      </c>
    </row>
    <row r="22" customFormat="false" ht="12.8" hidden="false" customHeight="false" outlineLevel="0" collapsed="false">
      <c r="A22" s="1" t="n">
        <v>102.1</v>
      </c>
      <c r="B22" s="1" t="n">
        <v>0.8</v>
      </c>
      <c r="C22" s="1" t="n">
        <f aca="false">273.15+A22</f>
        <v>375.25</v>
      </c>
      <c r="D22" s="1" t="n">
        <f aca="false">LN(B22/1000000)</f>
        <v>-14.0386541092785</v>
      </c>
      <c r="E22" s="1" t="n">
        <f aca="false">1/C22</f>
        <v>0.00266489007328448</v>
      </c>
      <c r="F22" s="1" t="n">
        <f aca="false">0.1/10^6</f>
        <v>1E-007</v>
      </c>
      <c r="G22" s="1" t="n">
        <f aca="false">F22/(B22/10^6)</f>
        <v>0.125</v>
      </c>
      <c r="H22" s="1" t="n">
        <f aca="false">0.1/(C22^2)</f>
        <v>7.10163910269015E-007</v>
      </c>
    </row>
    <row r="23" customFormat="false" ht="12.8" hidden="false" customHeight="false" outlineLevel="0" collapsed="false">
      <c r="A23" s="1" t="n">
        <v>97.1</v>
      </c>
      <c r="B23" s="1" t="n">
        <v>0.8</v>
      </c>
      <c r="C23" s="1" t="n">
        <f aca="false">273.15+A23</f>
        <v>370.25</v>
      </c>
      <c r="D23" s="1" t="n">
        <f aca="false">LN(B23/1000000)</f>
        <v>-14.0386541092785</v>
      </c>
      <c r="E23" s="1" t="n">
        <f aca="false">1/C23</f>
        <v>0.00270087778528022</v>
      </c>
      <c r="F23" s="1" t="n">
        <f aca="false">0.1/10^6</f>
        <v>1E-007</v>
      </c>
      <c r="G23" s="1" t="n">
        <f aca="false">F23/(B23/10^6)</f>
        <v>0.125</v>
      </c>
      <c r="H23" s="1" t="n">
        <f aca="false">0.1/(C23^2)</f>
        <v>7.29474081102017E-007</v>
      </c>
    </row>
    <row r="24" customFormat="false" ht="12.8" hidden="false" customHeight="false" outlineLevel="0" collapsed="false">
      <c r="A24" s="1" t="n">
        <v>92.2</v>
      </c>
      <c r="B24" s="1" t="n">
        <v>0.7</v>
      </c>
      <c r="C24" s="1" t="n">
        <f aca="false">273.15+A24</f>
        <v>365.35</v>
      </c>
      <c r="D24" s="1" t="n">
        <f aca="false">LN(B24/1000000)</f>
        <v>-14.172185501903</v>
      </c>
      <c r="E24" s="1" t="n">
        <f aca="false">1/C24</f>
        <v>0.00273710140960723</v>
      </c>
      <c r="F24" s="1" t="n">
        <f aca="false">0.1/10^6</f>
        <v>1E-007</v>
      </c>
      <c r="G24" s="1" t="n">
        <f aca="false">F24/(B24/10^6)</f>
        <v>0.142857142857143</v>
      </c>
      <c r="H24" s="1" t="n">
        <f aca="false">0.1/(C24^2)</f>
        <v>7.49172412647387E-007</v>
      </c>
    </row>
    <row r="25" customFormat="false" ht="12.8" hidden="false" customHeight="false" outlineLevel="0" collapsed="false">
      <c r="A25" s="1" t="n">
        <v>87.2</v>
      </c>
      <c r="B25" s="1" t="n">
        <v>0.6</v>
      </c>
      <c r="C25" s="1" t="n">
        <f aca="false">273.15+A25</f>
        <v>360.35</v>
      </c>
      <c r="D25" s="1" t="n">
        <f aca="false">LN(B25/1000000)</f>
        <v>-14.3263361817303</v>
      </c>
      <c r="E25" s="1" t="n">
        <f aca="false">1/C25</f>
        <v>0.00277507978354378</v>
      </c>
      <c r="F25" s="1" t="n">
        <f aca="false">0.1/10^6</f>
        <v>1E-007</v>
      </c>
      <c r="G25" s="1" t="n">
        <f aca="false">F25/(B25/10^6)</f>
        <v>0.166666666666667</v>
      </c>
      <c r="H25" s="1" t="n">
        <f aca="false">0.1/(C25^2)</f>
        <v>7.70106780503338E-007</v>
      </c>
    </row>
    <row r="26" customFormat="false" ht="12.8" hidden="false" customHeight="false" outlineLevel="0" collapsed="false">
      <c r="A26" s="1" t="n">
        <v>82.1</v>
      </c>
      <c r="B26" s="1" t="n">
        <v>0.6</v>
      </c>
      <c r="C26" s="1" t="n">
        <f aca="false">273.15+A26</f>
        <v>355.25</v>
      </c>
      <c r="D26" s="1" t="n">
        <f aca="false">LN(B26/1000000)</f>
        <v>-14.3263361817303</v>
      </c>
      <c r="E26" s="1" t="n">
        <f aca="false">1/C26</f>
        <v>0.00281491907107671</v>
      </c>
      <c r="F26" s="1" t="n">
        <f aca="false">0.1/10^6</f>
        <v>1E-007</v>
      </c>
      <c r="G26" s="1" t="n">
        <f aca="false">F26/(B26/10^6)</f>
        <v>0.166666666666667</v>
      </c>
      <c r="H26" s="1" t="n">
        <f aca="false">0.1/(C26^2)</f>
        <v>7.92376937671135E-007</v>
      </c>
    </row>
    <row r="27" customFormat="false" ht="12.8" hidden="false" customHeight="false" outlineLevel="0" collapsed="false">
      <c r="A27" s="1" t="n">
        <v>77.1</v>
      </c>
      <c r="B27" s="1" t="n">
        <v>0.6</v>
      </c>
      <c r="C27" s="1" t="n">
        <f aca="false">273.15+A27</f>
        <v>350.25</v>
      </c>
      <c r="D27" s="1" t="n">
        <f aca="false">LN(B27/1000000)</f>
        <v>-14.3263361817303</v>
      </c>
      <c r="E27" s="1" t="n">
        <f aca="false">1/C27</f>
        <v>0.00285510349750178</v>
      </c>
      <c r="F27" s="1" t="n">
        <f aca="false">0.1/10^6</f>
        <v>1E-007</v>
      </c>
      <c r="G27" s="1" t="n">
        <f aca="false">F27/(B27/10^6)</f>
        <v>0.166666666666667</v>
      </c>
      <c r="H27" s="1" t="n">
        <f aca="false">0.1/(C27^2)</f>
        <v>8.15161598144692E-007</v>
      </c>
    </row>
    <row r="28" customFormat="false" ht="12.8" hidden="false" customHeight="false" outlineLevel="0" collapsed="false">
      <c r="A28" s="1" t="n">
        <v>72.1</v>
      </c>
      <c r="B28" s="1" t="n">
        <v>0.6</v>
      </c>
      <c r="C28" s="1" t="n">
        <f aca="false">273.15+A28</f>
        <v>345.25</v>
      </c>
      <c r="D28" s="1" t="n">
        <f aca="false">LN(B28/1000000)</f>
        <v>-14.3263361817303</v>
      </c>
      <c r="E28" s="1" t="n">
        <f aca="false">1/C28</f>
        <v>0.00289645184648805</v>
      </c>
      <c r="F28" s="1" t="n">
        <f aca="false">0.1/10^6</f>
        <v>1E-007</v>
      </c>
      <c r="G28" s="1" t="n">
        <f aca="false">F28/(B28/10^6)</f>
        <v>0.166666666666667</v>
      </c>
      <c r="H28" s="1" t="n">
        <f aca="false">0.1/(C28^2)</f>
        <v>8.38943329902405E-007</v>
      </c>
    </row>
    <row r="29" customFormat="false" ht="12.8" hidden="false" customHeight="false" outlineLevel="0" collapsed="false">
      <c r="A29" s="1" t="n">
        <v>67.1</v>
      </c>
      <c r="B29" s="1" t="n">
        <v>0.5</v>
      </c>
      <c r="C29" s="1" t="n">
        <f aca="false">273.15+A29</f>
        <v>340.25</v>
      </c>
      <c r="D29" s="1" t="n">
        <f aca="false">LN(B29/1000000)</f>
        <v>-14.5086577385242</v>
      </c>
      <c r="E29" s="1" t="n">
        <f aca="false">1/C29</f>
        <v>0.00293901542983101</v>
      </c>
      <c r="F29" s="1" t="n">
        <f aca="false">0.1/10^6</f>
        <v>1E-007</v>
      </c>
      <c r="G29" s="1" t="n">
        <f aca="false">F29/(B29/10^6)</f>
        <v>0.2</v>
      </c>
      <c r="H29" s="1" t="n">
        <f aca="false">0.1/(C29^2)</f>
        <v>8.63781169678474E-007</v>
      </c>
    </row>
    <row r="30" customFormat="false" ht="12.8" hidden="false" customHeight="false" outlineLevel="0" collapsed="false">
      <c r="A30" s="1" t="n">
        <v>62.1</v>
      </c>
      <c r="B30" s="1" t="n">
        <v>0.5</v>
      </c>
      <c r="C30" s="1" t="n">
        <f aca="false">273.15+A30</f>
        <v>335.25</v>
      </c>
      <c r="D30" s="1" t="n">
        <f aca="false">LN(B30/1000000)</f>
        <v>-14.5086577385242</v>
      </c>
      <c r="E30" s="1" t="n">
        <f aca="false">1/C30</f>
        <v>0.00298284862043251</v>
      </c>
      <c r="F30" s="1" t="n">
        <f aca="false">0.1/10^6</f>
        <v>1E-007</v>
      </c>
      <c r="G30" s="1" t="n">
        <f aca="false">F30/(B30/10^6)</f>
        <v>0.2</v>
      </c>
      <c r="H30" s="1" t="n">
        <f aca="false">0.1/(C30^2)</f>
        <v>8.89738589241615E-007</v>
      </c>
    </row>
    <row r="31" customFormat="false" ht="12.8" hidden="false" customHeight="false" outlineLevel="0" collapsed="false">
      <c r="A31" s="1" t="n">
        <v>57.1</v>
      </c>
      <c r="B31" s="1" t="n">
        <v>0.5</v>
      </c>
      <c r="C31" s="1" t="n">
        <f aca="false">273.15+A31</f>
        <v>330.25</v>
      </c>
      <c r="D31" s="1" t="n">
        <f aca="false">LN(B31/1000000)</f>
        <v>-14.5086577385242</v>
      </c>
      <c r="E31" s="1" t="n">
        <f aca="false">1/C31</f>
        <v>0.00302800908402725</v>
      </c>
      <c r="F31" s="1" t="n">
        <f aca="false">0.1/10^6</f>
        <v>1E-007</v>
      </c>
      <c r="G31" s="1" t="n">
        <f aca="false">F31/(B31/10^6)</f>
        <v>0.2</v>
      </c>
      <c r="H31" s="1" t="n">
        <f aca="false">0.1/(C31^2)</f>
        <v>9.16883901295156E-007</v>
      </c>
    </row>
    <row r="32" customFormat="false" ht="12.8" hidden="false" customHeight="false" outlineLevel="0" collapsed="false">
      <c r="A32" s="1" t="n">
        <v>52.1</v>
      </c>
      <c r="B32" s="1" t="n">
        <v>0.5</v>
      </c>
      <c r="C32" s="1" t="n">
        <f aca="false">273.15+A32</f>
        <v>325.25</v>
      </c>
      <c r="D32" s="1" t="n">
        <f aca="false">LN(B32/1000000)</f>
        <v>-14.5086577385242</v>
      </c>
      <c r="E32" s="1" t="n">
        <f aca="false">1/C32</f>
        <v>0.00307455803228286</v>
      </c>
      <c r="F32" s="1" t="n">
        <f aca="false">0.1/10^6</f>
        <v>1E-007</v>
      </c>
      <c r="G32" s="1" t="n">
        <f aca="false">F32/(B32/10^6)</f>
        <v>0.2</v>
      </c>
      <c r="H32" s="1" t="n">
        <f aca="false">0.1/(C32^2)</f>
        <v>9.45290709387505E-007</v>
      </c>
    </row>
    <row r="33" customFormat="false" ht="12.8" hidden="false" customHeight="false" outlineLevel="0" collapsed="false">
      <c r="A33" s="1" t="n">
        <v>47.1</v>
      </c>
      <c r="B33" s="1" t="n">
        <v>0.5</v>
      </c>
      <c r="C33" s="1" t="n">
        <f aca="false">273.15+A33</f>
        <v>320.25</v>
      </c>
      <c r="D33" s="1" t="n">
        <f aca="false">LN(B33/1000000)</f>
        <v>-14.5086577385242</v>
      </c>
      <c r="E33" s="1" t="n">
        <f aca="false">1/C33</f>
        <v>0.00312256049960968</v>
      </c>
      <c r="F33" s="1" t="n">
        <f aca="false">0.1/10^6</f>
        <v>1E-007</v>
      </c>
      <c r="G33" s="1" t="n">
        <f aca="false">F33/(B33/10^6)</f>
        <v>0.2</v>
      </c>
      <c r="H33" s="1" t="n">
        <f aca="false">0.1/(C33^2)</f>
        <v>9.75038407372266E-007</v>
      </c>
    </row>
    <row r="34" customFormat="false" ht="12.8" hidden="false" customHeight="false" outlineLevel="0" collapsed="false">
      <c r="A34" s="1" t="n">
        <v>42.1</v>
      </c>
      <c r="B34" s="1" t="n">
        <v>0.5</v>
      </c>
      <c r="C34" s="1" t="n">
        <f aca="false">273.15+A34</f>
        <v>315.25</v>
      </c>
      <c r="D34" s="1" t="n">
        <f aca="false">LN(B34/1000000)</f>
        <v>-14.5086577385242</v>
      </c>
      <c r="E34" s="1" t="n">
        <f aca="false">1/C34</f>
        <v>0.00317208564631245</v>
      </c>
      <c r="F34" s="1" t="n">
        <f aca="false">0.1/10^6</f>
        <v>1E-007</v>
      </c>
      <c r="G34" s="1" t="n">
        <f aca="false">F34/(B34/10^6)</f>
        <v>0.2</v>
      </c>
      <c r="H34" s="1" t="n">
        <f aca="false">0.1/(C34^2)</f>
        <v>1.00621273475415E-006</v>
      </c>
    </row>
    <row r="35" customFormat="false" ht="12.8" hidden="false" customHeight="false" outlineLevel="0" collapsed="false">
      <c r="A35" s="1" t="n">
        <v>38.6</v>
      </c>
      <c r="B35" s="1" t="n">
        <v>0.4</v>
      </c>
      <c r="C35" s="1" t="n">
        <f aca="false">273.15+A35</f>
        <v>311.75</v>
      </c>
      <c r="D35" s="1" t="n">
        <f aca="false">LN(B35/1000000)</f>
        <v>-14.7318012898384</v>
      </c>
      <c r="E35" s="1" t="n">
        <f aca="false">1/C35</f>
        <v>0.00320769847634322</v>
      </c>
      <c r="F35" s="1" t="n">
        <f aca="false">0.1/10^6</f>
        <v>1E-007</v>
      </c>
      <c r="G35" s="1" t="n">
        <f aca="false">F35/(B35/10^6)</f>
        <v>0.25</v>
      </c>
      <c r="H35" s="1" t="n">
        <f aca="false">0.1/(C35^2)</f>
        <v>1.02893295151346E-006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5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0" t="n">
        <v>180.3</v>
      </c>
      <c r="B2" s="0" t="n">
        <v>4.82</v>
      </c>
      <c r="C2" s="0" t="n">
        <f aca="false">273.15+A2</f>
        <v>453.45</v>
      </c>
      <c r="D2" s="1" t="n">
        <f aca="false">LN(B2/1000)</f>
        <v>-5.33498135091963</v>
      </c>
      <c r="E2" s="1" t="n">
        <f aca="false">1/C2</f>
        <v>0.00220531480868894</v>
      </c>
      <c r="F2" s="1" t="n">
        <f aca="false">0.01/1000</f>
        <v>1E-005</v>
      </c>
      <c r="G2" s="1" t="n">
        <f aca="false">F2/(B2/1000)</f>
        <v>0.0020746887966805</v>
      </c>
      <c r="H2" s="1" t="n">
        <f aca="false">0.1/(C2^2)</f>
        <v>4.86341340542274E-007</v>
      </c>
    </row>
    <row r="3" customFormat="false" ht="12.8" hidden="false" customHeight="false" outlineLevel="0" collapsed="false">
      <c r="A3" s="0" t="n">
        <v>175.1</v>
      </c>
      <c r="B3" s="0" t="n">
        <v>4.82</v>
      </c>
      <c r="C3" s="0" t="n">
        <f aca="false">273.15+A3</f>
        <v>448.25</v>
      </c>
      <c r="D3" s="1" t="n">
        <f aca="false">LN(B3/1000)</f>
        <v>-5.33498135091963</v>
      </c>
      <c r="E3" s="1" t="n">
        <f aca="false">1/C3</f>
        <v>0.00223089793641941</v>
      </c>
      <c r="F3" s="1" t="n">
        <f aca="false">0.01/1000</f>
        <v>1E-005</v>
      </c>
      <c r="G3" s="1" t="n">
        <f aca="false">F3/(B3/1000)</f>
        <v>0.0020746887966805</v>
      </c>
      <c r="H3" s="1" t="n">
        <f aca="false">0.1/(C3^2)</f>
        <v>4.97690560272038E-007</v>
      </c>
    </row>
    <row r="4" customFormat="false" ht="12.8" hidden="false" customHeight="false" outlineLevel="0" collapsed="false">
      <c r="A4" s="0" t="n">
        <v>170.1</v>
      </c>
      <c r="B4" s="0" t="n">
        <v>4.81</v>
      </c>
      <c r="C4" s="0" t="n">
        <f aca="false">273.15+A4</f>
        <v>443.25</v>
      </c>
      <c r="D4" s="1" t="n">
        <f aca="false">LN(B4/1000)</f>
        <v>-5.33705819486447</v>
      </c>
      <c r="E4" s="1" t="n">
        <f aca="false">1/C4</f>
        <v>0.00225606316976875</v>
      </c>
      <c r="F4" s="1" t="n">
        <f aca="false">0.01/1000</f>
        <v>1E-005</v>
      </c>
      <c r="G4" s="1" t="n">
        <f aca="false">F4/(B4/1000)</f>
        <v>0.00207900207900208</v>
      </c>
      <c r="H4" s="1" t="n">
        <f aca="false">0.1/(C4^2)</f>
        <v>5.08982102598704E-007</v>
      </c>
    </row>
    <row r="5" customFormat="false" ht="12.8" hidden="false" customHeight="false" outlineLevel="0" collapsed="false">
      <c r="A5" s="0" t="n">
        <v>165.1</v>
      </c>
      <c r="B5" s="0" t="n">
        <v>4.79</v>
      </c>
      <c r="C5" s="0" t="n">
        <f aca="false">273.15+A5</f>
        <v>438.25</v>
      </c>
      <c r="D5" s="1" t="n">
        <f aca="false">LN(B5/1000)</f>
        <v>-5.34122486755931</v>
      </c>
      <c r="E5" s="1" t="n">
        <f aca="false">1/C5</f>
        <v>0.00228180262407302</v>
      </c>
      <c r="F5" s="1" t="n">
        <f aca="false">0.01/1000</f>
        <v>1E-005</v>
      </c>
      <c r="G5" s="1" t="n">
        <f aca="false">F5/(B5/1000)</f>
        <v>0.00208768267223382</v>
      </c>
      <c r="H5" s="1" t="n">
        <f aca="false">0.1/(C5^2)</f>
        <v>5.20662321522651E-007</v>
      </c>
    </row>
    <row r="6" customFormat="false" ht="12.8" hidden="false" customHeight="false" outlineLevel="0" collapsed="false">
      <c r="A6" s="0" t="n">
        <v>160.1</v>
      </c>
      <c r="B6" s="0" t="n">
        <v>4.77</v>
      </c>
      <c r="C6" s="0" t="n">
        <f aca="false">273.15+A6</f>
        <v>433.25</v>
      </c>
      <c r="D6" s="1" t="n">
        <f aca="false">LN(B6/1000)</f>
        <v>-5.34540897408189</v>
      </c>
      <c r="E6" s="1" t="n">
        <f aca="false">1/C6</f>
        <v>0.00230813618003462</v>
      </c>
      <c r="F6" s="1" t="n">
        <f aca="false">0.01/1000</f>
        <v>1E-005</v>
      </c>
      <c r="G6" s="1" t="n">
        <f aca="false">F6/(B6/1000)</f>
        <v>0.00209643605870021</v>
      </c>
      <c r="H6" s="1" t="n">
        <f aca="false">0.1/(C6^2)</f>
        <v>5.32749262558482E-007</v>
      </c>
    </row>
    <row r="7" customFormat="false" ht="12.8" hidden="false" customHeight="false" outlineLevel="0" collapsed="false">
      <c r="A7" s="0" t="n">
        <v>155.3</v>
      </c>
      <c r="B7" s="0" t="n">
        <v>4.73</v>
      </c>
      <c r="C7" s="0" t="n">
        <f aca="false">273.15+A7</f>
        <v>428.45</v>
      </c>
      <c r="D7" s="1" t="n">
        <f aca="false">LN(B7/1000)</f>
        <v>-5.3538300764783</v>
      </c>
      <c r="E7" s="1" t="n">
        <f aca="false">1/C7</f>
        <v>0.00233399463181235</v>
      </c>
      <c r="F7" s="1" t="n">
        <f aca="false">0.01/1000</f>
        <v>1E-005</v>
      </c>
      <c r="G7" s="1" t="n">
        <f aca="false">F7/(B7/1000)</f>
        <v>0.00211416490486258</v>
      </c>
      <c r="H7" s="1" t="n">
        <f aca="false">0.1/(C7^2)</f>
        <v>5.44753094132885E-007</v>
      </c>
    </row>
    <row r="8" customFormat="false" ht="12.8" hidden="false" customHeight="false" outlineLevel="0" collapsed="false">
      <c r="A8" s="0" t="n">
        <v>150.2</v>
      </c>
      <c r="B8" s="0" t="n">
        <v>4.7</v>
      </c>
      <c r="C8" s="0" t="n">
        <f aca="false">273.15+A8</f>
        <v>423.35</v>
      </c>
      <c r="D8" s="1" t="n">
        <f aca="false">LN(B8/1000)</f>
        <v>-5.36019277026612</v>
      </c>
      <c r="E8" s="1" t="n">
        <f aca="false">1/C8</f>
        <v>0.00236211172788473</v>
      </c>
      <c r="F8" s="1" t="n">
        <f aca="false">0.01/1000</f>
        <v>1E-005</v>
      </c>
      <c r="G8" s="1" t="n">
        <f aca="false">F8/(B8/1000)</f>
        <v>0.00212765957446809</v>
      </c>
      <c r="H8" s="1" t="n">
        <f aca="false">0.1/(C8^2)</f>
        <v>5.57957181501058E-007</v>
      </c>
    </row>
    <row r="9" customFormat="false" ht="12.8" hidden="false" customHeight="false" outlineLevel="0" collapsed="false">
      <c r="A9" s="0" t="n">
        <v>145.2</v>
      </c>
      <c r="B9" s="0" t="n">
        <v>4.66</v>
      </c>
      <c r="C9" s="0" t="n">
        <f aca="false">273.15+A9</f>
        <v>418.35</v>
      </c>
      <c r="D9" s="1" t="n">
        <f aca="false">LN(B9/1000)</f>
        <v>-5.36873983084458</v>
      </c>
      <c r="E9" s="1" t="n">
        <f aca="false">1/C9</f>
        <v>0.00239034301422254</v>
      </c>
      <c r="F9" s="1" t="n">
        <f aca="false">0.01/1000</f>
        <v>1E-005</v>
      </c>
      <c r="G9" s="1" t="n">
        <f aca="false">F9/(B9/1000)</f>
        <v>0.00214592274678112</v>
      </c>
      <c r="H9" s="1" t="n">
        <f aca="false">0.1/(C9^2)</f>
        <v>5.7137397256425E-007</v>
      </c>
    </row>
    <row r="10" customFormat="false" ht="12.8" hidden="false" customHeight="false" outlineLevel="0" collapsed="false">
      <c r="A10" s="0" t="n">
        <v>140.2</v>
      </c>
      <c r="B10" s="0" t="n">
        <v>4.59</v>
      </c>
      <c r="C10" s="0" t="n">
        <f aca="false">273.15+A10</f>
        <v>413.35</v>
      </c>
      <c r="D10" s="1" t="n">
        <f aca="false">LN(B10/1000)</f>
        <v>-5.38387525490968</v>
      </c>
      <c r="E10" s="1" t="n">
        <f aca="false">1/C10</f>
        <v>0.00241925728801258</v>
      </c>
      <c r="F10" s="1" t="n">
        <f aca="false">0.01/1000</f>
        <v>1E-005</v>
      </c>
      <c r="G10" s="1" t="n">
        <f aca="false">F10/(B10/1000)</f>
        <v>0.00217864923747277</v>
      </c>
      <c r="H10" s="1" t="n">
        <f aca="false">0.1/(C10^2)</f>
        <v>5.85280582560199E-007</v>
      </c>
    </row>
    <row r="11" customFormat="false" ht="12.8" hidden="false" customHeight="false" outlineLevel="0" collapsed="false">
      <c r="A11" s="0" t="n">
        <v>135.3</v>
      </c>
      <c r="B11" s="0" t="n">
        <v>4.45</v>
      </c>
      <c r="C11" s="0" t="n">
        <f aca="false">273.15+A11</f>
        <v>408.45</v>
      </c>
      <c r="D11" s="1" t="n">
        <f aca="false">LN(B11/1000)</f>
        <v>-5.41485118280399</v>
      </c>
      <c r="E11" s="1" t="n">
        <f aca="false">1/C11</f>
        <v>0.00244828008324152</v>
      </c>
      <c r="F11" s="1" t="n">
        <f aca="false">0.01/1000</f>
        <v>1E-005</v>
      </c>
      <c r="G11" s="1" t="n">
        <f aca="false">F11/(B11/1000)</f>
        <v>0.00224719101123596</v>
      </c>
      <c r="H11" s="1" t="n">
        <f aca="false">0.1/(C11^2)</f>
        <v>5.99407536599712E-007</v>
      </c>
    </row>
    <row r="12" customFormat="false" ht="12.8" hidden="false" customHeight="false" outlineLevel="0" collapsed="false">
      <c r="A12" s="0" t="n">
        <v>130.3</v>
      </c>
      <c r="B12" s="0" t="n">
        <v>3.87</v>
      </c>
      <c r="C12" s="0" t="n">
        <f aca="false">273.15+A12</f>
        <v>403.45</v>
      </c>
      <c r="D12" s="1" t="n">
        <f aca="false">LN(B12/1000)</f>
        <v>-5.55450077194045</v>
      </c>
      <c r="E12" s="1" t="n">
        <f aca="false">1/C12</f>
        <v>0.00247862188623126</v>
      </c>
      <c r="F12" s="1" t="n">
        <f aca="false">0.01/1000</f>
        <v>1E-005</v>
      </c>
      <c r="G12" s="1" t="n">
        <f aca="false">F12/(B12/1000)</f>
        <v>0.00258397932816538</v>
      </c>
      <c r="H12" s="1" t="n">
        <f aca="false">0.1/(C12^2)</f>
        <v>6.14356645490459E-007</v>
      </c>
    </row>
    <row r="13" customFormat="false" ht="12.8" hidden="false" customHeight="false" outlineLevel="0" collapsed="false">
      <c r="A13" s="0" t="n">
        <v>125.2</v>
      </c>
      <c r="B13" s="0" t="n">
        <v>3.24</v>
      </c>
      <c r="C13" s="0" t="n">
        <f aca="false">273.15+A13</f>
        <v>398.35</v>
      </c>
      <c r="D13" s="1" t="n">
        <f aca="false">LN(B13/1000)</f>
        <v>-5.7321819491779</v>
      </c>
      <c r="E13" s="1" t="n">
        <f aca="false">1/C13</f>
        <v>0.00251035521526296</v>
      </c>
      <c r="F13" s="1" t="n">
        <f aca="false">0.01/1000</f>
        <v>1E-005</v>
      </c>
      <c r="G13" s="1" t="n">
        <f aca="false">F13/(B13/1000)</f>
        <v>0.00308641975308642</v>
      </c>
      <c r="H13" s="1" t="n">
        <f aca="false">0.1/(C13^2)</f>
        <v>6.30188330679794E-007</v>
      </c>
    </row>
    <row r="14" customFormat="false" ht="12.8" hidden="false" customHeight="false" outlineLevel="0" collapsed="false">
      <c r="A14" s="0" t="n">
        <v>120.3</v>
      </c>
      <c r="B14" s="0" t="n">
        <v>2.71</v>
      </c>
      <c r="C14" s="0" t="n">
        <f aca="false">273.15+A14</f>
        <v>393.45</v>
      </c>
      <c r="D14" s="1" t="n">
        <f aca="false">LN(B14/1000)</f>
        <v>-5.91080664409053</v>
      </c>
      <c r="E14" s="1" t="n">
        <f aca="false">1/C14</f>
        <v>0.0025416190113102</v>
      </c>
      <c r="F14" s="1" t="n">
        <f aca="false">0.01/1000</f>
        <v>1E-005</v>
      </c>
      <c r="G14" s="1" t="n">
        <f aca="false">F14/(B14/1000)</f>
        <v>0.003690036900369</v>
      </c>
      <c r="H14" s="1" t="n">
        <f aca="false">0.1/(C14^2)</f>
        <v>6.45982719865346E-007</v>
      </c>
    </row>
    <row r="15" customFormat="false" ht="12.8" hidden="false" customHeight="false" outlineLevel="0" collapsed="false">
      <c r="A15" s="0" t="n">
        <v>115.3</v>
      </c>
      <c r="B15" s="0" t="n">
        <v>2.22</v>
      </c>
      <c r="C15" s="0" t="n">
        <f aca="false">273.15+A15</f>
        <v>388.45</v>
      </c>
      <c r="D15" s="1" t="n">
        <f aca="false">LN(B15/1000)</f>
        <v>-6.11024808309795</v>
      </c>
      <c r="E15" s="1" t="n">
        <f aca="false">1/C15</f>
        <v>0.00257433389110568</v>
      </c>
      <c r="F15" s="1" t="n">
        <f aca="false">0.01/1000</f>
        <v>1E-005</v>
      </c>
      <c r="G15" s="1" t="n">
        <f aca="false">F15/(B15/1000)</f>
        <v>0.0045045045045045</v>
      </c>
      <c r="H15" s="1" t="n">
        <f aca="false">0.1/(C15^2)</f>
        <v>6.62719498289529E-007</v>
      </c>
    </row>
    <row r="16" customFormat="false" ht="12.8" hidden="false" customHeight="false" outlineLevel="0" collapsed="false">
      <c r="A16" s="0" t="n">
        <v>110.3</v>
      </c>
      <c r="B16" s="0" t="n">
        <v>1.81</v>
      </c>
      <c r="C16" s="0" t="n">
        <f aca="false">273.15+A16</f>
        <v>383.45</v>
      </c>
      <c r="D16" s="1" t="n">
        <f aca="false">LN(B16/1000)</f>
        <v>-6.3144284337044</v>
      </c>
      <c r="E16" s="1" t="n">
        <f aca="false">1/C16</f>
        <v>0.00260790194288695</v>
      </c>
      <c r="F16" s="1" t="n">
        <f aca="false">0.01/1000</f>
        <v>1E-005</v>
      </c>
      <c r="G16" s="1" t="n">
        <f aca="false">F16/(B16/1000)</f>
        <v>0.00552486187845304</v>
      </c>
      <c r="H16" s="1" t="n">
        <f aca="false">0.1/(C16^2)</f>
        <v>6.80115254371352E-007</v>
      </c>
    </row>
    <row r="17" customFormat="false" ht="12.8" hidden="false" customHeight="false" outlineLevel="0" collapsed="false">
      <c r="A17" s="0" t="n">
        <v>105.2</v>
      </c>
      <c r="B17" s="0" t="n">
        <v>1.45</v>
      </c>
      <c r="C17" s="0" t="n">
        <f aca="false">273.15+A17</f>
        <v>378.35</v>
      </c>
      <c r="D17" s="1" t="n">
        <f aca="false">LN(B17/1000)</f>
        <v>-6.53619172254965</v>
      </c>
      <c r="E17" s="1" t="n">
        <f aca="false">1/C17</f>
        <v>0.00264305537201004</v>
      </c>
      <c r="F17" s="1" t="n">
        <f aca="false">0.01/1000</f>
        <v>1E-005</v>
      </c>
      <c r="G17" s="1" t="n">
        <f aca="false">F17/(B17/1000)</f>
        <v>0.00689655172413793</v>
      </c>
      <c r="H17" s="1" t="n">
        <f aca="false">0.1/(C17^2)</f>
        <v>6.98574169951115E-007</v>
      </c>
    </row>
    <row r="18" customFormat="false" ht="12.8" hidden="false" customHeight="false" outlineLevel="0" collapsed="false">
      <c r="A18" s="0" t="n">
        <v>100.2</v>
      </c>
      <c r="B18" s="0" t="n">
        <v>1.18</v>
      </c>
      <c r="C18" s="0" t="n">
        <f aca="false">273.15+A18</f>
        <v>373.35</v>
      </c>
      <c r="D18" s="1" t="n">
        <f aca="false">LN(B18/1000)</f>
        <v>-6.74224084050456</v>
      </c>
      <c r="E18" s="1" t="n">
        <f aca="false">1/C18</f>
        <v>0.00267845185482791</v>
      </c>
      <c r="F18" s="1" t="n">
        <f aca="false">0.01/1000</f>
        <v>1E-005</v>
      </c>
      <c r="G18" s="1" t="n">
        <f aca="false">F18/(B18/1000)</f>
        <v>0.00847457627118644</v>
      </c>
      <c r="H18" s="1" t="n">
        <f aca="false">0.1/(C18^2)</f>
        <v>7.17410433863107E-007</v>
      </c>
    </row>
    <row r="19" customFormat="false" ht="12.8" hidden="false" customHeight="false" outlineLevel="0" collapsed="false">
      <c r="A19" s="0" t="n">
        <v>95.3</v>
      </c>
      <c r="B19" s="0" t="n">
        <v>0.96</v>
      </c>
      <c r="C19" s="0" t="n">
        <f aca="false">273.15+A19</f>
        <v>368.45</v>
      </c>
      <c r="D19" s="1" t="n">
        <f aca="false">LN(B19/1000)</f>
        <v>-6.94857727350239</v>
      </c>
      <c r="E19" s="1" t="n">
        <f aca="false">1/C19</f>
        <v>0.00271407246573484</v>
      </c>
      <c r="F19" s="1" t="n">
        <f aca="false">0.01/1000</f>
        <v>1E-005</v>
      </c>
      <c r="G19" s="1" t="n">
        <f aca="false">F19/(B19/1000)</f>
        <v>0.0104166666666667</v>
      </c>
      <c r="H19" s="1" t="n">
        <f aca="false">0.1/(C19^2)</f>
        <v>7.36618934925997E-007</v>
      </c>
    </row>
    <row r="20" customFormat="false" ht="12.8" hidden="false" customHeight="false" outlineLevel="0" collapsed="false">
      <c r="A20" s="0" t="n">
        <v>90.3</v>
      </c>
      <c r="B20" s="0" t="n">
        <v>0.78</v>
      </c>
      <c r="C20" s="0" t="n">
        <f aca="false">273.15+A20</f>
        <v>363.45</v>
      </c>
      <c r="D20" s="1" t="n">
        <f aca="false">LN(B20/1000)</f>
        <v>-7.15621663828064</v>
      </c>
      <c r="E20" s="1" t="n">
        <f aca="false">1/C20</f>
        <v>0.00275141009767506</v>
      </c>
      <c r="F20" s="1" t="n">
        <f aca="false">0.01/1000</f>
        <v>1E-005</v>
      </c>
      <c r="G20" s="1" t="n">
        <f aca="false">F20/(B20/1000)</f>
        <v>0.0128205128205128</v>
      </c>
      <c r="H20" s="1" t="n">
        <f aca="false">0.1/(C20^2)</f>
        <v>7.57025752558828E-007</v>
      </c>
    </row>
    <row r="21" customFormat="false" ht="12.8" hidden="false" customHeight="false" outlineLevel="0" collapsed="false">
      <c r="A21" s="0" t="n">
        <v>85.3</v>
      </c>
      <c r="B21" s="0" t="n">
        <v>0.64</v>
      </c>
      <c r="C21" s="0" t="n">
        <f aca="false">273.15+A21</f>
        <v>358.45</v>
      </c>
      <c r="D21" s="1" t="n">
        <f aca="false">LN(B21/1000)</f>
        <v>-7.35404238161056</v>
      </c>
      <c r="E21" s="1" t="n">
        <f aca="false">1/C21</f>
        <v>0.0027897893709025</v>
      </c>
      <c r="F21" s="1" t="n">
        <f aca="false">0.01/1000</f>
        <v>1E-005</v>
      </c>
      <c r="G21" s="1" t="n">
        <f aca="false">F21/(B21/1000)</f>
        <v>0.015625</v>
      </c>
      <c r="H21" s="1" t="n">
        <f aca="false">0.1/(C21^2)</f>
        <v>7.78292473400055E-007</v>
      </c>
    </row>
    <row r="22" customFormat="false" ht="12.8" hidden="false" customHeight="false" outlineLevel="0" collapsed="false">
      <c r="A22" s="0" t="n">
        <v>80.3</v>
      </c>
      <c r="B22" s="0" t="n">
        <v>0.53</v>
      </c>
      <c r="C22" s="0" t="n">
        <f aca="false">273.15+A22</f>
        <v>353.45</v>
      </c>
      <c r="D22" s="1" t="n">
        <f aca="false">LN(B22/1000)</f>
        <v>-7.54263355141811</v>
      </c>
      <c r="E22" s="1" t="n">
        <f aca="false">1/C22</f>
        <v>0.00282925449144151</v>
      </c>
      <c r="F22" s="1" t="n">
        <f aca="false">0.01/1000</f>
        <v>1E-005</v>
      </c>
      <c r="G22" s="1" t="n">
        <f aca="false">F22/(B22/1000)</f>
        <v>0.0188679245283019</v>
      </c>
      <c r="H22" s="1" t="n">
        <f aca="false">0.1/(C22^2)</f>
        <v>8.00468097734193E-007</v>
      </c>
    </row>
    <row r="23" customFormat="false" ht="12.8" hidden="false" customHeight="false" outlineLevel="0" collapsed="false">
      <c r="A23" s="0" t="n">
        <v>75.3</v>
      </c>
      <c r="B23" s="0" t="n">
        <v>0.43</v>
      </c>
      <c r="C23" s="0" t="n">
        <f aca="false">273.15+A23</f>
        <v>348.45</v>
      </c>
      <c r="D23" s="1" t="n">
        <f aca="false">LN(B23/1000)</f>
        <v>-7.75172534927667</v>
      </c>
      <c r="E23" s="1" t="n">
        <f aca="false">1/C23</f>
        <v>0.00286985220261157</v>
      </c>
      <c r="F23" s="1" t="n">
        <f aca="false">0.01/1000</f>
        <v>1E-005</v>
      </c>
      <c r="G23" s="1" t="n">
        <f aca="false">F23/(B23/1000)</f>
        <v>0.0232558139534884</v>
      </c>
      <c r="H23" s="1" t="n">
        <f aca="false">0.1/(C23^2)</f>
        <v>8.23605166483446E-007</v>
      </c>
    </row>
    <row r="24" customFormat="false" ht="12.8" hidden="false" customHeight="false" outlineLevel="0" collapsed="false">
      <c r="A24" s="0" t="n">
        <v>65.3</v>
      </c>
      <c r="B24" s="0" t="n">
        <v>0.37</v>
      </c>
      <c r="C24" s="0" t="n">
        <f aca="false">273.15+A24</f>
        <v>338.45</v>
      </c>
      <c r="D24" s="1" t="n">
        <f aca="false">LN(B24/1000)</f>
        <v>-7.902007552326</v>
      </c>
      <c r="E24" s="1" t="n">
        <f aca="false">1/C24</f>
        <v>0.00295464618111981</v>
      </c>
      <c r="F24" s="1" t="n">
        <f aca="false">0.01/1000</f>
        <v>1E-005</v>
      </c>
      <c r="G24" s="1" t="n">
        <f aca="false">F24/(B24/1000)</f>
        <v>0.027027027027027</v>
      </c>
      <c r="H24" s="1" t="n">
        <f aca="false">0.1/(C24^2)</f>
        <v>8.72993405560588E-007</v>
      </c>
    </row>
    <row r="25" customFormat="false" ht="12.8" hidden="false" customHeight="false" outlineLevel="0" collapsed="false">
      <c r="A25" s="0" t="n">
        <v>60.4</v>
      </c>
      <c r="B25" s="0" t="n">
        <v>0.26</v>
      </c>
      <c r="C25" s="0" t="n">
        <f aca="false">273.15+A25</f>
        <v>333.55</v>
      </c>
      <c r="D25" s="1" t="n">
        <f aca="false">LN(B25/1000)</f>
        <v>-8.25482892694875</v>
      </c>
      <c r="E25" s="1" t="n">
        <f aca="false">1/C25</f>
        <v>0.00299805126667666</v>
      </c>
      <c r="F25" s="1" t="n">
        <f aca="false">0.01/1000</f>
        <v>1E-005</v>
      </c>
      <c r="G25" s="1" t="n">
        <f aca="false">F25/(B25/1000)</f>
        <v>0.0384615384615385</v>
      </c>
      <c r="H25" s="1" t="n">
        <f aca="false">0.1/(C25^2)</f>
        <v>8.98831139762153E-007</v>
      </c>
    </row>
    <row r="26" customFormat="false" ht="12.8" hidden="false" customHeight="false" outlineLevel="0" collapsed="false">
      <c r="A26" s="0" t="n">
        <v>55.3</v>
      </c>
      <c r="B26" s="0" t="n">
        <v>0.22</v>
      </c>
      <c r="C26" s="0" t="n">
        <f aca="false">273.15+A26</f>
        <v>328.45</v>
      </c>
      <c r="D26" s="1" t="n">
        <f aca="false">LN(B26/1000)</f>
        <v>-8.42188301161191</v>
      </c>
      <c r="E26" s="1" t="n">
        <f aca="false">1/C26</f>
        <v>0.00304460344040189</v>
      </c>
      <c r="F26" s="1" t="n">
        <f aca="false">0.01/1000</f>
        <v>1E-005</v>
      </c>
      <c r="G26" s="1" t="n">
        <f aca="false">F26/(B26/1000)</f>
        <v>0.0454545454545455</v>
      </c>
      <c r="H26" s="1" t="n">
        <f aca="false">0.1/(C26^2)</f>
        <v>9.26961010930701E-007</v>
      </c>
    </row>
    <row r="27" customFormat="false" ht="12.8" hidden="false" customHeight="false" outlineLevel="0" collapsed="false">
      <c r="A27" s="0" t="n">
        <v>50.2</v>
      </c>
      <c r="B27" s="0" t="n">
        <v>0.19</v>
      </c>
      <c r="C27" s="0" t="n">
        <f aca="false">273.15+A27</f>
        <v>323.35</v>
      </c>
      <c r="D27" s="1" t="n">
        <f aca="false">LN(B27/1000)</f>
        <v>-8.56848648580379</v>
      </c>
      <c r="E27" s="1" t="n">
        <f aca="false">1/C27</f>
        <v>0.00309262409154167</v>
      </c>
      <c r="F27" s="1" t="n">
        <f aca="false">0.01/1000</f>
        <v>1E-005</v>
      </c>
      <c r="G27" s="1" t="n">
        <f aca="false">F27/(B27/1000)</f>
        <v>0.0526315789473684</v>
      </c>
      <c r="H27" s="1" t="n">
        <f aca="false">0.1/(C27^2)</f>
        <v>9.56432377158396E-007</v>
      </c>
    </row>
    <row r="28" customFormat="false" ht="12.8" hidden="false" customHeight="false" outlineLevel="0" collapsed="false">
      <c r="A28" s="0" t="n">
        <v>45.2</v>
      </c>
      <c r="B28" s="0" t="n">
        <v>0.16</v>
      </c>
      <c r="C28" s="0" t="n">
        <f aca="false">273.15+A28</f>
        <v>318.35</v>
      </c>
      <c r="D28" s="1" t="n">
        <f aca="false">LN(B28/1000)</f>
        <v>-8.74033674273045</v>
      </c>
      <c r="E28" s="1" t="n">
        <f aca="false">1/C28</f>
        <v>0.00314119679597927</v>
      </c>
      <c r="F28" s="1" t="n">
        <f aca="false">0.01/1000</f>
        <v>1E-005</v>
      </c>
      <c r="G28" s="1" t="n">
        <f aca="false">F28/(B28/1000)</f>
        <v>0.0625</v>
      </c>
      <c r="H28" s="1" t="n">
        <f aca="false">0.1/(C28^2)</f>
        <v>9.86711731107042E-007</v>
      </c>
    </row>
    <row r="29" customFormat="false" ht="12.8" hidden="false" customHeight="false" outlineLevel="0" collapsed="false">
      <c r="A29" s="0" t="n">
        <v>40.2</v>
      </c>
      <c r="B29" s="0" t="n">
        <v>0.14</v>
      </c>
      <c r="C29" s="0" t="n">
        <f aca="false">273.15+A29</f>
        <v>313.35</v>
      </c>
      <c r="D29" s="1" t="n">
        <f aca="false">LN(B29/1000)</f>
        <v>-8.87386813535497</v>
      </c>
      <c r="E29" s="1" t="n">
        <f aca="false">1/C29</f>
        <v>0.00319131961065901</v>
      </c>
      <c r="F29" s="1" t="n">
        <f aca="false">0.01/1000</f>
        <v>1E-005</v>
      </c>
      <c r="G29" s="1" t="n">
        <f aca="false">F29/(B29/1000)</f>
        <v>0.0714285714285714</v>
      </c>
      <c r="H29" s="1" t="n">
        <f aca="false">0.1/(C29^2)</f>
        <v>1.01845208573768E-006</v>
      </c>
    </row>
    <row r="30" customFormat="false" ht="12.8" hidden="false" customHeight="false" outlineLevel="0" collapsed="false">
      <c r="A30" s="0" t="n">
        <v>36</v>
      </c>
      <c r="B30" s="0" t="n">
        <v>0.12</v>
      </c>
      <c r="C30" s="0" t="n">
        <f aca="false">273.15+A30</f>
        <v>309.15</v>
      </c>
      <c r="D30" s="1" t="n">
        <f aca="false">LN(B30/1000)</f>
        <v>-9.02801881518223</v>
      </c>
      <c r="E30" s="1" t="n">
        <f aca="false">1/C30</f>
        <v>0.00323467572375869</v>
      </c>
      <c r="F30" s="1" t="n">
        <f aca="false">0.01/1000</f>
        <v>1E-005</v>
      </c>
      <c r="G30" s="1" t="n">
        <f aca="false">F30/(B30/1000)</f>
        <v>0.0833333333333333</v>
      </c>
      <c r="H30" s="1" t="n">
        <f aca="false">0.1/(C30^2)</f>
        <v>1.04631270378738E-006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12</v>
      </c>
      <c r="C1" s="1" t="s">
        <v>8</v>
      </c>
      <c r="D1" s="1" t="s">
        <v>2</v>
      </c>
      <c r="E1" s="1" t="s">
        <v>9</v>
      </c>
      <c r="F1" s="1" t="s">
        <v>5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0" t="n">
        <v>177.3</v>
      </c>
      <c r="B2" s="0" t="n">
        <v>17.5</v>
      </c>
      <c r="C2" s="1" t="n">
        <f aca="false">273.15+A2</f>
        <v>450.45</v>
      </c>
      <c r="D2" s="1" t="n">
        <f aca="false">LN(B2/1000000)</f>
        <v>-10.9533096770348</v>
      </c>
      <c r="E2" s="1" t="n">
        <f aca="false">1/C2</f>
        <v>0.00222000222000222</v>
      </c>
      <c r="F2" s="1" t="n">
        <f aca="false">0.1/10^6</f>
        <v>1E-007</v>
      </c>
      <c r="G2" s="1" t="n">
        <f aca="false">F2/(B2/10^6)</f>
        <v>0.00571428571428572</v>
      </c>
      <c r="H2" s="1" t="n">
        <f aca="false">0.1/(C2^2)</f>
        <v>4.92840985681479E-007</v>
      </c>
    </row>
    <row r="3" customFormat="false" ht="12.8" hidden="false" customHeight="false" outlineLevel="0" collapsed="false">
      <c r="A3" s="0" t="n">
        <v>172.2</v>
      </c>
      <c r="B3" s="0" t="n">
        <v>14.2</v>
      </c>
      <c r="C3" s="1" t="n">
        <f aca="false">273.15+A3</f>
        <v>445.35</v>
      </c>
      <c r="D3" s="1" t="n">
        <f aca="false">LN(B3/1000000)</f>
        <v>-11.1622685933571</v>
      </c>
      <c r="E3" s="1" t="n">
        <f aca="false">1/C3</f>
        <v>0.00224542494667116</v>
      </c>
      <c r="F3" s="1" t="n">
        <f aca="false">0.1/10^6</f>
        <v>1E-007</v>
      </c>
      <c r="G3" s="1" t="n">
        <f aca="false">F3/(B3/10^6)</f>
        <v>0.00704225352112676</v>
      </c>
      <c r="H3" s="1" t="n">
        <f aca="false">0.1/(C3^2)</f>
        <v>5.04193319113317E-007</v>
      </c>
    </row>
    <row r="4" customFormat="false" ht="12.8" hidden="false" customHeight="false" outlineLevel="0" collapsed="false">
      <c r="A4" s="0" t="n">
        <v>167.2</v>
      </c>
      <c r="B4" s="0" t="n">
        <v>11.2</v>
      </c>
      <c r="C4" s="1" t="n">
        <f aca="false">273.15+A4</f>
        <v>440.35</v>
      </c>
      <c r="D4" s="1" t="n">
        <f aca="false">LN(B4/1000000)</f>
        <v>-11.3995967796632</v>
      </c>
      <c r="E4" s="1" t="n">
        <f aca="false">1/C4</f>
        <v>0.00227092085840808</v>
      </c>
      <c r="F4" s="1" t="n">
        <f aca="false">0.1/10^6</f>
        <v>1E-007</v>
      </c>
      <c r="G4" s="1" t="n">
        <f aca="false">F4/(B4/10^6)</f>
        <v>0.00892857142857143</v>
      </c>
      <c r="H4" s="1" t="n">
        <f aca="false">0.1/(C4^2)</f>
        <v>5.15708154515291E-007</v>
      </c>
    </row>
    <row r="5" customFormat="false" ht="12.8" hidden="false" customHeight="false" outlineLevel="0" collapsed="false">
      <c r="A5" s="0" t="n">
        <v>162.4</v>
      </c>
      <c r="B5" s="0" t="n">
        <v>8.8</v>
      </c>
      <c r="C5" s="1" t="n">
        <f aca="false">273.15+A5</f>
        <v>435.55</v>
      </c>
      <c r="D5" s="1" t="n">
        <f aca="false">LN(B5/1000000)</f>
        <v>-11.6407588364801</v>
      </c>
      <c r="E5" s="1" t="n">
        <f aca="false">1/C5</f>
        <v>0.00229594765239353</v>
      </c>
      <c r="F5" s="1" t="n">
        <f aca="false">0.1/10^6</f>
        <v>1E-007</v>
      </c>
      <c r="G5" s="1" t="n">
        <f aca="false">F5/(B5/10^6)</f>
        <v>0.0113636363636364</v>
      </c>
      <c r="H5" s="1" t="n">
        <f aca="false">0.1/(C5^2)</f>
        <v>5.27137562253134E-007</v>
      </c>
    </row>
    <row r="6" customFormat="false" ht="12.8" hidden="false" customHeight="false" outlineLevel="0" collapsed="false">
      <c r="A6" s="0" t="n">
        <v>157.3</v>
      </c>
      <c r="B6" s="0" t="n">
        <v>7.1</v>
      </c>
      <c r="C6" s="1" t="n">
        <f aca="false">273.15+A6</f>
        <v>430.45</v>
      </c>
      <c r="D6" s="1" t="n">
        <f aca="false">LN(B6/1000000)</f>
        <v>-11.855415773917</v>
      </c>
      <c r="E6" s="1" t="n">
        <f aca="false">1/C6</f>
        <v>0.00232315019165989</v>
      </c>
      <c r="F6" s="1" t="n">
        <f aca="false">0.1/10^6</f>
        <v>1E-007</v>
      </c>
      <c r="G6" s="1" t="n">
        <f aca="false">F6/(B6/10^6)</f>
        <v>0.0140845070422535</v>
      </c>
      <c r="H6" s="1" t="n">
        <f aca="false">0.1/(C6^2)</f>
        <v>5.39702681300939E-007</v>
      </c>
    </row>
    <row r="7" customFormat="false" ht="12.8" hidden="false" customHeight="false" outlineLevel="0" collapsed="false">
      <c r="A7" s="0" t="n">
        <v>152.2</v>
      </c>
      <c r="B7" s="0" t="n">
        <v>5.6</v>
      </c>
      <c r="C7" s="1" t="n">
        <f aca="false">273.15+A7</f>
        <v>425.35</v>
      </c>
      <c r="D7" s="1" t="n">
        <f aca="false">LN(B7/1000000)</f>
        <v>-12.0927439602232</v>
      </c>
      <c r="E7" s="1" t="n">
        <f aca="false">1/C7</f>
        <v>0.00235100505466087</v>
      </c>
      <c r="F7" s="1" t="n">
        <f aca="false">0.1/10^6</f>
        <v>1E-007</v>
      </c>
      <c r="G7" s="1" t="n">
        <f aca="false">F7/(B7/10^6)</f>
        <v>0.0178571428571429</v>
      </c>
      <c r="H7" s="1" t="n">
        <f aca="false">0.1/(C7^2)</f>
        <v>5.52722476704095E-007</v>
      </c>
    </row>
    <row r="8" customFormat="false" ht="12.8" hidden="false" customHeight="false" outlineLevel="0" collapsed="false">
      <c r="A8" s="0" t="n">
        <v>147.1</v>
      </c>
      <c r="B8" s="0" t="n">
        <v>4.6</v>
      </c>
      <c r="C8" s="1" t="n">
        <f aca="false">273.15+A8</f>
        <v>420.25</v>
      </c>
      <c r="D8" s="1" t="n">
        <f aca="false">LN(B8/1000000)</f>
        <v>-12.2894542544692</v>
      </c>
      <c r="E8" s="1" t="n">
        <f aca="false">1/C8</f>
        <v>0.00237953599048186</v>
      </c>
      <c r="F8" s="1" t="n">
        <f aca="false">0.1/10^6</f>
        <v>1E-007</v>
      </c>
      <c r="G8" s="1" t="n">
        <f aca="false">F8/(B8/10^6)</f>
        <v>0.0217391304347826</v>
      </c>
      <c r="H8" s="1" t="n">
        <f aca="false">0.1/(C8^2)</f>
        <v>5.66219152999847E-007</v>
      </c>
    </row>
    <row r="9" customFormat="false" ht="12.8" hidden="false" customHeight="false" outlineLevel="0" collapsed="false">
      <c r="A9" s="0" t="n">
        <v>142</v>
      </c>
      <c r="B9" s="0" t="n">
        <v>3.7</v>
      </c>
      <c r="C9" s="1" t="n">
        <f aca="false">273.15+A9</f>
        <v>415.15</v>
      </c>
      <c r="D9" s="1" t="n">
        <f aca="false">LN(B9/1000000)</f>
        <v>-12.5071777383141</v>
      </c>
      <c r="E9" s="1" t="n">
        <f aca="false">1/C9</f>
        <v>0.00240876791521137</v>
      </c>
      <c r="F9" s="1" t="n">
        <f aca="false">0.1/10^6</f>
        <v>1E-007</v>
      </c>
      <c r="G9" s="1" t="n">
        <f aca="false">F9/(B9/10^6)</f>
        <v>0.027027027027027</v>
      </c>
      <c r="H9" s="1" t="n">
        <f aca="false">0.1/(C9^2)</f>
        <v>5.80216286935173E-007</v>
      </c>
    </row>
    <row r="10" customFormat="false" ht="12.8" hidden="false" customHeight="false" outlineLevel="0" collapsed="false">
      <c r="A10" s="0" t="n">
        <v>137.1</v>
      </c>
      <c r="B10" s="0" t="n">
        <v>3</v>
      </c>
      <c r="C10" s="1" t="n">
        <f aca="false">273.15+A10</f>
        <v>410.25</v>
      </c>
      <c r="D10" s="1" t="n">
        <f aca="false">LN(B10/1000000)</f>
        <v>-12.7168982692962</v>
      </c>
      <c r="E10" s="1" t="n">
        <f aca="false">1/C10</f>
        <v>0.0024375380865326</v>
      </c>
      <c r="F10" s="1" t="n">
        <f aca="false">0.1/10^6</f>
        <v>1E-007</v>
      </c>
      <c r="G10" s="1" t="n">
        <f aca="false">F10/(B10/10^6)</f>
        <v>0.0333333333333333</v>
      </c>
      <c r="H10" s="1" t="n">
        <f aca="false">0.1/(C10^2)</f>
        <v>5.94159192329702E-007</v>
      </c>
    </row>
    <row r="11" customFormat="false" ht="12.8" hidden="false" customHeight="false" outlineLevel="0" collapsed="false">
      <c r="A11" s="0" t="n">
        <v>132</v>
      </c>
      <c r="B11" s="0" t="n">
        <v>2.4</v>
      </c>
      <c r="C11" s="1" t="n">
        <f aca="false">273.15+A11</f>
        <v>405.15</v>
      </c>
      <c r="D11" s="1" t="n">
        <f aca="false">LN(B11/1000000)</f>
        <v>-12.9400418206104</v>
      </c>
      <c r="E11" s="1" t="n">
        <f aca="false">1/C11</f>
        <v>0.00246822164630384</v>
      </c>
      <c r="F11" s="1" t="n">
        <f aca="false">0.1/10^6</f>
        <v>1E-007</v>
      </c>
      <c r="G11" s="1" t="n">
        <f aca="false">F11/(B11/10^6)</f>
        <v>0.0416666666666667</v>
      </c>
      <c r="H11" s="1" t="n">
        <f aca="false">0.1/(C11^2)</f>
        <v>6.09211809528283E-007</v>
      </c>
    </row>
    <row r="12" customFormat="false" ht="12.8" hidden="false" customHeight="false" outlineLevel="0" collapsed="false">
      <c r="A12" s="0" t="n">
        <v>127.2</v>
      </c>
      <c r="B12" s="0" t="n">
        <v>2</v>
      </c>
      <c r="C12" s="1" t="n">
        <f aca="false">273.15+A12</f>
        <v>400.35</v>
      </c>
      <c r="D12" s="1" t="n">
        <f aca="false">LN(B12/1000000)</f>
        <v>-13.1223633774043</v>
      </c>
      <c r="E12" s="1" t="n">
        <f aca="false">1/C12</f>
        <v>0.00249781441238916</v>
      </c>
      <c r="F12" s="1" t="n">
        <f aca="false">0.1/10^6</f>
        <v>1E-007</v>
      </c>
      <c r="G12" s="1" t="n">
        <f aca="false">F12/(B12/10^6)</f>
        <v>0.05</v>
      </c>
      <c r="H12" s="1" t="n">
        <f aca="false">0.1/(C12^2)</f>
        <v>6.239076838739E-007</v>
      </c>
    </row>
    <row r="13" customFormat="false" ht="12.8" hidden="false" customHeight="false" outlineLevel="0" collapsed="false">
      <c r="A13" s="0" t="n">
        <v>122</v>
      </c>
      <c r="B13" s="0" t="n">
        <v>1.6</v>
      </c>
      <c r="C13" s="1" t="n">
        <f aca="false">273.15+A13</f>
        <v>395.15</v>
      </c>
      <c r="D13" s="1" t="n">
        <f aca="false">LN(B13/1000000)</f>
        <v>-13.3455069287185</v>
      </c>
      <c r="E13" s="1" t="n">
        <f aca="false">1/C13</f>
        <v>0.00253068455017082</v>
      </c>
      <c r="F13" s="1" t="n">
        <f aca="false">0.1/10^6</f>
        <v>1E-007</v>
      </c>
      <c r="G13" s="1" t="n">
        <f aca="false">F13/(B13/10^6)</f>
        <v>0.0625</v>
      </c>
      <c r="H13" s="1" t="n">
        <f aca="false">0.1/(C13^2)</f>
        <v>6.40436429247329E-007</v>
      </c>
    </row>
    <row r="14" customFormat="false" ht="12.8" hidden="false" customHeight="false" outlineLevel="0" collapsed="false">
      <c r="A14" s="0" t="n">
        <v>117</v>
      </c>
      <c r="B14" s="0" t="n">
        <v>1.4</v>
      </c>
      <c r="C14" s="1" t="n">
        <f aca="false">273.15+A14</f>
        <v>390.15</v>
      </c>
      <c r="D14" s="1" t="n">
        <f aca="false">LN(B14/1000000)</f>
        <v>-13.4790383213431</v>
      </c>
      <c r="E14" s="1" t="n">
        <f aca="false">1/C14</f>
        <v>0.00256311674996796</v>
      </c>
      <c r="F14" s="1" t="n">
        <f aca="false">0.1/10^6</f>
        <v>1E-007</v>
      </c>
      <c r="G14" s="1" t="n">
        <f aca="false">F14/(B14/10^6)</f>
        <v>0.0714285714285714</v>
      </c>
      <c r="H14" s="1" t="n">
        <f aca="false">0.1/(C14^2)</f>
        <v>6.56956747396632E-007</v>
      </c>
    </row>
    <row r="15" customFormat="false" ht="12.8" hidden="false" customHeight="false" outlineLevel="0" collapsed="false">
      <c r="A15" s="0" t="n">
        <v>112</v>
      </c>
      <c r="B15" s="0" t="n">
        <v>1.1</v>
      </c>
      <c r="C15" s="1" t="n">
        <f aca="false">273.15+A15</f>
        <v>385.15</v>
      </c>
      <c r="D15" s="1" t="n">
        <f aca="false">LN(B15/1000000)</f>
        <v>-13.72020037816</v>
      </c>
      <c r="E15" s="1" t="n">
        <f aca="false">1/C15</f>
        <v>0.00259639101648708</v>
      </c>
      <c r="F15" s="1" t="n">
        <f aca="false">0.1/10^6</f>
        <v>1E-007</v>
      </c>
      <c r="G15" s="1" t="n">
        <f aca="false">F15/(B15/10^6)</f>
        <v>0.0909090909090909</v>
      </c>
      <c r="H15" s="1" t="n">
        <f aca="false">0.1/(C15^2)</f>
        <v>6.74124631049483E-007</v>
      </c>
    </row>
    <row r="16" customFormat="false" ht="12.8" hidden="false" customHeight="false" outlineLevel="0" collapsed="false">
      <c r="A16" s="0" t="n">
        <v>107</v>
      </c>
      <c r="B16" s="0" t="n">
        <v>1</v>
      </c>
      <c r="C16" s="1" t="n">
        <f aca="false">273.15+A16</f>
        <v>380.15</v>
      </c>
      <c r="D16" s="1" t="n">
        <f aca="false">LN(B16/1000000)</f>
        <v>-13.8155105579643</v>
      </c>
      <c r="E16" s="1" t="n">
        <f aca="false">1/C16</f>
        <v>0.00263054057608839</v>
      </c>
      <c r="F16" s="1" t="n">
        <f aca="false">0.1/10^6</f>
        <v>1E-007</v>
      </c>
      <c r="G16" s="1" t="n">
        <f aca="false">F16/(B16/10^6)</f>
        <v>0.1</v>
      </c>
      <c r="H16" s="1" t="n">
        <f aca="false">0.1/(C16^2)</f>
        <v>6.91974372244742E-007</v>
      </c>
    </row>
    <row r="17" customFormat="false" ht="12.8" hidden="false" customHeight="false" outlineLevel="0" collapsed="false">
      <c r="A17" s="0" t="n">
        <v>102</v>
      </c>
      <c r="B17" s="0" t="n">
        <v>0.9</v>
      </c>
      <c r="C17" s="1" t="n">
        <f aca="false">273.15+A17</f>
        <v>375.15</v>
      </c>
      <c r="D17" s="1" t="n">
        <f aca="false">LN(B17/1000000)</f>
        <v>-13.9208710736221</v>
      </c>
      <c r="E17" s="1" t="n">
        <f aca="false">1/C17</f>
        <v>0.00266560042649607</v>
      </c>
      <c r="F17" s="1" t="n">
        <f aca="false">0.1/10^6</f>
        <v>1E-007</v>
      </c>
      <c r="G17" s="1" t="n">
        <f aca="false">F17/(B17/10^6)</f>
        <v>0.111111111111111</v>
      </c>
      <c r="H17" s="1" t="n">
        <f aca="false">0.1/(C17^2)</f>
        <v>7.10542563373602E-007</v>
      </c>
    </row>
    <row r="18" customFormat="false" ht="12.8" hidden="false" customHeight="false" outlineLevel="0" collapsed="false">
      <c r="A18" s="0" t="n">
        <v>97.1</v>
      </c>
      <c r="B18" s="0" t="n">
        <v>0.7</v>
      </c>
      <c r="C18" s="1" t="n">
        <f aca="false">273.15+A18</f>
        <v>370.25</v>
      </c>
      <c r="D18" s="1" t="n">
        <f aca="false">LN(B18/1000000)</f>
        <v>-14.172185501903</v>
      </c>
      <c r="E18" s="1" t="n">
        <f aca="false">1/C18</f>
        <v>0.00270087778528022</v>
      </c>
      <c r="F18" s="1" t="n">
        <f aca="false">0.1/10^6</f>
        <v>1E-007</v>
      </c>
      <c r="G18" s="1" t="n">
        <f aca="false">F18/(B18/10^6)</f>
        <v>0.142857142857143</v>
      </c>
      <c r="H18" s="1" t="n">
        <f aca="false">0.1/(C18^2)</f>
        <v>7.29474081102017E-007</v>
      </c>
    </row>
    <row r="19" customFormat="false" ht="12.8" hidden="false" customHeight="false" outlineLevel="0" collapsed="false">
      <c r="A19" s="0" t="n">
        <v>92.1</v>
      </c>
      <c r="B19" s="0" t="n">
        <v>0.6</v>
      </c>
      <c r="C19" s="1" t="n">
        <f aca="false">273.15+A19</f>
        <v>365.25</v>
      </c>
      <c r="D19" s="1" t="n">
        <f aca="false">LN(B19/1000000)</f>
        <v>-14.3263361817303</v>
      </c>
      <c r="E19" s="1" t="n">
        <f aca="false">1/C19</f>
        <v>0.0027378507871321</v>
      </c>
      <c r="F19" s="1" t="n">
        <f aca="false">0.1/10^6</f>
        <v>1E-007</v>
      </c>
      <c r="G19" s="1" t="n">
        <f aca="false">F19/(B19/10^6)</f>
        <v>0.166666666666667</v>
      </c>
      <c r="H19" s="1" t="n">
        <f aca="false">0.1/(C19^2)</f>
        <v>7.49582693259987E-007</v>
      </c>
    </row>
    <row r="20" customFormat="false" ht="12.8" hidden="false" customHeight="false" outlineLevel="0" collapsed="false">
      <c r="A20" s="0" t="n">
        <v>87.1</v>
      </c>
      <c r="B20" s="0" t="n">
        <v>0.6</v>
      </c>
      <c r="C20" s="1" t="n">
        <f aca="false">273.15+A20</f>
        <v>360.25</v>
      </c>
      <c r="D20" s="1" t="n">
        <f aca="false">LN(B20/1000000)</f>
        <v>-14.3263361817303</v>
      </c>
      <c r="E20" s="1" t="n">
        <f aca="false">1/C20</f>
        <v>0.00277585010409438</v>
      </c>
      <c r="F20" s="1" t="n">
        <f aca="false">0.1/10^6</f>
        <v>1E-007</v>
      </c>
      <c r="G20" s="1" t="n">
        <f aca="false">F20/(B20/10^6)</f>
        <v>0.166666666666667</v>
      </c>
      <c r="H20" s="1" t="n">
        <f aca="false">0.1/(C20^2)</f>
        <v>7.70534380040077E-007</v>
      </c>
    </row>
    <row r="21" customFormat="false" ht="12.8" hidden="false" customHeight="false" outlineLevel="0" collapsed="false">
      <c r="A21" s="0" t="n">
        <v>82.1</v>
      </c>
      <c r="B21" s="0" t="n">
        <v>0.6</v>
      </c>
      <c r="C21" s="1" t="n">
        <f aca="false">273.15+A21</f>
        <v>355.25</v>
      </c>
      <c r="D21" s="1" t="n">
        <f aca="false">LN(B21/1000000)</f>
        <v>-14.3263361817303</v>
      </c>
      <c r="E21" s="1" t="n">
        <f aca="false">1/C21</f>
        <v>0.00281491907107671</v>
      </c>
      <c r="F21" s="1" t="n">
        <f aca="false">0.1/10^6</f>
        <v>1E-007</v>
      </c>
      <c r="G21" s="1" t="n">
        <f aca="false">F21/(B21/10^6)</f>
        <v>0.166666666666667</v>
      </c>
      <c r="H21" s="1" t="n">
        <f aca="false">0.1/(C21^2)</f>
        <v>7.92376937671135E-007</v>
      </c>
    </row>
    <row r="22" customFormat="false" ht="12.8" hidden="false" customHeight="false" outlineLevel="0" collapsed="false">
      <c r="A22" s="0" t="n">
        <v>77.1</v>
      </c>
      <c r="B22" s="0" t="n">
        <v>0.6</v>
      </c>
      <c r="C22" s="1" t="n">
        <f aca="false">273.15+A22</f>
        <v>350.25</v>
      </c>
      <c r="D22" s="1" t="n">
        <f aca="false">LN(B22/1000000)</f>
        <v>-14.3263361817303</v>
      </c>
      <c r="E22" s="1" t="n">
        <f aca="false">1/C22</f>
        <v>0.00285510349750178</v>
      </c>
      <c r="F22" s="1" t="n">
        <f aca="false">0.1/10^6</f>
        <v>1E-007</v>
      </c>
      <c r="G22" s="1" t="n">
        <f aca="false">F22/(B22/10^6)</f>
        <v>0.166666666666667</v>
      </c>
      <c r="H22" s="1" t="n">
        <f aca="false">0.1/(C22^2)</f>
        <v>8.15161598144692E-007</v>
      </c>
    </row>
    <row r="23" customFormat="false" ht="12.8" hidden="false" customHeight="false" outlineLevel="0" collapsed="false">
      <c r="A23" s="0" t="n">
        <v>72.1</v>
      </c>
      <c r="B23" s="0" t="n">
        <v>0.5</v>
      </c>
      <c r="C23" s="1" t="n">
        <f aca="false">273.15+A23</f>
        <v>345.25</v>
      </c>
      <c r="D23" s="1" t="n">
        <f aca="false">LN(B23/1000000)</f>
        <v>-14.5086577385242</v>
      </c>
      <c r="E23" s="1" t="n">
        <f aca="false">1/C23</f>
        <v>0.00289645184648805</v>
      </c>
      <c r="F23" s="1" t="n">
        <f aca="false">0.1/10^6</f>
        <v>1E-007</v>
      </c>
      <c r="G23" s="1" t="n">
        <f aca="false">F23/(B23/10^6)</f>
        <v>0.2</v>
      </c>
      <c r="H23" s="1" t="n">
        <f aca="false">0.1/(C23^2)</f>
        <v>8.38943329902405E-007</v>
      </c>
    </row>
    <row r="24" customFormat="false" ht="12.8" hidden="false" customHeight="false" outlineLevel="0" collapsed="false">
      <c r="A24" s="0" t="n">
        <v>67.1</v>
      </c>
      <c r="B24" s="0" t="n">
        <v>0.5</v>
      </c>
      <c r="C24" s="1" t="n">
        <f aca="false">273.15+A24</f>
        <v>340.25</v>
      </c>
      <c r="D24" s="1" t="n">
        <f aca="false">LN(B24/1000000)</f>
        <v>-14.5086577385242</v>
      </c>
      <c r="E24" s="1" t="n">
        <f aca="false">1/C24</f>
        <v>0.00293901542983101</v>
      </c>
      <c r="F24" s="1" t="n">
        <f aca="false">0.1/10^6</f>
        <v>1E-007</v>
      </c>
      <c r="G24" s="1" t="n">
        <f aca="false">F24/(B24/10^6)</f>
        <v>0.2</v>
      </c>
      <c r="H24" s="1" t="n">
        <f aca="false">0.1/(C24^2)</f>
        <v>8.63781169678474E-007</v>
      </c>
    </row>
    <row r="25" customFormat="false" ht="12.8" hidden="false" customHeight="false" outlineLevel="0" collapsed="false">
      <c r="A25" s="0" t="n">
        <v>62.1</v>
      </c>
      <c r="B25" s="0" t="n">
        <v>0.5</v>
      </c>
      <c r="C25" s="1" t="n">
        <f aca="false">273.15+A25</f>
        <v>335.25</v>
      </c>
      <c r="D25" s="1" t="n">
        <f aca="false">LN(B25/1000000)</f>
        <v>-14.5086577385242</v>
      </c>
      <c r="E25" s="1" t="n">
        <f aca="false">1/C25</f>
        <v>0.00298284862043251</v>
      </c>
      <c r="F25" s="1" t="n">
        <f aca="false">0.1/10^6</f>
        <v>1E-007</v>
      </c>
      <c r="G25" s="1" t="n">
        <f aca="false">F25/(B25/10^6)</f>
        <v>0.2</v>
      </c>
      <c r="H25" s="1" t="n">
        <f aca="false">0.1/(C25^2)</f>
        <v>8.89738589241615E-007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2024-09-12T10:31:35Z</dcterms:created>
  <dc:creator/>
  <dc:description/>
  <dc:language>en-US</dc:language>
  <cp:lastModifiedBy/>
  <dcterms:modified xsi:type="dcterms:W3CDTF">2024-09-26T16:16:09Z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