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2175" yWindow="195" windowWidth="21840" windowHeight="13410"/>
  </bookViews>
  <sheets>
    <sheet name="SM_NETWORK_PROTECTOR" sheetId="14" r:id="rId1"/>
    <sheet name="FieldListBy_UI" sheetId="16" r:id="rId2"/>
    <sheet name="Range Value" sheetId="17" r:id="rId3"/>
    <sheet name="Domain Value" sheetId="18" r:id="rId4"/>
    <sheet name="Model" sheetId="19" r:id="rId5"/>
    <sheet name="DisplayOrder" sheetId="20" r:id="rId6"/>
    <sheet name="History Migration" sheetId="21" r:id="rId7"/>
    <sheet name="more" sheetId="22" r:id="rId8"/>
  </sheets>
  <definedNames>
    <definedName name="_xlnm._FilterDatabase" localSheetId="7" hidden="1">more!$A$1:$V$48</definedName>
    <definedName name="_xlnm._FilterDatabase" localSheetId="0" hidden="1">SM_NETWORK_PROTECTOR!$A$1:$N$57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2" l="1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2" i="22"/>
  <c r="J3" i="22" l="1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2" i="22"/>
  <c r="C9" i="22"/>
  <c r="C28" i="22"/>
  <c r="C6" i="22"/>
  <c r="C8" i="22"/>
  <c r="C10" i="22"/>
  <c r="C24" i="22"/>
  <c r="C23" i="22"/>
  <c r="C18" i="22"/>
  <c r="C19" i="22"/>
  <c r="C13" i="22"/>
  <c r="C14" i="22"/>
  <c r="C37" i="22"/>
  <c r="C7" i="22"/>
  <c r="C43" i="22"/>
  <c r="C22" i="22"/>
  <c r="C26" i="22"/>
  <c r="C36" i="22"/>
  <c r="C44" i="22"/>
  <c r="C21" i="22"/>
  <c r="C48" i="22"/>
  <c r="C2" i="22"/>
  <c r="C4" i="22"/>
  <c r="C29" i="22"/>
  <c r="C35" i="22"/>
  <c r="C47" i="22"/>
  <c r="C5" i="22"/>
  <c r="C27" i="22"/>
  <c r="C25" i="22"/>
  <c r="C16" i="22"/>
  <c r="C15" i="22"/>
  <c r="C33" i="22"/>
  <c r="C12" i="22"/>
  <c r="C41" i="22"/>
  <c r="C11" i="22"/>
  <c r="C39" i="22"/>
  <c r="C40" i="22"/>
  <c r="C17" i="22"/>
  <c r="C3" i="22"/>
  <c r="C46" i="22"/>
  <c r="C45" i="22"/>
  <c r="C38" i="22"/>
  <c r="C34" i="22"/>
  <c r="C42" i="22"/>
  <c r="C30" i="22"/>
  <c r="C31" i="22"/>
  <c r="C32" i="22"/>
  <c r="C20" i="22"/>
  <c r="D9" i="19" l="1"/>
  <c r="D28" i="19"/>
  <c r="D6" i="19"/>
  <c r="D8" i="19"/>
  <c r="D10" i="19"/>
  <c r="D24" i="19"/>
  <c r="D23" i="19"/>
  <c r="D18" i="19"/>
  <c r="D19" i="19"/>
  <c r="D13" i="19"/>
  <c r="D14" i="19"/>
  <c r="D37" i="19"/>
  <c r="D7" i="19"/>
  <c r="D43" i="19"/>
  <c r="D22" i="19"/>
  <c r="D26" i="19"/>
  <c r="D36" i="19"/>
  <c r="D44" i="19"/>
  <c r="D21" i="19"/>
  <c r="D48" i="19"/>
  <c r="D2" i="19"/>
  <c r="D4" i="19"/>
  <c r="D29" i="19"/>
  <c r="D35" i="19"/>
  <c r="D47" i="19"/>
  <c r="D5" i="19"/>
  <c r="D27" i="19"/>
  <c r="D25" i="19"/>
  <c r="D16" i="19"/>
  <c r="D15" i="19"/>
  <c r="D33" i="19"/>
  <c r="D12" i="19"/>
  <c r="D41" i="19"/>
  <c r="D11" i="19"/>
  <c r="D39" i="19"/>
  <c r="D40" i="19"/>
  <c r="D17" i="19"/>
  <c r="D3" i="19"/>
  <c r="D46" i="19"/>
  <c r="D45" i="19"/>
  <c r="D38" i="19"/>
  <c r="D34" i="19"/>
  <c r="D42" i="19"/>
  <c r="D30" i="19"/>
  <c r="D31" i="19"/>
  <c r="D32" i="19"/>
  <c r="D20" i="19"/>
  <c r="D3" i="14" l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</calcChain>
</file>

<file path=xl/sharedStrings.xml><?xml version="1.0" encoding="utf-8"?>
<sst xmlns="http://schemas.openxmlformats.org/spreadsheetml/2006/main" count="1267" uniqueCount="272">
  <si>
    <t>Seq</t>
  </si>
  <si>
    <t>Column</t>
  </si>
  <si>
    <t>Nulls</t>
  </si>
  <si>
    <t>Type</t>
  </si>
  <si>
    <t>GLOBAL_ID</t>
  </si>
  <si>
    <t>ROW_TYPE</t>
  </si>
  <si>
    <t>OPERATING_NUM</t>
  </si>
  <si>
    <t>DEVICE_ID</t>
  </si>
  <si>
    <t>DATE_MODIFIED</t>
  </si>
  <si>
    <t>TIMESTAMP</t>
  </si>
  <si>
    <t>EFFECTIVE_DT</t>
  </si>
  <si>
    <t>NOT NULL</t>
  </si>
  <si>
    <t>CHAR(38)</t>
  </si>
  <si>
    <t>NVARCHAR2 (2)</t>
  </si>
  <si>
    <t>NUMBER(38)</t>
  </si>
  <si>
    <t>NVARCHAR(2)9</t>
  </si>
  <si>
    <t>NUMBER(10)</t>
  </si>
  <si>
    <t>NVARCHAR2(60)</t>
  </si>
  <si>
    <t>DATE</t>
  </si>
  <si>
    <t>NUMBER(2)</t>
  </si>
  <si>
    <t>NUMBER(5)</t>
  </si>
  <si>
    <t>UI Section</t>
  </si>
  <si>
    <t>Main</t>
  </si>
  <si>
    <t>NVARCHAR2(4)</t>
  </si>
  <si>
    <t>DD</t>
  </si>
  <si>
    <t>NUMBER(3)</t>
  </si>
  <si>
    <t>Validation</t>
  </si>
  <si>
    <t>NVARCHAR(50)</t>
  </si>
  <si>
    <t>PREPARED_BY</t>
  </si>
  <si>
    <t>DIVISION</t>
  </si>
  <si>
    <t>DISTRICT</t>
  </si>
  <si>
    <t>GIS</t>
  </si>
  <si>
    <t>Source Table</t>
  </si>
  <si>
    <t>Column Name</t>
  </si>
  <si>
    <t>Key</t>
  </si>
  <si>
    <t>GUI Label</t>
  </si>
  <si>
    <t>Field Type</t>
  </si>
  <si>
    <t>a</t>
  </si>
  <si>
    <t>b</t>
  </si>
  <si>
    <t>COMMENTS</t>
  </si>
  <si>
    <t>SM</t>
  </si>
  <si>
    <t>Application Defined</t>
  </si>
  <si>
    <t>System created not enterable</t>
  </si>
  <si>
    <t>CONTROL_SERIAL_NUM</t>
  </si>
  <si>
    <t>NVARCHAR(18)</t>
  </si>
  <si>
    <t>Date modified</t>
  </si>
  <si>
    <t>Effective Date</t>
  </si>
  <si>
    <t>PEER_REVIEW_DT</t>
  </si>
  <si>
    <t>Peer Reviewer Date</t>
  </si>
  <si>
    <t>PEER_REVIEW_BY</t>
  </si>
  <si>
    <t>NVARCHAR(60)</t>
  </si>
  <si>
    <t>Peer Reviewer</t>
  </si>
  <si>
    <t>NOTES</t>
  </si>
  <si>
    <t>NVARCHAR2(240)</t>
  </si>
  <si>
    <t>Notes</t>
  </si>
  <si>
    <t>CURRENT_FUTURE</t>
  </si>
  <si>
    <t>RELEASED_BY</t>
  </si>
  <si>
    <t>NVARCHAR(1)</t>
  </si>
  <si>
    <t>Y or N</t>
  </si>
  <si>
    <t>Master Station</t>
  </si>
  <si>
    <t>SCADA</t>
  </si>
  <si>
    <t>Baud Rate</t>
  </si>
  <si>
    <t>Transmit Enable Delay</t>
  </si>
  <si>
    <t>Transmit Disable Delay</t>
  </si>
  <si>
    <t>RTU Address</t>
  </si>
  <si>
    <t>(if applicable) Repeater</t>
  </si>
  <si>
    <t>Special conditions</t>
  </si>
  <si>
    <t>SCADA radio manufacturer</t>
  </si>
  <si>
    <t>SCADA radio model #</t>
  </si>
  <si>
    <t>SCADA radio serial #</t>
  </si>
  <si>
    <t>OK_TO_BYPASS</t>
  </si>
  <si>
    <t>Ok To Bypass</t>
  </si>
  <si>
    <t>SOFTWARE_VERSION</t>
  </si>
  <si>
    <t>FIRMWARE_VERSION</t>
  </si>
  <si>
    <t>NVARCHAR(12)</t>
  </si>
  <si>
    <t>Free Form</t>
  </si>
  <si>
    <t>Software Version</t>
  </si>
  <si>
    <t>Firmware Version</t>
  </si>
  <si>
    <t>NVARCHAR(4)</t>
  </si>
  <si>
    <t>ENGINEERING_DOCUMENT</t>
  </si>
  <si>
    <t>Lookup. New picklist. Values waiting on PG&amp;E.</t>
  </si>
  <si>
    <t>Engineering Document</t>
  </si>
  <si>
    <t>Controller Serial #</t>
  </si>
  <si>
    <t>User entered.  No validation.</t>
  </si>
  <si>
    <t>SCADA?</t>
  </si>
  <si>
    <t>SCADA_TYPE</t>
  </si>
  <si>
    <t>SCADA Type</t>
  </si>
  <si>
    <t>RADIO_MANF_CD</t>
  </si>
  <si>
    <t>SPECIAL_CONDITIONS</t>
  </si>
  <si>
    <t>REPEATER</t>
  </si>
  <si>
    <t>NVARCHAR(25)</t>
  </si>
  <si>
    <t>MASTER_STATION</t>
  </si>
  <si>
    <t>BAUD_RATE</t>
  </si>
  <si>
    <t>TRANSMIT_ENABLE_DELAY</t>
  </si>
  <si>
    <t>TRANSMIT_DISABLE_DELAY</t>
  </si>
  <si>
    <t>RTU_ADDRESS</t>
  </si>
  <si>
    <t>Lookup. SCADA_TYPE in the CEDSA CODES table.</t>
  </si>
  <si>
    <t>Lookup. RADIO_MANF in the CEDSA CODES table.</t>
  </si>
  <si>
    <t>NVARCHAR(250)</t>
  </si>
  <si>
    <t>Waiting to confirm data type</t>
  </si>
  <si>
    <t>Via the Change Detection process</t>
  </si>
  <si>
    <t>Device ID</t>
  </si>
  <si>
    <t>Prepared By</t>
  </si>
  <si>
    <t>System generated.</t>
  </si>
  <si>
    <t>Should not be earlier than today. User entered.</t>
  </si>
  <si>
    <t>Rotation</t>
  </si>
  <si>
    <t>CT Ratio</t>
  </si>
  <si>
    <t>Pump Time</t>
  </si>
  <si>
    <t>Phasing Angle</t>
  </si>
  <si>
    <t>Relay Type</t>
  </si>
  <si>
    <t>CT_Ratio</t>
  </si>
  <si>
    <t>Straight_Line_Master_Line</t>
  </si>
  <si>
    <t>Phasing_Line_Adjustment</t>
  </si>
  <si>
    <t>Reverse_Trip_Setting</t>
  </si>
  <si>
    <t>Time_Delay</t>
  </si>
  <si>
    <t>Pump_Time</t>
  </si>
  <si>
    <t>Trip_Mode</t>
  </si>
  <si>
    <t>Closing_Mode</t>
  </si>
  <si>
    <t>Phasing_Angle</t>
  </si>
  <si>
    <t>Master_Angle</t>
  </si>
  <si>
    <t>Relay_Type</t>
  </si>
  <si>
    <t>Anti_Pumping_Protection</t>
  </si>
  <si>
    <t>VARCHAR2(3)</t>
  </si>
  <si>
    <t>NUMBER(4)</t>
  </si>
  <si>
    <t>NUMBER(2.1)</t>
  </si>
  <si>
    <t>VARCHAR2(12)</t>
  </si>
  <si>
    <t>VARCHAR2(18)</t>
  </si>
  <si>
    <t>SYS VOLTS</t>
  </si>
  <si>
    <t>CBA</t>
  </si>
  <si>
    <t>ST ML</t>
  </si>
  <si>
    <t>ML</t>
  </si>
  <si>
    <t>PL</t>
  </si>
  <si>
    <t>RT</t>
  </si>
  <si>
    <t>TD</t>
  </si>
  <si>
    <t>OC</t>
  </si>
  <si>
    <t>WV</t>
  </si>
  <si>
    <t>PUMP PROTECT</t>
  </si>
  <si>
    <t>BRK CYCLES</t>
  </si>
  <si>
    <t>PMP Lockout RES</t>
  </si>
  <si>
    <t>TRIP MODE</t>
  </si>
  <si>
    <t>CLOSING MODE</t>
  </si>
  <si>
    <t>Phasing Offset V</t>
  </si>
  <si>
    <t>Master Offset V</t>
  </si>
  <si>
    <t xml:space="preserve">Master Angle </t>
  </si>
  <si>
    <t>216,  380, 400, 416, 433, 480, or 600</t>
  </si>
  <si>
    <t>On or Off</t>
  </si>
  <si>
    <t>800, 1200, 1600, 2000, 3000, or 3500</t>
  </si>
  <si>
    <t>0.5 to 5.4</t>
  </si>
  <si>
    <t xml:space="preserve">+5, 0, -5, -10, -15, or -25 </t>
  </si>
  <si>
    <t>0.05 to 5</t>
  </si>
  <si>
    <t>0, INFinite, or 0.25 to 300</t>
  </si>
  <si>
    <t>0 to 250</t>
  </si>
  <si>
    <t>3 to 20</t>
  </si>
  <si>
    <t>30 to 300</t>
  </si>
  <si>
    <t>15 to 60</t>
  </si>
  <si>
    <t>Remote, Sensitive, Time Delay, Insensitive</t>
  </si>
  <si>
    <t>Remote Block, Normal Reclose</t>
  </si>
  <si>
    <t>0 -600</t>
  </si>
  <si>
    <t>-180 to 180</t>
  </si>
  <si>
    <t>0-600</t>
  </si>
  <si>
    <t>Microprocessor, Solid State, Electromechanical</t>
  </si>
  <si>
    <t>New DD</t>
  </si>
  <si>
    <t>ID</t>
  </si>
  <si>
    <t>FIELD_NAME</t>
  </si>
  <si>
    <t>REQUIRED</t>
  </si>
  <si>
    <t>N</t>
  </si>
  <si>
    <t>Y</t>
  </si>
  <si>
    <t>FEATURE_CLASS_NAME</t>
  </si>
  <si>
    <t>PROCESSED_FLAG</t>
  </si>
  <si>
    <t>Master_Offset_Volt</t>
  </si>
  <si>
    <t>Phasing_Offset_Volt</t>
  </si>
  <si>
    <t>Reset_Time_Anti_Pumping</t>
  </si>
  <si>
    <t>Breaker_Cycles_Anti_pumping</t>
  </si>
  <si>
    <t>Watt_Var_Trip_Char</t>
  </si>
  <si>
    <t>Overcur_Instant_Trip</t>
  </si>
  <si>
    <t>Overvolt_Phasing_Volt</t>
  </si>
  <si>
    <t>Line_to_Line_Sec_Volt</t>
  </si>
  <si>
    <t>Operating Number</t>
  </si>
  <si>
    <t>DEVICE_NAME</t>
  </si>
  <si>
    <t>MIN_VALUE</t>
  </si>
  <si>
    <t>MAX_VALUE</t>
  </si>
  <si>
    <t>CODE</t>
  </si>
  <si>
    <t>SORT_NUM</t>
  </si>
  <si>
    <t>Description</t>
  </si>
  <si>
    <t>All</t>
  </si>
  <si>
    <t>NA</t>
  </si>
  <si>
    <t>SM_NETWORK_PROTECTOR</t>
  </si>
  <si>
    <t>RADIO_MODEL_NUM</t>
  </si>
  <si>
    <t>RADIO_SERIAL_NUM</t>
  </si>
  <si>
    <t>On</t>
  </si>
  <si>
    <t>Off</t>
  </si>
  <si>
    <t>Infinite</t>
  </si>
  <si>
    <t>Insensitive</t>
  </si>
  <si>
    <t>Remote</t>
  </si>
  <si>
    <t>Sensitive</t>
  </si>
  <si>
    <t>Time Delay</t>
  </si>
  <si>
    <t>Normal Reclose</t>
  </si>
  <si>
    <t>Remote Block</t>
  </si>
  <si>
    <t>Electromechanical</t>
  </si>
  <si>
    <t>Microprocessor</t>
  </si>
  <si>
    <t>Solid State</t>
  </si>
  <si>
    <t>SCAD</t>
  </si>
  <si>
    <t>PDAC</t>
  </si>
  <si>
    <t>MDS</t>
  </si>
  <si>
    <t>METR</t>
  </si>
  <si>
    <t>Metricom</t>
  </si>
  <si>
    <t>CELL</t>
  </si>
  <si>
    <t>Cellnet</t>
  </si>
  <si>
    <t>ITRN</t>
  </si>
  <si>
    <t>Itron</t>
  </si>
  <si>
    <t>OTHR</t>
  </si>
  <si>
    <t>Other</t>
  </si>
  <si>
    <t>MOTO</t>
  </si>
  <si>
    <t>Motorola</t>
  </si>
  <si>
    <t>Control Type</t>
  </si>
  <si>
    <t>New DD, Replaces System_Frequency</t>
  </si>
  <si>
    <t>Fuse Style Number</t>
  </si>
  <si>
    <t>FUSE_STYLE_NUM</t>
  </si>
  <si>
    <t>DatabaseField</t>
  </si>
  <si>
    <t>DisplayLable</t>
  </si>
  <si>
    <t>PropertyName</t>
  </si>
  <si>
    <t>OperatingNumber</t>
  </si>
  <si>
    <t>DeviceId</t>
  </si>
  <si>
    <t>PreparedBy</t>
  </si>
  <si>
    <t>DateModified</t>
  </si>
  <si>
    <t>EffectiveDate</t>
  </si>
  <si>
    <t>PeerReviewerDate</t>
  </si>
  <si>
    <t>PeerReviewer</t>
  </si>
  <si>
    <t>OkToBypass</t>
  </si>
  <si>
    <t>FuseStyleNumber</t>
  </si>
  <si>
    <t>SysVolts</t>
  </si>
  <si>
    <t>CtRatio</t>
  </si>
  <si>
    <t>PumpProtect</t>
  </si>
  <si>
    <t>BrkCycles</t>
  </si>
  <si>
    <t>PumpTime</t>
  </si>
  <si>
    <t>PmpLockoutRes</t>
  </si>
  <si>
    <t>TripMode</t>
  </si>
  <si>
    <t>ClosingMode</t>
  </si>
  <si>
    <t>PhasingOffsetV</t>
  </si>
  <si>
    <t>PhasingAngle</t>
  </si>
  <si>
    <t>MasterOffsetV</t>
  </si>
  <si>
    <t>MasterAngle</t>
  </si>
  <si>
    <t>RelayType</t>
  </si>
  <si>
    <t>FirmwareVersion</t>
  </si>
  <si>
    <t>SoftwareVersion</t>
  </si>
  <si>
    <t>EngineeringDocument</t>
  </si>
  <si>
    <t>ScadaType</t>
  </si>
  <si>
    <t>MasterStation</t>
  </si>
  <si>
    <t>BaudRate</t>
  </si>
  <si>
    <t>TransmitEnableDelay</t>
  </si>
  <si>
    <t>TransmitDisableDelay</t>
  </si>
  <si>
    <t>RtuAddress</t>
  </si>
  <si>
    <t>SpecialConditions</t>
  </si>
  <si>
    <t>ScadaRadioManufacturer</t>
  </si>
  <si>
    <t>ControllerSerialNum</t>
  </si>
  <si>
    <t>ScadaRadioModelNum</t>
  </si>
  <si>
    <t>ScadaRadioSerialNum</t>
  </si>
  <si>
    <t>Repeater</t>
  </si>
  <si>
    <t>Scada</t>
  </si>
  <si>
    <t>StraightLineMasterLine</t>
  </si>
  <si>
    <t>OvervoltPhasingVolt</t>
  </si>
  <si>
    <t>PhasingLineAdjustment</t>
  </si>
  <si>
    <t>ReverseTripSetting</t>
  </si>
  <si>
    <t>TimeDelay</t>
  </si>
  <si>
    <t>OvercurInstantTrip</t>
  </si>
  <si>
    <t>WattVarTripChar</t>
  </si>
  <si>
    <t>Row</t>
  </si>
  <si>
    <t>DisplayOrder</t>
  </si>
  <si>
    <t>NA - New Device</t>
  </si>
  <si>
    <t/>
  </si>
  <si>
    <t>NVARCHAR(9)</t>
  </si>
  <si>
    <t>db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</si>
</sst>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7"/>
      <name val="Small Fonts"/>
      <family val="2"/>
    </font>
    <font>
      <sz val="8"/>
      <color theme="1"/>
      <name val="Calibri"/>
      <family val="2"/>
      <scheme val="minor"/>
    </font>
    <font>
      <b/>
      <u/>
      <sz val="8"/>
      <color theme="3"/>
      <name val="Calibri"/>
      <family val="2"/>
      <scheme val="minor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2">
    <xf numFmtId="0" fontId="0" fillId="0" borderId="0"/>
    <xf numFmtId="0" fontId="1" fillId="0" borderId="1" applyNumberFormat="0" applyFill="0" applyAlignment="0" applyProtection="0"/>
    <xf numFmtId="0" fontId="2" fillId="0" borderId="0"/>
    <xf numFmtId="37" fontId="3" fillId="0" borderId="0"/>
    <xf numFmtId="0" fontId="2" fillId="0" borderId="0"/>
    <xf numFmtId="37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5" fillId="2" borderId="2" xfId="1" applyFont="1" applyFill="1" applyBorder="1"/>
    <xf numFmtId="0" fontId="4" fillId="0" borderId="0" xfId="0" applyFont="1"/>
    <xf numFmtId="0" fontId="4" fillId="0" borderId="0" xfId="0" applyFont="1" applyFill="1"/>
    <xf numFmtId="0" fontId="6" fillId="0" borderId="0" xfId="0" applyFont="1" applyFill="1" applyBorder="1"/>
    <xf numFmtId="0" fontId="5" fillId="2" borderId="0" xfId="1" applyFont="1" applyFill="1" applyBorder="1"/>
    <xf numFmtId="0" fontId="5" fillId="2" borderId="4" xfId="1" applyFont="1" applyFill="1" applyBorder="1"/>
    <xf numFmtId="0" fontId="5" fillId="2" borderId="4" xfId="1" applyFont="1" applyFill="1" applyBorder="1" applyAlignment="1">
      <alignment horizontal="left"/>
    </xf>
    <xf numFmtId="0" fontId="4" fillId="0" borderId="3" xfId="0" applyFont="1" applyBorder="1"/>
    <xf numFmtId="0" fontId="4" fillId="0" borderId="3" xfId="0" applyFont="1" applyFill="1" applyBorder="1"/>
    <xf numFmtId="0" fontId="4" fillId="0" borderId="3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/>
    <xf numFmtId="0" fontId="6" fillId="0" borderId="3" xfId="0" applyFont="1" applyFill="1" applyBorder="1" applyAlignment="1"/>
    <xf numFmtId="0" fontId="6" fillId="0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left"/>
    </xf>
    <xf numFmtId="0" fontId="9" fillId="0" borderId="3" xfId="0" applyFont="1" applyBorder="1"/>
    <xf numFmtId="0" fontId="9" fillId="0" borderId="3" xfId="0" applyFont="1" applyFill="1" applyBorder="1"/>
    <xf numFmtId="0" fontId="9" fillId="0" borderId="3" xfId="0" applyFont="1" applyFill="1" applyBorder="1" applyAlignment="1">
      <alignment vertical="center" wrapText="1"/>
    </xf>
    <xf numFmtId="0" fontId="9" fillId="0" borderId="3" xfId="0" applyFont="1" applyBorder="1" applyAlignment="1"/>
    <xf numFmtId="0" fontId="9" fillId="0" borderId="3" xfId="0" applyFont="1" applyFill="1" applyBorder="1" applyAlignment="1"/>
    <xf numFmtId="0" fontId="6" fillId="0" borderId="3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10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10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9" fillId="3" borderId="3" xfId="0" applyFont="1" applyFill="1" applyBorder="1"/>
    <xf numFmtId="0" fontId="10" fillId="3" borderId="3" xfId="0" applyFont="1" applyFill="1" applyBorder="1" applyAlignment="1">
      <alignment wrapText="1"/>
    </xf>
    <xf numFmtId="0" fontId="10" fillId="3" borderId="3" xfId="0" applyFont="1" applyFill="1" applyBorder="1" applyAlignment="1">
      <alignment vertical="center" wrapText="1"/>
    </xf>
    <xf numFmtId="0" fontId="0" fillId="0" borderId="0" xfId="0" applyFill="1" applyBorder="1"/>
    <xf numFmtId="0" fontId="4" fillId="0" borderId="0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11" fillId="0" borderId="0" xfId="0" applyFont="1"/>
    <xf numFmtId="0" fontId="0" fillId="0" borderId="0" xfId="0" applyAlignment="1">
      <alignment wrapText="1"/>
    </xf>
    <xf numFmtId="0" fontId="12" fillId="4" borderId="4" xfId="1" applyFont="1" applyFill="1" applyBorder="1"/>
    <xf numFmtId="0" fontId="11" fillId="0" borderId="0" xfId="0" applyFont="1" applyFill="1" applyBorder="1"/>
    <xf numFmtId="0" fontId="10" fillId="4" borderId="3" xfId="0" applyFont="1" applyFill="1" applyBorder="1" applyAlignment="1">
      <alignment vertical="center" wrapText="1"/>
    </xf>
    <xf numFmtId="0" fontId="0" fillId="0" borderId="3" xfId="0" applyBorder="1"/>
    <xf numFmtId="0" fontId="10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1" applyFont="1" applyFill="1" applyBorder="1"/>
    <xf numFmtId="0" fontId="11" fillId="0" borderId="0" xfId="0" applyFont="1" applyBorder="1"/>
    <xf numFmtId="0" fontId="0" fillId="0" borderId="0" xfId="0" applyBorder="1"/>
    <xf numFmtId="0" fontId="4" fillId="0" borderId="0" xfId="0" applyFont="1" applyFill="1" applyBorder="1" applyAlignment="1"/>
  </cellXfs>
  <cellStyles count="162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Heading 2" xfId="1" builtinId="17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no dec" xfId="3"/>
    <cellStyle name="no dec 2" xfId="5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C1" zoomScale="125" zoomScaleNormal="125" zoomScalePageLayoutView="125" workbookViewId="0">
      <selection activeCell="H1" sqref="H1:H1048576"/>
    </sheetView>
  </sheetViews>
  <sheetFormatPr defaultColWidth="8.85546875" defaultRowHeight="11.25" x14ac:dyDescent="0.2"/>
  <cols>
    <col min="1" max="1" width="8.85546875" style="1"/>
    <col min="2" max="2" width="17.85546875" style="1" customWidth="1"/>
    <col min="3" max="3" width="28.140625" style="1" customWidth="1"/>
    <col min="4" max="4" width="11.28515625" style="1" customWidth="1"/>
    <col min="5" max="5" width="20.85546875" style="1" customWidth="1"/>
    <col min="6" max="6" width="12.85546875" style="1" customWidth="1"/>
    <col min="7" max="7" width="13.85546875" style="1" customWidth="1"/>
    <col min="8" max="8" width="8.85546875" style="3" customWidth="1"/>
    <col min="9" max="9" width="8.42578125" style="1" customWidth="1"/>
    <col min="10" max="10" width="28.85546875" style="1" customWidth="1"/>
    <col min="11" max="11" width="25.140625" style="1" customWidth="1"/>
    <col min="12" max="13" width="25.140625" style="3" customWidth="1"/>
    <col min="14" max="14" width="66.85546875" style="1" customWidth="1"/>
    <col min="15" max="16384" width="8.85546875" style="1"/>
  </cols>
  <sheetData>
    <row r="1" spans="1:14" x14ac:dyDescent="0.2">
      <c r="A1" s="6" t="s">
        <v>34</v>
      </c>
      <c r="B1" s="6" t="s">
        <v>32</v>
      </c>
      <c r="C1" s="7" t="s">
        <v>33</v>
      </c>
      <c r="D1" s="8" t="s">
        <v>0</v>
      </c>
      <c r="E1" s="7" t="s">
        <v>1</v>
      </c>
      <c r="F1" s="7" t="s">
        <v>2</v>
      </c>
      <c r="G1" s="7" t="s">
        <v>3</v>
      </c>
      <c r="H1" s="7" t="s">
        <v>21</v>
      </c>
      <c r="I1" s="7" t="s">
        <v>36</v>
      </c>
      <c r="J1" s="7" t="s">
        <v>26</v>
      </c>
      <c r="K1" s="7" t="s">
        <v>35</v>
      </c>
      <c r="L1" s="2" t="s">
        <v>266</v>
      </c>
      <c r="M1" s="2" t="s">
        <v>1</v>
      </c>
      <c r="N1" s="2" t="s">
        <v>39</v>
      </c>
    </row>
    <row r="2" spans="1:14" x14ac:dyDescent="0.2">
      <c r="A2" s="9" t="s">
        <v>37</v>
      </c>
      <c r="B2" s="10" t="s">
        <v>31</v>
      </c>
      <c r="C2" s="9" t="s">
        <v>100</v>
      </c>
      <c r="D2" s="16">
        <v>10</v>
      </c>
      <c r="E2" s="18" t="s">
        <v>4</v>
      </c>
      <c r="F2" s="18" t="s">
        <v>11</v>
      </c>
      <c r="G2" s="18" t="s">
        <v>12</v>
      </c>
      <c r="H2" s="18"/>
      <c r="I2" s="17"/>
      <c r="J2" s="9"/>
      <c r="K2" s="9"/>
      <c r="L2" s="9"/>
      <c r="M2" s="9"/>
      <c r="N2" s="9"/>
    </row>
    <row r="3" spans="1:14" x14ac:dyDescent="0.2">
      <c r="A3" s="9" t="s">
        <v>37</v>
      </c>
      <c r="B3" s="10" t="s">
        <v>40</v>
      </c>
      <c r="C3" s="9" t="s">
        <v>41</v>
      </c>
      <c r="D3" s="16">
        <f>D2+10</f>
        <v>20</v>
      </c>
      <c r="E3" s="18" t="s">
        <v>5</v>
      </c>
      <c r="F3" s="18" t="s">
        <v>11</v>
      </c>
      <c r="G3" s="18" t="s">
        <v>13</v>
      </c>
      <c r="H3" s="18"/>
      <c r="I3" s="17"/>
      <c r="J3" s="9"/>
      <c r="K3" s="9"/>
      <c r="L3" s="9"/>
      <c r="M3" s="9"/>
      <c r="N3" s="9"/>
    </row>
    <row r="4" spans="1:14" x14ac:dyDescent="0.2">
      <c r="A4" s="11"/>
      <c r="B4" s="10" t="s">
        <v>31</v>
      </c>
      <c r="C4" s="9" t="s">
        <v>100</v>
      </c>
      <c r="D4" s="16">
        <f t="shared" ref="D4:D57" si="0">D3+10</f>
        <v>30</v>
      </c>
      <c r="E4" s="18" t="s">
        <v>167</v>
      </c>
      <c r="F4" s="18" t="s">
        <v>11</v>
      </c>
      <c r="G4" s="18" t="s">
        <v>14</v>
      </c>
      <c r="H4" s="18"/>
      <c r="I4" s="17"/>
      <c r="J4" s="9"/>
      <c r="K4" s="9"/>
      <c r="L4" s="9"/>
      <c r="M4" s="9"/>
      <c r="N4" s="9"/>
    </row>
    <row r="5" spans="1:14" x14ac:dyDescent="0.2">
      <c r="A5" s="11"/>
      <c r="B5" s="10" t="s">
        <v>31</v>
      </c>
      <c r="C5" s="9" t="s">
        <v>100</v>
      </c>
      <c r="D5" s="16">
        <f t="shared" si="0"/>
        <v>40</v>
      </c>
      <c r="E5" s="18" t="s">
        <v>6</v>
      </c>
      <c r="F5" s="18"/>
      <c r="G5" s="18" t="s">
        <v>15</v>
      </c>
      <c r="H5" s="18" t="s">
        <v>22</v>
      </c>
      <c r="I5" s="17"/>
      <c r="J5" s="9"/>
      <c r="K5" s="9" t="s">
        <v>177</v>
      </c>
      <c r="L5" s="9">
        <v>1</v>
      </c>
      <c r="M5" s="9">
        <v>1</v>
      </c>
      <c r="N5" s="9"/>
    </row>
    <row r="6" spans="1:14" s="3" customFormat="1" x14ac:dyDescent="0.2">
      <c r="A6" s="11"/>
      <c r="B6" s="10" t="s">
        <v>31</v>
      </c>
      <c r="C6" s="9" t="s">
        <v>100</v>
      </c>
      <c r="D6" s="16">
        <f t="shared" si="0"/>
        <v>50</v>
      </c>
      <c r="E6" s="18" t="s">
        <v>29</v>
      </c>
      <c r="F6" s="18" t="s">
        <v>11</v>
      </c>
      <c r="G6" s="18" t="s">
        <v>27</v>
      </c>
      <c r="H6" s="18"/>
      <c r="I6" s="17"/>
      <c r="J6" s="9"/>
      <c r="K6" s="9"/>
      <c r="L6" s="9"/>
      <c r="M6" s="9"/>
      <c r="N6" s="9"/>
    </row>
    <row r="7" spans="1:14" s="3" customFormat="1" x14ac:dyDescent="0.2">
      <c r="A7" s="11"/>
      <c r="B7" s="10" t="s">
        <v>31</v>
      </c>
      <c r="C7" s="9" t="s">
        <v>100</v>
      </c>
      <c r="D7" s="16">
        <f t="shared" si="0"/>
        <v>60</v>
      </c>
      <c r="E7" s="18" t="s">
        <v>30</v>
      </c>
      <c r="F7" s="18" t="s">
        <v>11</v>
      </c>
      <c r="G7" s="18" t="s">
        <v>27</v>
      </c>
      <c r="H7" s="18"/>
      <c r="I7" s="17"/>
      <c r="J7" s="9"/>
      <c r="K7" s="9"/>
      <c r="L7" s="9"/>
      <c r="M7" s="9"/>
      <c r="N7" s="9"/>
    </row>
    <row r="8" spans="1:14" x14ac:dyDescent="0.2">
      <c r="A8" s="9" t="s">
        <v>38</v>
      </c>
      <c r="B8" s="10"/>
      <c r="C8" s="9"/>
      <c r="D8" s="16">
        <f t="shared" si="0"/>
        <v>70</v>
      </c>
      <c r="E8" s="18" t="s">
        <v>7</v>
      </c>
      <c r="F8" s="29"/>
      <c r="G8" s="18" t="s">
        <v>16</v>
      </c>
      <c r="H8" s="18" t="s">
        <v>22</v>
      </c>
      <c r="I8" s="17"/>
      <c r="J8" s="9"/>
      <c r="K8" s="9" t="s">
        <v>101</v>
      </c>
      <c r="L8" s="9">
        <v>2</v>
      </c>
      <c r="M8" s="9">
        <v>1</v>
      </c>
      <c r="N8" s="9"/>
    </row>
    <row r="9" spans="1:14" x14ac:dyDescent="0.2">
      <c r="A9" s="9"/>
      <c r="B9" s="9"/>
      <c r="C9" s="9"/>
      <c r="D9" s="16">
        <f t="shared" si="0"/>
        <v>80</v>
      </c>
      <c r="E9" s="18" t="s">
        <v>28</v>
      </c>
      <c r="F9" s="18" t="s">
        <v>11</v>
      </c>
      <c r="G9" s="18" t="s">
        <v>17</v>
      </c>
      <c r="H9" s="18" t="s">
        <v>22</v>
      </c>
      <c r="I9" s="17"/>
      <c r="J9" s="9" t="s">
        <v>42</v>
      </c>
      <c r="K9" s="9" t="s">
        <v>102</v>
      </c>
      <c r="L9" s="9">
        <v>44</v>
      </c>
      <c r="M9" s="9">
        <v>1</v>
      </c>
      <c r="N9" s="9"/>
    </row>
    <row r="10" spans="1:14" x14ac:dyDescent="0.2">
      <c r="A10" s="9"/>
      <c r="B10" s="10"/>
      <c r="C10" s="10"/>
      <c r="D10" s="16">
        <f t="shared" si="0"/>
        <v>90</v>
      </c>
      <c r="E10" s="18" t="s">
        <v>43</v>
      </c>
      <c r="F10" s="18"/>
      <c r="G10" s="18" t="s">
        <v>44</v>
      </c>
      <c r="H10" s="18" t="s">
        <v>22</v>
      </c>
      <c r="I10" s="17"/>
      <c r="J10" s="9" t="s">
        <v>83</v>
      </c>
      <c r="K10" s="9" t="s">
        <v>82</v>
      </c>
      <c r="L10" s="9">
        <v>4</v>
      </c>
      <c r="M10" s="9">
        <v>1</v>
      </c>
      <c r="N10" s="9"/>
    </row>
    <row r="11" spans="1:14" x14ac:dyDescent="0.2">
      <c r="A11" s="11"/>
      <c r="B11" s="10"/>
      <c r="C11" s="10"/>
      <c r="D11" s="16">
        <f t="shared" si="0"/>
        <v>100</v>
      </c>
      <c r="E11" s="18" t="s">
        <v>8</v>
      </c>
      <c r="F11" s="18" t="s">
        <v>11</v>
      </c>
      <c r="G11" s="18" t="s">
        <v>18</v>
      </c>
      <c r="H11" s="18" t="s">
        <v>22</v>
      </c>
      <c r="I11" s="17"/>
      <c r="J11" s="10" t="s">
        <v>103</v>
      </c>
      <c r="K11" s="12" t="s">
        <v>45</v>
      </c>
      <c r="L11" s="13">
        <v>42</v>
      </c>
      <c r="M11" s="9">
        <v>1</v>
      </c>
      <c r="N11" s="9"/>
    </row>
    <row r="12" spans="1:14" x14ac:dyDescent="0.2">
      <c r="A12" s="11"/>
      <c r="B12" s="9"/>
      <c r="C12" s="9"/>
      <c r="D12" s="16">
        <f t="shared" si="0"/>
        <v>110</v>
      </c>
      <c r="E12" s="18" t="s">
        <v>9</v>
      </c>
      <c r="F12" s="18" t="s">
        <v>11</v>
      </c>
      <c r="G12" s="18" t="s">
        <v>9</v>
      </c>
      <c r="H12" s="18"/>
      <c r="I12" s="17"/>
      <c r="J12" s="10" t="s">
        <v>103</v>
      </c>
      <c r="K12" s="10"/>
      <c r="L12" s="10"/>
      <c r="M12" s="10"/>
      <c r="N12" s="9"/>
    </row>
    <row r="13" spans="1:14" x14ac:dyDescent="0.2">
      <c r="A13" s="11"/>
      <c r="B13" s="9"/>
      <c r="C13" s="9"/>
      <c r="D13" s="16">
        <f t="shared" si="0"/>
        <v>120</v>
      </c>
      <c r="E13" s="18" t="s">
        <v>10</v>
      </c>
      <c r="F13" s="18" t="s">
        <v>11</v>
      </c>
      <c r="G13" s="18" t="s">
        <v>18</v>
      </c>
      <c r="H13" s="18" t="s">
        <v>22</v>
      </c>
      <c r="I13" s="17"/>
      <c r="J13" s="10" t="s">
        <v>103</v>
      </c>
      <c r="K13" s="13" t="s">
        <v>46</v>
      </c>
      <c r="L13" s="13">
        <v>45</v>
      </c>
      <c r="M13" s="9">
        <v>1</v>
      </c>
      <c r="N13" s="9"/>
    </row>
    <row r="14" spans="1:14" s="4" customFormat="1" x14ac:dyDescent="0.2">
      <c r="A14" s="12"/>
      <c r="B14" s="13"/>
      <c r="C14" s="13"/>
      <c r="D14" s="16">
        <f t="shared" si="0"/>
        <v>130</v>
      </c>
      <c r="E14" s="18" t="s">
        <v>47</v>
      </c>
      <c r="F14" s="18"/>
      <c r="G14" s="18" t="s">
        <v>18</v>
      </c>
      <c r="H14" s="18" t="s">
        <v>22</v>
      </c>
      <c r="I14" s="18"/>
      <c r="J14" s="13" t="s">
        <v>104</v>
      </c>
      <c r="K14" s="13" t="s">
        <v>48</v>
      </c>
      <c r="L14" s="13">
        <v>47</v>
      </c>
      <c r="M14" s="9">
        <v>1</v>
      </c>
      <c r="N14" s="10"/>
    </row>
    <row r="15" spans="1:14" s="4" customFormat="1" x14ac:dyDescent="0.2">
      <c r="A15" s="12"/>
      <c r="B15" s="13"/>
      <c r="C15" s="13"/>
      <c r="D15" s="16">
        <f t="shared" si="0"/>
        <v>140</v>
      </c>
      <c r="E15" s="18" t="s">
        <v>49</v>
      </c>
      <c r="F15" s="18"/>
      <c r="G15" s="18" t="s">
        <v>50</v>
      </c>
      <c r="H15" s="18" t="s">
        <v>22</v>
      </c>
      <c r="I15" s="18"/>
      <c r="J15" s="13" t="s">
        <v>83</v>
      </c>
      <c r="K15" s="13" t="s">
        <v>51</v>
      </c>
      <c r="L15" s="13">
        <v>46</v>
      </c>
      <c r="M15" s="9">
        <v>1</v>
      </c>
      <c r="N15" s="10"/>
    </row>
    <row r="16" spans="1:14" s="4" customFormat="1" x14ac:dyDescent="0.2">
      <c r="A16" s="12"/>
      <c r="B16" s="10"/>
      <c r="C16" s="13"/>
      <c r="D16" s="16">
        <f t="shared" si="0"/>
        <v>150</v>
      </c>
      <c r="E16" s="18" t="s">
        <v>52</v>
      </c>
      <c r="F16" s="18"/>
      <c r="G16" s="18" t="s">
        <v>53</v>
      </c>
      <c r="H16" s="18" t="s">
        <v>22</v>
      </c>
      <c r="I16" s="18"/>
      <c r="J16" s="13" t="s">
        <v>83</v>
      </c>
      <c r="K16" s="13" t="s">
        <v>54</v>
      </c>
      <c r="L16" s="13">
        <v>43</v>
      </c>
      <c r="M16" s="9">
        <v>1</v>
      </c>
      <c r="N16" s="10"/>
    </row>
    <row r="17" spans="1:14" s="4" customFormat="1" x14ac:dyDescent="0.2">
      <c r="A17" s="12"/>
      <c r="B17" s="10"/>
      <c r="C17" s="13"/>
      <c r="D17" s="16">
        <f t="shared" si="0"/>
        <v>160</v>
      </c>
      <c r="E17" s="18" t="s">
        <v>55</v>
      </c>
      <c r="F17" s="18" t="s">
        <v>11</v>
      </c>
      <c r="G17" s="18" t="s">
        <v>23</v>
      </c>
      <c r="H17" s="18"/>
      <c r="I17" s="18"/>
      <c r="J17" s="13"/>
      <c r="K17" s="13"/>
      <c r="L17" s="13"/>
      <c r="M17" s="13"/>
      <c r="N17" s="10"/>
    </row>
    <row r="18" spans="1:14" s="4" customFormat="1" x14ac:dyDescent="0.2">
      <c r="A18" s="12"/>
      <c r="B18" s="13"/>
      <c r="C18" s="13"/>
      <c r="D18" s="16">
        <f t="shared" si="0"/>
        <v>170</v>
      </c>
      <c r="E18" s="18" t="s">
        <v>56</v>
      </c>
      <c r="F18" s="18"/>
      <c r="G18" s="18" t="s">
        <v>50</v>
      </c>
      <c r="H18" s="18"/>
      <c r="I18" s="18"/>
      <c r="J18" s="13"/>
      <c r="K18" s="13"/>
      <c r="L18" s="13"/>
      <c r="M18" s="13"/>
      <c r="N18" s="10"/>
    </row>
    <row r="19" spans="1:14" s="4" customFormat="1" x14ac:dyDescent="0.2">
      <c r="A19" s="12"/>
      <c r="B19" s="13"/>
      <c r="C19" s="13"/>
      <c r="D19" s="16">
        <f t="shared" si="0"/>
        <v>180</v>
      </c>
      <c r="E19" s="18" t="s">
        <v>168</v>
      </c>
      <c r="F19" s="18" t="s">
        <v>11</v>
      </c>
      <c r="G19" s="18" t="s">
        <v>57</v>
      </c>
      <c r="H19" s="18"/>
      <c r="I19" s="18"/>
      <c r="J19" s="13" t="s">
        <v>58</v>
      </c>
      <c r="K19" s="13"/>
      <c r="L19" s="13"/>
      <c r="M19" s="13"/>
      <c r="N19" s="10"/>
    </row>
    <row r="20" spans="1:14" s="4" customFormat="1" x14ac:dyDescent="0.2">
      <c r="A20" s="12"/>
      <c r="B20" s="13"/>
      <c r="C20" s="13"/>
      <c r="D20" s="16">
        <f t="shared" si="0"/>
        <v>190</v>
      </c>
      <c r="E20" s="18" t="s">
        <v>70</v>
      </c>
      <c r="F20" s="18"/>
      <c r="G20" s="18" t="s">
        <v>57</v>
      </c>
      <c r="H20" s="18" t="s">
        <v>22</v>
      </c>
      <c r="I20" s="18"/>
      <c r="J20" s="14" t="s">
        <v>58</v>
      </c>
      <c r="K20" s="13" t="s">
        <v>71</v>
      </c>
      <c r="L20" s="13">
        <v>5</v>
      </c>
      <c r="M20" s="9">
        <v>1</v>
      </c>
      <c r="N20" s="10"/>
    </row>
    <row r="21" spans="1:14" s="4" customFormat="1" x14ac:dyDescent="0.2">
      <c r="A21" s="12"/>
      <c r="B21" s="13"/>
      <c r="C21" s="13"/>
      <c r="D21" s="16">
        <f t="shared" si="0"/>
        <v>200</v>
      </c>
      <c r="E21" s="31" t="s">
        <v>217</v>
      </c>
      <c r="F21" s="10"/>
      <c r="G21" s="25" t="s">
        <v>19</v>
      </c>
      <c r="H21" s="18" t="s">
        <v>22</v>
      </c>
      <c r="I21" s="18"/>
      <c r="J21" s="26"/>
      <c r="K21" s="26" t="s">
        <v>216</v>
      </c>
      <c r="L21" s="26">
        <v>9</v>
      </c>
      <c r="M21" s="9">
        <v>1</v>
      </c>
      <c r="N21" s="10" t="s">
        <v>215</v>
      </c>
    </row>
    <row r="22" spans="1:14" s="4" customFormat="1" x14ac:dyDescent="0.2">
      <c r="A22" s="12"/>
      <c r="B22" s="13"/>
      <c r="C22" s="13"/>
      <c r="D22" s="16">
        <f t="shared" si="0"/>
        <v>210</v>
      </c>
      <c r="E22" s="24" t="s">
        <v>176</v>
      </c>
      <c r="F22" s="10"/>
      <c r="G22" s="25" t="s">
        <v>25</v>
      </c>
      <c r="H22" s="18" t="s">
        <v>22</v>
      </c>
      <c r="I22" s="18" t="s">
        <v>24</v>
      </c>
      <c r="J22" s="26" t="s">
        <v>144</v>
      </c>
      <c r="K22" s="26" t="s">
        <v>127</v>
      </c>
      <c r="L22" s="26">
        <v>10</v>
      </c>
      <c r="M22" s="9">
        <v>1</v>
      </c>
      <c r="N22" s="10" t="s">
        <v>161</v>
      </c>
    </row>
    <row r="23" spans="1:14" s="4" customFormat="1" x14ac:dyDescent="0.2">
      <c r="A23" s="12"/>
      <c r="B23" s="13"/>
      <c r="C23" s="13"/>
      <c r="D23" s="16">
        <f t="shared" si="0"/>
        <v>220</v>
      </c>
      <c r="E23" s="24" t="s">
        <v>105</v>
      </c>
      <c r="F23" s="10"/>
      <c r="G23" s="25" t="s">
        <v>122</v>
      </c>
      <c r="H23" s="18" t="s">
        <v>22</v>
      </c>
      <c r="I23" s="18" t="s">
        <v>24</v>
      </c>
      <c r="J23" s="26" t="s">
        <v>145</v>
      </c>
      <c r="K23" s="26" t="s">
        <v>128</v>
      </c>
      <c r="L23" s="26">
        <v>11</v>
      </c>
      <c r="M23" s="9">
        <v>1</v>
      </c>
      <c r="N23" s="10" t="s">
        <v>161</v>
      </c>
    </row>
    <row r="24" spans="1:14" s="4" customFormat="1" x14ac:dyDescent="0.2">
      <c r="A24" s="12"/>
      <c r="B24" s="13"/>
      <c r="C24" s="13"/>
      <c r="D24" s="16">
        <f t="shared" si="0"/>
        <v>230</v>
      </c>
      <c r="E24" s="24" t="s">
        <v>110</v>
      </c>
      <c r="F24" s="10"/>
      <c r="G24" s="25" t="s">
        <v>123</v>
      </c>
      <c r="H24" s="18" t="s">
        <v>22</v>
      </c>
      <c r="I24" s="18" t="s">
        <v>24</v>
      </c>
      <c r="J24" s="26" t="s">
        <v>146</v>
      </c>
      <c r="K24" s="26" t="s">
        <v>106</v>
      </c>
      <c r="L24" s="26">
        <v>12</v>
      </c>
      <c r="M24" s="9">
        <v>1</v>
      </c>
      <c r="N24" s="10" t="s">
        <v>161</v>
      </c>
    </row>
    <row r="25" spans="1:14" s="4" customFormat="1" x14ac:dyDescent="0.2">
      <c r="A25" s="12"/>
      <c r="B25" s="13"/>
      <c r="C25" s="13"/>
      <c r="D25" s="16">
        <f t="shared" si="0"/>
        <v>240</v>
      </c>
      <c r="E25" s="24" t="s">
        <v>111</v>
      </c>
      <c r="F25" s="10"/>
      <c r="G25" s="25" t="s">
        <v>122</v>
      </c>
      <c r="H25" s="18" t="s">
        <v>22</v>
      </c>
      <c r="I25" s="18" t="s">
        <v>24</v>
      </c>
      <c r="J25" s="26" t="s">
        <v>145</v>
      </c>
      <c r="K25" s="26" t="s">
        <v>129</v>
      </c>
      <c r="L25" s="26">
        <v>13</v>
      </c>
      <c r="M25" s="9">
        <v>1</v>
      </c>
      <c r="N25" s="10" t="s">
        <v>161</v>
      </c>
    </row>
    <row r="26" spans="1:14" s="4" customFormat="1" x14ac:dyDescent="0.2">
      <c r="A26" s="12"/>
      <c r="B26" s="13"/>
      <c r="C26" s="13"/>
      <c r="D26" s="16">
        <f t="shared" si="0"/>
        <v>250</v>
      </c>
      <c r="E26" s="24" t="s">
        <v>175</v>
      </c>
      <c r="F26" s="10"/>
      <c r="G26" s="25" t="s">
        <v>124</v>
      </c>
      <c r="H26" s="18" t="s">
        <v>22</v>
      </c>
      <c r="I26" s="18"/>
      <c r="J26" s="26" t="s">
        <v>147</v>
      </c>
      <c r="K26" s="26" t="s">
        <v>130</v>
      </c>
      <c r="L26" s="26">
        <v>14</v>
      </c>
      <c r="M26" s="9">
        <v>1</v>
      </c>
      <c r="N26" s="10"/>
    </row>
    <row r="27" spans="1:14" s="4" customFormat="1" x14ac:dyDescent="0.2">
      <c r="A27" s="12"/>
      <c r="B27" s="13"/>
      <c r="C27" s="13"/>
      <c r="D27" s="16">
        <f t="shared" si="0"/>
        <v>260</v>
      </c>
      <c r="E27" s="24" t="s">
        <v>112</v>
      </c>
      <c r="F27" s="10"/>
      <c r="G27" s="25" t="s">
        <v>25</v>
      </c>
      <c r="H27" s="18" t="s">
        <v>22</v>
      </c>
      <c r="I27" s="18"/>
      <c r="J27" s="26" t="s">
        <v>148</v>
      </c>
      <c r="K27" s="26" t="s">
        <v>131</v>
      </c>
      <c r="L27" s="26">
        <v>15</v>
      </c>
      <c r="M27" s="9">
        <v>1</v>
      </c>
      <c r="N27" s="10"/>
    </row>
    <row r="28" spans="1:14" s="4" customFormat="1" x14ac:dyDescent="0.2">
      <c r="A28" s="12"/>
      <c r="B28" s="13"/>
      <c r="C28" s="13"/>
      <c r="D28" s="16">
        <f t="shared" si="0"/>
        <v>270</v>
      </c>
      <c r="E28" s="24" t="s">
        <v>113</v>
      </c>
      <c r="F28" s="10"/>
      <c r="G28" s="25" t="s">
        <v>19</v>
      </c>
      <c r="H28" s="18" t="s">
        <v>22</v>
      </c>
      <c r="I28" s="18"/>
      <c r="J28" s="26" t="s">
        <v>149</v>
      </c>
      <c r="K28" s="26" t="s">
        <v>132</v>
      </c>
      <c r="L28" s="26">
        <v>16</v>
      </c>
      <c r="M28" s="9">
        <v>1</v>
      </c>
      <c r="N28" s="10"/>
    </row>
    <row r="29" spans="1:14" s="4" customFormat="1" x14ac:dyDescent="0.2">
      <c r="A29" s="12"/>
      <c r="B29" s="13"/>
      <c r="C29" s="13"/>
      <c r="D29" s="16">
        <f t="shared" si="0"/>
        <v>280</v>
      </c>
      <c r="E29" s="24" t="s">
        <v>114</v>
      </c>
      <c r="F29" s="10"/>
      <c r="G29" s="25" t="s">
        <v>123</v>
      </c>
      <c r="H29" s="18" t="s">
        <v>22</v>
      </c>
      <c r="I29" s="18"/>
      <c r="J29" s="26" t="s">
        <v>150</v>
      </c>
      <c r="K29" s="26" t="s">
        <v>133</v>
      </c>
      <c r="L29" s="26">
        <v>17</v>
      </c>
      <c r="M29" s="9">
        <v>1</v>
      </c>
      <c r="N29" s="10"/>
    </row>
    <row r="30" spans="1:14" s="4" customFormat="1" x14ac:dyDescent="0.2">
      <c r="A30" s="12"/>
      <c r="B30" s="13"/>
      <c r="C30" s="13"/>
      <c r="D30" s="16">
        <f t="shared" si="0"/>
        <v>290</v>
      </c>
      <c r="E30" s="24" t="s">
        <v>174</v>
      </c>
      <c r="F30" s="10"/>
      <c r="G30" s="25" t="s">
        <v>19</v>
      </c>
      <c r="H30" s="18" t="s">
        <v>22</v>
      </c>
      <c r="I30" s="18"/>
      <c r="J30" s="26" t="s">
        <v>151</v>
      </c>
      <c r="K30" s="26" t="s">
        <v>134</v>
      </c>
      <c r="L30" s="26">
        <v>18</v>
      </c>
      <c r="M30" s="9">
        <v>1</v>
      </c>
      <c r="N30" s="10"/>
    </row>
    <row r="31" spans="1:14" s="4" customFormat="1" x14ac:dyDescent="0.2">
      <c r="A31" s="12"/>
      <c r="B31" s="13"/>
      <c r="C31" s="13"/>
      <c r="D31" s="16">
        <f t="shared" si="0"/>
        <v>300</v>
      </c>
      <c r="E31" s="24" t="s">
        <v>173</v>
      </c>
      <c r="F31" s="10"/>
      <c r="G31" s="25" t="s">
        <v>122</v>
      </c>
      <c r="H31" s="18" t="s">
        <v>22</v>
      </c>
      <c r="I31" s="18" t="s">
        <v>24</v>
      </c>
      <c r="J31" s="26" t="s">
        <v>145</v>
      </c>
      <c r="K31" s="26" t="s">
        <v>135</v>
      </c>
      <c r="L31" s="26">
        <v>19</v>
      </c>
      <c r="M31" s="9">
        <v>1</v>
      </c>
      <c r="N31" s="10" t="s">
        <v>161</v>
      </c>
    </row>
    <row r="32" spans="1:14" s="4" customFormat="1" x14ac:dyDescent="0.2">
      <c r="A32" s="12"/>
      <c r="B32" s="13"/>
      <c r="C32" s="13"/>
      <c r="D32" s="16">
        <f t="shared" si="0"/>
        <v>310</v>
      </c>
      <c r="E32" s="24" t="s">
        <v>121</v>
      </c>
      <c r="F32" s="10"/>
      <c r="G32" s="25" t="s">
        <v>122</v>
      </c>
      <c r="H32" s="18" t="s">
        <v>22</v>
      </c>
      <c r="I32" s="18" t="s">
        <v>24</v>
      </c>
      <c r="J32" s="26" t="s">
        <v>145</v>
      </c>
      <c r="K32" s="26" t="s">
        <v>136</v>
      </c>
      <c r="L32" s="26">
        <v>20</v>
      </c>
      <c r="M32" s="9">
        <v>1</v>
      </c>
      <c r="N32" s="10" t="s">
        <v>161</v>
      </c>
    </row>
    <row r="33" spans="1:14" s="4" customFormat="1" ht="22.5" x14ac:dyDescent="0.2">
      <c r="A33" s="12"/>
      <c r="B33" s="13"/>
      <c r="C33" s="13"/>
      <c r="D33" s="16">
        <f t="shared" si="0"/>
        <v>320</v>
      </c>
      <c r="E33" s="24" t="s">
        <v>172</v>
      </c>
      <c r="F33" s="10"/>
      <c r="G33" s="25" t="s">
        <v>19</v>
      </c>
      <c r="H33" s="18" t="s">
        <v>22</v>
      </c>
      <c r="I33" s="18"/>
      <c r="J33" s="26" t="s">
        <v>152</v>
      </c>
      <c r="K33" s="26" t="s">
        <v>137</v>
      </c>
      <c r="L33" s="26">
        <v>21</v>
      </c>
      <c r="M33" s="9">
        <v>1</v>
      </c>
      <c r="N33" s="10"/>
    </row>
    <row r="34" spans="1:14" s="4" customFormat="1" x14ac:dyDescent="0.2">
      <c r="A34" s="12"/>
      <c r="B34" s="13"/>
      <c r="C34" s="13"/>
      <c r="D34" s="16">
        <f t="shared" si="0"/>
        <v>330</v>
      </c>
      <c r="E34" s="24" t="s">
        <v>115</v>
      </c>
      <c r="F34" s="10"/>
      <c r="G34" s="25" t="s">
        <v>123</v>
      </c>
      <c r="H34" s="18" t="s">
        <v>22</v>
      </c>
      <c r="I34" s="18"/>
      <c r="J34" s="26" t="s">
        <v>153</v>
      </c>
      <c r="K34" s="26" t="s">
        <v>107</v>
      </c>
      <c r="L34" s="26">
        <v>22</v>
      </c>
      <c r="M34" s="9">
        <v>1</v>
      </c>
      <c r="N34" s="10"/>
    </row>
    <row r="35" spans="1:14" s="4" customFormat="1" x14ac:dyDescent="0.2">
      <c r="A35" s="12"/>
      <c r="B35" s="13"/>
      <c r="C35" s="13"/>
      <c r="D35" s="16">
        <f t="shared" si="0"/>
        <v>340</v>
      </c>
      <c r="E35" s="25" t="s">
        <v>171</v>
      </c>
      <c r="F35" s="10"/>
      <c r="G35" s="25" t="s">
        <v>19</v>
      </c>
      <c r="H35" s="18" t="s">
        <v>22</v>
      </c>
      <c r="I35" s="18"/>
      <c r="J35" s="26" t="s">
        <v>154</v>
      </c>
      <c r="K35" s="26" t="s">
        <v>138</v>
      </c>
      <c r="L35" s="26">
        <v>23</v>
      </c>
      <c r="M35" s="9">
        <v>1</v>
      </c>
      <c r="N35" s="10"/>
    </row>
    <row r="36" spans="1:14" s="4" customFormat="1" ht="22.5" x14ac:dyDescent="0.2">
      <c r="A36" s="12"/>
      <c r="B36" s="13"/>
      <c r="C36" s="13"/>
      <c r="D36" s="16">
        <f t="shared" si="0"/>
        <v>350</v>
      </c>
      <c r="E36" s="25" t="s">
        <v>116</v>
      </c>
      <c r="F36" s="10"/>
      <c r="G36" s="25" t="s">
        <v>125</v>
      </c>
      <c r="H36" s="18" t="s">
        <v>22</v>
      </c>
      <c r="I36" s="18" t="s">
        <v>24</v>
      </c>
      <c r="J36" s="26" t="s">
        <v>155</v>
      </c>
      <c r="K36" s="26" t="s">
        <v>139</v>
      </c>
      <c r="L36" s="26">
        <v>24</v>
      </c>
      <c r="M36" s="9">
        <v>1</v>
      </c>
      <c r="N36" s="10" t="s">
        <v>161</v>
      </c>
    </row>
    <row r="37" spans="1:14" s="4" customFormat="1" x14ac:dyDescent="0.2">
      <c r="A37" s="12"/>
      <c r="B37" s="13"/>
      <c r="C37" s="13"/>
      <c r="D37" s="16">
        <f t="shared" si="0"/>
        <v>360</v>
      </c>
      <c r="E37" s="25" t="s">
        <v>117</v>
      </c>
      <c r="F37" s="10"/>
      <c r="G37" s="25" t="s">
        <v>125</v>
      </c>
      <c r="H37" s="18" t="s">
        <v>22</v>
      </c>
      <c r="I37" s="18" t="s">
        <v>24</v>
      </c>
      <c r="J37" s="26" t="s">
        <v>156</v>
      </c>
      <c r="K37" s="26" t="s">
        <v>140</v>
      </c>
      <c r="L37" s="26">
        <v>25</v>
      </c>
      <c r="M37" s="9">
        <v>1</v>
      </c>
      <c r="N37" s="10" t="s">
        <v>161</v>
      </c>
    </row>
    <row r="38" spans="1:14" s="4" customFormat="1" x14ac:dyDescent="0.2">
      <c r="A38" s="12"/>
      <c r="B38" s="13"/>
      <c r="C38" s="13"/>
      <c r="D38" s="16">
        <f t="shared" si="0"/>
        <v>370</v>
      </c>
      <c r="E38" s="25" t="s">
        <v>170</v>
      </c>
      <c r="F38" s="10"/>
      <c r="G38" s="25" t="s">
        <v>25</v>
      </c>
      <c r="H38" s="18" t="s">
        <v>22</v>
      </c>
      <c r="I38" s="18"/>
      <c r="J38" s="26" t="s">
        <v>157</v>
      </c>
      <c r="K38" s="26" t="s">
        <v>141</v>
      </c>
      <c r="L38" s="26">
        <v>26</v>
      </c>
      <c r="M38" s="9">
        <v>1</v>
      </c>
      <c r="N38" s="10"/>
    </row>
    <row r="39" spans="1:14" s="4" customFormat="1" x14ac:dyDescent="0.2">
      <c r="A39" s="12"/>
      <c r="B39" s="13"/>
      <c r="C39" s="13"/>
      <c r="D39" s="16">
        <f t="shared" si="0"/>
        <v>380</v>
      </c>
      <c r="E39" s="25" t="s">
        <v>118</v>
      </c>
      <c r="F39" s="10"/>
      <c r="G39" s="25" t="s">
        <v>25</v>
      </c>
      <c r="H39" s="18" t="s">
        <v>22</v>
      </c>
      <c r="I39" s="18"/>
      <c r="J39" s="26" t="s">
        <v>158</v>
      </c>
      <c r="K39" s="26" t="s">
        <v>108</v>
      </c>
      <c r="L39" s="26">
        <v>27</v>
      </c>
      <c r="M39" s="9">
        <v>1</v>
      </c>
      <c r="N39" s="10"/>
    </row>
    <row r="40" spans="1:14" s="4" customFormat="1" x14ac:dyDescent="0.2">
      <c r="A40" s="12"/>
      <c r="B40" s="13"/>
      <c r="C40" s="13"/>
      <c r="D40" s="16">
        <f t="shared" si="0"/>
        <v>390</v>
      </c>
      <c r="E40" s="25" t="s">
        <v>169</v>
      </c>
      <c r="F40" s="10"/>
      <c r="G40" s="25" t="s">
        <v>25</v>
      </c>
      <c r="H40" s="18" t="s">
        <v>22</v>
      </c>
      <c r="I40" s="18"/>
      <c r="J40" s="26" t="s">
        <v>159</v>
      </c>
      <c r="K40" s="26" t="s">
        <v>142</v>
      </c>
      <c r="L40" s="26">
        <v>28</v>
      </c>
      <c r="M40" s="9">
        <v>1</v>
      </c>
      <c r="N40" s="10"/>
    </row>
    <row r="41" spans="1:14" s="4" customFormat="1" x14ac:dyDescent="0.2">
      <c r="A41" s="12"/>
      <c r="B41" s="13"/>
      <c r="C41" s="13"/>
      <c r="D41" s="16">
        <f t="shared" si="0"/>
        <v>400</v>
      </c>
      <c r="E41" s="25" t="s">
        <v>119</v>
      </c>
      <c r="F41" s="10"/>
      <c r="G41" s="25" t="s">
        <v>25</v>
      </c>
      <c r="H41" s="18" t="s">
        <v>22</v>
      </c>
      <c r="I41" s="18"/>
      <c r="J41" s="26" t="s">
        <v>158</v>
      </c>
      <c r="K41" s="26" t="s">
        <v>143</v>
      </c>
      <c r="L41" s="26">
        <v>29</v>
      </c>
      <c r="M41" s="9">
        <v>1</v>
      </c>
      <c r="N41" s="10"/>
    </row>
    <row r="42" spans="1:14" s="4" customFormat="1" ht="22.5" x14ac:dyDescent="0.2">
      <c r="A42" s="12"/>
      <c r="B42" s="13"/>
      <c r="C42" s="13"/>
      <c r="D42" s="16">
        <f t="shared" si="0"/>
        <v>410</v>
      </c>
      <c r="E42" s="27" t="s">
        <v>120</v>
      </c>
      <c r="F42" s="10"/>
      <c r="G42" s="27" t="s">
        <v>126</v>
      </c>
      <c r="H42" s="18" t="s">
        <v>22</v>
      </c>
      <c r="I42" s="18" t="s">
        <v>24</v>
      </c>
      <c r="J42" s="28" t="s">
        <v>160</v>
      </c>
      <c r="K42" s="28" t="s">
        <v>109</v>
      </c>
      <c r="L42" s="28">
        <v>3</v>
      </c>
      <c r="M42" s="9">
        <v>1</v>
      </c>
      <c r="N42" s="10" t="s">
        <v>161</v>
      </c>
    </row>
    <row r="43" spans="1:14" s="4" customFormat="1" x14ac:dyDescent="0.2">
      <c r="A43" s="10"/>
      <c r="B43" s="10"/>
      <c r="C43" s="10"/>
      <c r="D43" s="16">
        <f t="shared" si="0"/>
        <v>420</v>
      </c>
      <c r="E43" s="18" t="s">
        <v>73</v>
      </c>
      <c r="F43" s="18"/>
      <c r="G43" s="18" t="s">
        <v>74</v>
      </c>
      <c r="H43" s="18" t="s">
        <v>22</v>
      </c>
      <c r="I43" s="18"/>
      <c r="J43" s="14" t="s">
        <v>75</v>
      </c>
      <c r="K43" s="10" t="s">
        <v>77</v>
      </c>
      <c r="L43" s="10">
        <v>6</v>
      </c>
      <c r="M43" s="9">
        <v>1</v>
      </c>
      <c r="N43" s="10"/>
    </row>
    <row r="44" spans="1:14" s="4" customFormat="1" x14ac:dyDescent="0.2">
      <c r="A44" s="10"/>
      <c r="B44" s="10"/>
      <c r="C44" s="22"/>
      <c r="D44" s="16">
        <f t="shared" si="0"/>
        <v>430</v>
      </c>
      <c r="E44" s="23" t="s">
        <v>72</v>
      </c>
      <c r="F44" s="18"/>
      <c r="G44" s="18" t="s">
        <v>74</v>
      </c>
      <c r="H44" s="18" t="s">
        <v>22</v>
      </c>
      <c r="I44" s="18"/>
      <c r="J44" s="14" t="s">
        <v>75</v>
      </c>
      <c r="K44" s="10" t="s">
        <v>76</v>
      </c>
      <c r="L44" s="10">
        <v>7</v>
      </c>
      <c r="M44" s="9">
        <v>1</v>
      </c>
      <c r="N44" s="10"/>
    </row>
    <row r="45" spans="1:14" s="4" customFormat="1" x14ac:dyDescent="0.2">
      <c r="A45" s="10"/>
      <c r="B45" s="10"/>
      <c r="C45" s="22"/>
      <c r="D45" s="16">
        <f t="shared" si="0"/>
        <v>440</v>
      </c>
      <c r="E45" s="23" t="s">
        <v>79</v>
      </c>
      <c r="F45" s="18"/>
      <c r="G45" s="18" t="s">
        <v>78</v>
      </c>
      <c r="H45" s="18" t="s">
        <v>22</v>
      </c>
      <c r="I45" s="18" t="s">
        <v>24</v>
      </c>
      <c r="J45" s="21" t="s">
        <v>80</v>
      </c>
      <c r="K45" s="10" t="s">
        <v>81</v>
      </c>
      <c r="L45" s="10">
        <v>8</v>
      </c>
      <c r="M45" s="9">
        <v>1</v>
      </c>
      <c r="N45" s="10" t="s">
        <v>161</v>
      </c>
    </row>
    <row r="46" spans="1:14" s="4" customFormat="1" x14ac:dyDescent="0.2">
      <c r="A46" s="10"/>
      <c r="B46" s="10"/>
      <c r="C46" s="22"/>
      <c r="D46" s="16">
        <f t="shared" si="0"/>
        <v>450</v>
      </c>
      <c r="E46" s="23" t="s">
        <v>60</v>
      </c>
      <c r="F46" s="18"/>
      <c r="G46" s="18" t="s">
        <v>57</v>
      </c>
      <c r="H46" s="18" t="s">
        <v>60</v>
      </c>
      <c r="I46" s="18"/>
      <c r="J46" s="21" t="s">
        <v>58</v>
      </c>
      <c r="K46" s="10" t="s">
        <v>84</v>
      </c>
      <c r="L46" s="10">
        <v>30</v>
      </c>
      <c r="M46" s="9">
        <v>1</v>
      </c>
      <c r="N46" s="10"/>
    </row>
    <row r="47" spans="1:14" s="4" customFormat="1" x14ac:dyDescent="0.2">
      <c r="A47" s="10"/>
      <c r="B47" s="10"/>
      <c r="C47" s="22"/>
      <c r="D47" s="16">
        <f t="shared" si="0"/>
        <v>460</v>
      </c>
      <c r="E47" s="23" t="s">
        <v>85</v>
      </c>
      <c r="F47" s="18"/>
      <c r="G47" s="18" t="s">
        <v>78</v>
      </c>
      <c r="H47" s="18" t="s">
        <v>60</v>
      </c>
      <c r="I47" s="18" t="s">
        <v>24</v>
      </c>
      <c r="J47" s="18" t="s">
        <v>96</v>
      </c>
      <c r="K47" s="10" t="s">
        <v>86</v>
      </c>
      <c r="L47" s="10">
        <v>31</v>
      </c>
      <c r="M47" s="9">
        <v>1</v>
      </c>
      <c r="N47" s="10"/>
    </row>
    <row r="48" spans="1:14" s="5" customFormat="1" x14ac:dyDescent="0.2">
      <c r="A48" s="13"/>
      <c r="B48" s="13"/>
      <c r="C48" s="13"/>
      <c r="D48" s="16">
        <f t="shared" si="0"/>
        <v>470</v>
      </c>
      <c r="E48" s="19" t="s">
        <v>91</v>
      </c>
      <c r="F48" s="18"/>
      <c r="G48" s="18" t="s">
        <v>78</v>
      </c>
      <c r="H48" s="18" t="s">
        <v>60</v>
      </c>
      <c r="I48" s="18"/>
      <c r="J48" s="18"/>
      <c r="K48" s="15" t="s">
        <v>59</v>
      </c>
      <c r="L48" s="15">
        <v>32</v>
      </c>
      <c r="M48" s="9">
        <v>1</v>
      </c>
      <c r="N48" s="13" t="s">
        <v>99</v>
      </c>
    </row>
    <row r="49" spans="1:14" s="5" customFormat="1" x14ac:dyDescent="0.2">
      <c r="A49" s="13"/>
      <c r="B49" s="13"/>
      <c r="C49" s="13"/>
      <c r="D49" s="16">
        <f t="shared" si="0"/>
        <v>480</v>
      </c>
      <c r="E49" s="19" t="s">
        <v>92</v>
      </c>
      <c r="F49" s="18"/>
      <c r="G49" s="18" t="s">
        <v>20</v>
      </c>
      <c r="H49" s="18" t="s">
        <v>60</v>
      </c>
      <c r="I49" s="18"/>
      <c r="J49" s="18"/>
      <c r="K49" s="15" t="s">
        <v>61</v>
      </c>
      <c r="L49" s="15">
        <v>33</v>
      </c>
      <c r="M49" s="9">
        <v>1</v>
      </c>
      <c r="N49" s="13" t="s">
        <v>99</v>
      </c>
    </row>
    <row r="50" spans="1:14" s="5" customFormat="1" x14ac:dyDescent="0.2">
      <c r="A50" s="13"/>
      <c r="B50" s="13"/>
      <c r="C50" s="13"/>
      <c r="D50" s="16">
        <f t="shared" si="0"/>
        <v>490</v>
      </c>
      <c r="E50" s="19" t="s">
        <v>93</v>
      </c>
      <c r="F50" s="18"/>
      <c r="G50" s="18" t="s">
        <v>20</v>
      </c>
      <c r="H50" s="18" t="s">
        <v>60</v>
      </c>
      <c r="I50" s="18"/>
      <c r="J50" s="18"/>
      <c r="K50" s="15" t="s">
        <v>62</v>
      </c>
      <c r="L50" s="15">
        <v>34</v>
      </c>
      <c r="M50" s="9">
        <v>1</v>
      </c>
      <c r="N50" s="13" t="s">
        <v>99</v>
      </c>
    </row>
    <row r="51" spans="1:14" s="5" customFormat="1" x14ac:dyDescent="0.2">
      <c r="A51" s="13"/>
      <c r="B51" s="13"/>
      <c r="C51" s="13"/>
      <c r="D51" s="16">
        <f t="shared" si="0"/>
        <v>500</v>
      </c>
      <c r="E51" s="19" t="s">
        <v>94</v>
      </c>
      <c r="F51" s="18"/>
      <c r="G51" s="18" t="s">
        <v>20</v>
      </c>
      <c r="H51" s="18" t="s">
        <v>60</v>
      </c>
      <c r="I51" s="18"/>
      <c r="J51" s="18"/>
      <c r="K51" s="15" t="s">
        <v>63</v>
      </c>
      <c r="L51" s="15">
        <v>35</v>
      </c>
      <c r="M51" s="9">
        <v>1</v>
      </c>
      <c r="N51" s="13" t="s">
        <v>99</v>
      </c>
    </row>
    <row r="52" spans="1:14" s="5" customFormat="1" x14ac:dyDescent="0.2">
      <c r="A52" s="13"/>
      <c r="B52" s="13"/>
      <c r="C52" s="13"/>
      <c r="D52" s="16">
        <f t="shared" si="0"/>
        <v>510</v>
      </c>
      <c r="E52" s="19" t="s">
        <v>95</v>
      </c>
      <c r="F52" s="18"/>
      <c r="G52" s="18" t="s">
        <v>90</v>
      </c>
      <c r="H52" s="18" t="s">
        <v>60</v>
      </c>
      <c r="I52" s="18"/>
      <c r="J52" s="18"/>
      <c r="K52" s="15" t="s">
        <v>64</v>
      </c>
      <c r="L52" s="15">
        <v>36</v>
      </c>
      <c r="M52" s="9">
        <v>1</v>
      </c>
      <c r="N52" s="13" t="s">
        <v>99</v>
      </c>
    </row>
    <row r="53" spans="1:14" s="5" customFormat="1" x14ac:dyDescent="0.2">
      <c r="A53" s="13"/>
      <c r="B53" s="13"/>
      <c r="C53" s="13"/>
      <c r="D53" s="16">
        <f t="shared" si="0"/>
        <v>520</v>
      </c>
      <c r="E53" s="19" t="s">
        <v>89</v>
      </c>
      <c r="F53" s="18"/>
      <c r="G53" s="18" t="s">
        <v>90</v>
      </c>
      <c r="H53" s="18" t="s">
        <v>60</v>
      </c>
      <c r="I53" s="18"/>
      <c r="J53" s="18"/>
      <c r="K53" s="15" t="s">
        <v>65</v>
      </c>
      <c r="L53" s="15">
        <v>37</v>
      </c>
      <c r="M53" s="9">
        <v>1</v>
      </c>
      <c r="N53" s="13" t="s">
        <v>99</v>
      </c>
    </row>
    <row r="54" spans="1:14" s="5" customFormat="1" x14ac:dyDescent="0.2">
      <c r="A54" s="13"/>
      <c r="B54" s="13"/>
      <c r="C54" s="13"/>
      <c r="D54" s="16">
        <f t="shared" si="0"/>
        <v>530</v>
      </c>
      <c r="E54" s="19" t="s">
        <v>88</v>
      </c>
      <c r="F54" s="18"/>
      <c r="G54" s="18" t="s">
        <v>98</v>
      </c>
      <c r="H54" s="18" t="s">
        <v>60</v>
      </c>
      <c r="I54" s="18"/>
      <c r="J54" s="18"/>
      <c r="K54" s="15" t="s">
        <v>66</v>
      </c>
      <c r="L54" s="15">
        <v>38</v>
      </c>
      <c r="M54" s="9">
        <v>1</v>
      </c>
      <c r="N54" s="13" t="s">
        <v>99</v>
      </c>
    </row>
    <row r="55" spans="1:14" s="5" customFormat="1" x14ac:dyDescent="0.2">
      <c r="A55" s="13"/>
      <c r="B55" s="13"/>
      <c r="C55" s="13"/>
      <c r="D55" s="16">
        <f t="shared" si="0"/>
        <v>540</v>
      </c>
      <c r="E55" s="13" t="s">
        <v>87</v>
      </c>
      <c r="F55" s="18"/>
      <c r="G55" s="18" t="s">
        <v>78</v>
      </c>
      <c r="H55" s="18" t="s">
        <v>60</v>
      </c>
      <c r="I55" s="18" t="s">
        <v>24</v>
      </c>
      <c r="J55" s="18" t="s">
        <v>97</v>
      </c>
      <c r="K55" s="15" t="s">
        <v>67</v>
      </c>
      <c r="L55" s="15">
        <v>39</v>
      </c>
      <c r="M55" s="9">
        <v>1</v>
      </c>
      <c r="N55" s="13"/>
    </row>
    <row r="56" spans="1:14" s="5" customFormat="1" x14ac:dyDescent="0.2">
      <c r="A56" s="13"/>
      <c r="B56" s="13"/>
      <c r="C56" s="13"/>
      <c r="D56" s="16">
        <f t="shared" si="0"/>
        <v>550</v>
      </c>
      <c r="E56" s="13" t="s">
        <v>187</v>
      </c>
      <c r="F56" s="18"/>
      <c r="G56" s="18" t="s">
        <v>90</v>
      </c>
      <c r="H56" s="18" t="s">
        <v>60</v>
      </c>
      <c r="I56" s="18"/>
      <c r="J56" s="20" t="s">
        <v>75</v>
      </c>
      <c r="K56" s="15" t="s">
        <v>68</v>
      </c>
      <c r="L56" s="15">
        <v>40</v>
      </c>
      <c r="M56" s="9">
        <v>1</v>
      </c>
      <c r="N56" s="13"/>
    </row>
    <row r="57" spans="1:14" s="5" customFormat="1" x14ac:dyDescent="0.2">
      <c r="A57" s="13"/>
      <c r="B57" s="13"/>
      <c r="C57" s="13"/>
      <c r="D57" s="16">
        <f t="shared" si="0"/>
        <v>560</v>
      </c>
      <c r="E57" s="13" t="s">
        <v>188</v>
      </c>
      <c r="F57" s="18"/>
      <c r="G57" s="18" t="s">
        <v>90</v>
      </c>
      <c r="H57" s="18" t="s">
        <v>60</v>
      </c>
      <c r="I57" s="18"/>
      <c r="J57" s="20" t="s">
        <v>75</v>
      </c>
      <c r="K57" s="15" t="s">
        <v>69</v>
      </c>
      <c r="L57" s="15">
        <v>41</v>
      </c>
      <c r="M57" s="9">
        <v>1</v>
      </c>
      <c r="N57" s="1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/>
  </sheetViews>
  <sheetFormatPr defaultColWidth="8.85546875" defaultRowHeight="15" x14ac:dyDescent="0.25"/>
  <cols>
    <col min="2" max="2" width="14.140625" bestFit="1" customWidth="1"/>
    <col min="4" max="4" width="23" bestFit="1" customWidth="1"/>
  </cols>
  <sheetData>
    <row r="1" spans="1:4" x14ac:dyDescent="0.25">
      <c r="A1" t="s">
        <v>162</v>
      </c>
      <c r="B1" t="s">
        <v>163</v>
      </c>
      <c r="C1" t="s">
        <v>164</v>
      </c>
    </row>
    <row r="2" spans="1:4" x14ac:dyDescent="0.25">
      <c r="A2">
        <v>1</v>
      </c>
      <c r="B2" s="18" t="s">
        <v>6</v>
      </c>
      <c r="C2" t="s">
        <v>165</v>
      </c>
      <c r="D2" s="9" t="s">
        <v>177</v>
      </c>
    </row>
    <row r="3" spans="1:4" x14ac:dyDescent="0.25">
      <c r="A3">
        <v>2</v>
      </c>
      <c r="B3" s="18" t="s">
        <v>7</v>
      </c>
      <c r="C3" t="s">
        <v>165</v>
      </c>
      <c r="D3" s="9" t="s">
        <v>101</v>
      </c>
    </row>
    <row r="4" spans="1:4" x14ac:dyDescent="0.25">
      <c r="A4">
        <v>3</v>
      </c>
      <c r="B4" s="18" t="s">
        <v>28</v>
      </c>
      <c r="C4" t="s">
        <v>165</v>
      </c>
      <c r="D4" s="9" t="s">
        <v>102</v>
      </c>
    </row>
    <row r="5" spans="1:4" x14ac:dyDescent="0.25">
      <c r="A5">
        <v>4</v>
      </c>
      <c r="B5" s="18" t="s">
        <v>43</v>
      </c>
      <c r="C5" t="s">
        <v>165</v>
      </c>
      <c r="D5" s="9" t="s">
        <v>82</v>
      </c>
    </row>
    <row r="6" spans="1:4" x14ac:dyDescent="0.25">
      <c r="A6">
        <v>5</v>
      </c>
      <c r="B6" s="18" t="s">
        <v>8</v>
      </c>
      <c r="C6" t="s">
        <v>165</v>
      </c>
      <c r="D6" s="12" t="s">
        <v>45</v>
      </c>
    </row>
    <row r="7" spans="1:4" x14ac:dyDescent="0.25">
      <c r="A7">
        <v>6</v>
      </c>
      <c r="B7" s="18" t="s">
        <v>10</v>
      </c>
      <c r="C7" t="s">
        <v>165</v>
      </c>
      <c r="D7" s="13" t="s">
        <v>46</v>
      </c>
    </row>
    <row r="8" spans="1:4" x14ac:dyDescent="0.25">
      <c r="A8">
        <v>7</v>
      </c>
      <c r="B8" s="18" t="s">
        <v>47</v>
      </c>
      <c r="C8" t="s">
        <v>165</v>
      </c>
      <c r="D8" s="13" t="s">
        <v>48</v>
      </c>
    </row>
    <row r="9" spans="1:4" x14ac:dyDescent="0.25">
      <c r="A9">
        <v>8</v>
      </c>
      <c r="B9" s="18" t="s">
        <v>49</v>
      </c>
      <c r="C9" t="s">
        <v>165</v>
      </c>
      <c r="D9" s="13" t="s">
        <v>51</v>
      </c>
    </row>
    <row r="10" spans="1:4" x14ac:dyDescent="0.25">
      <c r="A10">
        <v>9</v>
      </c>
      <c r="B10" s="18" t="s">
        <v>52</v>
      </c>
      <c r="C10" t="s">
        <v>165</v>
      </c>
      <c r="D10" s="13" t="s">
        <v>54</v>
      </c>
    </row>
    <row r="11" spans="1:4" x14ac:dyDescent="0.25">
      <c r="A11">
        <v>10</v>
      </c>
      <c r="B11" s="18" t="s">
        <v>70</v>
      </c>
      <c r="C11" t="s">
        <v>165</v>
      </c>
      <c r="D11" s="13" t="s">
        <v>71</v>
      </c>
    </row>
    <row r="12" spans="1:4" x14ac:dyDescent="0.25">
      <c r="A12">
        <v>11</v>
      </c>
      <c r="B12" s="24" t="s">
        <v>217</v>
      </c>
      <c r="C12" t="s">
        <v>165</v>
      </c>
      <c r="D12" s="26" t="s">
        <v>216</v>
      </c>
    </row>
    <row r="13" spans="1:4" ht="22.5" x14ac:dyDescent="0.25">
      <c r="A13">
        <v>12</v>
      </c>
      <c r="B13" s="31" t="s">
        <v>176</v>
      </c>
      <c r="C13" t="s">
        <v>165</v>
      </c>
      <c r="D13" s="26" t="s">
        <v>127</v>
      </c>
    </row>
    <row r="14" spans="1:4" x14ac:dyDescent="0.25">
      <c r="A14">
        <v>13</v>
      </c>
      <c r="B14" s="24" t="s">
        <v>105</v>
      </c>
      <c r="C14" t="s">
        <v>165</v>
      </c>
      <c r="D14" s="26" t="s">
        <v>128</v>
      </c>
    </row>
    <row r="15" spans="1:4" x14ac:dyDescent="0.25">
      <c r="A15">
        <v>14</v>
      </c>
      <c r="B15" s="24" t="s">
        <v>110</v>
      </c>
      <c r="C15" t="s">
        <v>165</v>
      </c>
      <c r="D15" s="26" t="s">
        <v>106</v>
      </c>
    </row>
    <row r="16" spans="1:4" ht="22.5" x14ac:dyDescent="0.25">
      <c r="A16">
        <v>15</v>
      </c>
      <c r="B16" s="24" t="s">
        <v>111</v>
      </c>
      <c r="C16" t="s">
        <v>165</v>
      </c>
      <c r="D16" s="26" t="s">
        <v>129</v>
      </c>
    </row>
    <row r="17" spans="1:4" ht="22.5" x14ac:dyDescent="0.25">
      <c r="A17">
        <v>16</v>
      </c>
      <c r="B17" s="31" t="s">
        <v>175</v>
      </c>
      <c r="C17" t="s">
        <v>165</v>
      </c>
      <c r="D17" s="26" t="s">
        <v>130</v>
      </c>
    </row>
    <row r="18" spans="1:4" ht="22.5" x14ac:dyDescent="0.25">
      <c r="A18">
        <v>17</v>
      </c>
      <c r="B18" s="24" t="s">
        <v>112</v>
      </c>
      <c r="C18" t="s">
        <v>165</v>
      </c>
      <c r="D18" s="26" t="s">
        <v>131</v>
      </c>
    </row>
    <row r="19" spans="1:4" ht="22.5" x14ac:dyDescent="0.25">
      <c r="A19">
        <v>18</v>
      </c>
      <c r="B19" s="24" t="s">
        <v>113</v>
      </c>
      <c r="C19" t="s">
        <v>165</v>
      </c>
      <c r="D19" s="26" t="s">
        <v>132</v>
      </c>
    </row>
    <row r="20" spans="1:4" x14ac:dyDescent="0.25">
      <c r="A20">
        <v>19</v>
      </c>
      <c r="B20" s="24" t="s">
        <v>114</v>
      </c>
      <c r="C20" t="s">
        <v>165</v>
      </c>
      <c r="D20" s="26" t="s">
        <v>133</v>
      </c>
    </row>
    <row r="21" spans="1:4" ht="22.5" x14ac:dyDescent="0.25">
      <c r="A21">
        <v>20</v>
      </c>
      <c r="B21" s="31" t="s">
        <v>174</v>
      </c>
      <c r="C21" t="s">
        <v>165</v>
      </c>
      <c r="D21" s="26" t="s">
        <v>134</v>
      </c>
    </row>
    <row r="22" spans="1:4" ht="22.5" x14ac:dyDescent="0.25">
      <c r="A22">
        <v>21</v>
      </c>
      <c r="B22" s="31" t="s">
        <v>173</v>
      </c>
      <c r="C22" t="s">
        <v>165</v>
      </c>
      <c r="D22" s="26" t="s">
        <v>135</v>
      </c>
    </row>
    <row r="23" spans="1:4" ht="22.5" x14ac:dyDescent="0.25">
      <c r="A23">
        <v>22</v>
      </c>
      <c r="B23" s="24" t="s">
        <v>121</v>
      </c>
      <c r="C23" t="s">
        <v>165</v>
      </c>
      <c r="D23" s="26" t="s">
        <v>136</v>
      </c>
    </row>
    <row r="24" spans="1:4" ht="22.5" x14ac:dyDescent="0.25">
      <c r="A24">
        <v>23</v>
      </c>
      <c r="B24" s="31" t="s">
        <v>172</v>
      </c>
      <c r="C24" t="s">
        <v>165</v>
      </c>
      <c r="D24" s="26" t="s">
        <v>137</v>
      </c>
    </row>
    <row r="25" spans="1:4" x14ac:dyDescent="0.25">
      <c r="A25">
        <v>24</v>
      </c>
      <c r="B25" s="24" t="s">
        <v>115</v>
      </c>
      <c r="C25" t="s">
        <v>165</v>
      </c>
      <c r="D25" s="26" t="s">
        <v>107</v>
      </c>
    </row>
    <row r="26" spans="1:4" ht="23.25" x14ac:dyDescent="0.25">
      <c r="A26">
        <v>25</v>
      </c>
      <c r="B26" s="30" t="s">
        <v>171</v>
      </c>
      <c r="C26" t="s">
        <v>165</v>
      </c>
      <c r="D26" s="26" t="s">
        <v>138</v>
      </c>
    </row>
    <row r="27" spans="1:4" x14ac:dyDescent="0.25">
      <c r="A27">
        <v>26</v>
      </c>
      <c r="B27" s="25" t="s">
        <v>116</v>
      </c>
      <c r="C27" t="s">
        <v>166</v>
      </c>
      <c r="D27" s="26" t="s">
        <v>139</v>
      </c>
    </row>
    <row r="28" spans="1:4" x14ac:dyDescent="0.25">
      <c r="A28">
        <v>27</v>
      </c>
      <c r="B28" s="25" t="s">
        <v>117</v>
      </c>
      <c r="C28" t="s">
        <v>165</v>
      </c>
      <c r="D28" s="26" t="s">
        <v>140</v>
      </c>
    </row>
    <row r="29" spans="1:4" ht="23.25" x14ac:dyDescent="0.25">
      <c r="A29">
        <v>28</v>
      </c>
      <c r="B29" s="30" t="s">
        <v>170</v>
      </c>
      <c r="C29" t="s">
        <v>165</v>
      </c>
      <c r="D29" s="26" t="s">
        <v>141</v>
      </c>
    </row>
    <row r="30" spans="1:4" x14ac:dyDescent="0.25">
      <c r="A30">
        <v>29</v>
      </c>
      <c r="B30" s="30" t="s">
        <v>118</v>
      </c>
      <c r="C30" t="s">
        <v>165</v>
      </c>
      <c r="D30" s="26" t="s">
        <v>108</v>
      </c>
    </row>
    <row r="31" spans="1:4" x14ac:dyDescent="0.25">
      <c r="A31">
        <v>30</v>
      </c>
      <c r="B31" s="30" t="s">
        <v>169</v>
      </c>
      <c r="C31" t="s">
        <v>165</v>
      </c>
      <c r="D31" s="26" t="s">
        <v>142</v>
      </c>
    </row>
    <row r="32" spans="1:4" x14ac:dyDescent="0.25">
      <c r="A32">
        <v>31</v>
      </c>
      <c r="B32" s="25" t="s">
        <v>119</v>
      </c>
      <c r="C32" t="s">
        <v>165</v>
      </c>
      <c r="D32" s="26" t="s">
        <v>143</v>
      </c>
    </row>
    <row r="33" spans="1:4" x14ac:dyDescent="0.25">
      <c r="A33">
        <v>32</v>
      </c>
      <c r="B33" s="27" t="s">
        <v>120</v>
      </c>
      <c r="C33" t="s">
        <v>166</v>
      </c>
      <c r="D33" s="28" t="s">
        <v>109</v>
      </c>
    </row>
    <row r="34" spans="1:4" x14ac:dyDescent="0.25">
      <c r="A34">
        <v>33</v>
      </c>
      <c r="B34" s="18" t="s">
        <v>73</v>
      </c>
      <c r="C34" t="s">
        <v>165</v>
      </c>
      <c r="D34" s="10" t="s">
        <v>77</v>
      </c>
    </row>
    <row r="35" spans="1:4" ht="23.25" x14ac:dyDescent="0.25">
      <c r="A35">
        <v>34</v>
      </c>
      <c r="B35" s="23" t="s">
        <v>72</v>
      </c>
      <c r="C35" t="s">
        <v>165</v>
      </c>
      <c r="D35" s="10" t="s">
        <v>76</v>
      </c>
    </row>
    <row r="36" spans="1:4" ht="23.25" x14ac:dyDescent="0.25">
      <c r="A36">
        <v>35</v>
      </c>
      <c r="B36" s="23" t="s">
        <v>79</v>
      </c>
      <c r="C36" t="s">
        <v>165</v>
      </c>
      <c r="D36" s="10" t="s">
        <v>81</v>
      </c>
    </row>
    <row r="37" spans="1:4" x14ac:dyDescent="0.25">
      <c r="A37">
        <v>36</v>
      </c>
      <c r="B37" s="23" t="s">
        <v>60</v>
      </c>
      <c r="C37" t="s">
        <v>166</v>
      </c>
      <c r="D37" s="10" t="s">
        <v>84</v>
      </c>
    </row>
    <row r="38" spans="1:4" x14ac:dyDescent="0.25">
      <c r="A38">
        <v>37</v>
      </c>
      <c r="B38" s="23" t="s">
        <v>85</v>
      </c>
      <c r="C38" t="s">
        <v>165</v>
      </c>
      <c r="D38" s="10" t="s">
        <v>86</v>
      </c>
    </row>
    <row r="39" spans="1:4" x14ac:dyDescent="0.25">
      <c r="A39">
        <v>38</v>
      </c>
      <c r="B39" s="19" t="s">
        <v>91</v>
      </c>
      <c r="C39" t="s">
        <v>165</v>
      </c>
      <c r="D39" s="15" t="s">
        <v>59</v>
      </c>
    </row>
    <row r="40" spans="1:4" x14ac:dyDescent="0.25">
      <c r="A40">
        <v>39</v>
      </c>
      <c r="B40" s="19" t="s">
        <v>92</v>
      </c>
      <c r="C40" t="s">
        <v>165</v>
      </c>
      <c r="D40" s="15" t="s">
        <v>61</v>
      </c>
    </row>
    <row r="41" spans="1:4" ht="22.5" x14ac:dyDescent="0.25">
      <c r="A41">
        <v>40</v>
      </c>
      <c r="B41" s="19" t="s">
        <v>93</v>
      </c>
      <c r="C41" t="s">
        <v>165</v>
      </c>
      <c r="D41" s="15" t="s">
        <v>62</v>
      </c>
    </row>
    <row r="42" spans="1:4" ht="22.5" x14ac:dyDescent="0.25">
      <c r="A42">
        <v>41</v>
      </c>
      <c r="B42" s="19" t="s">
        <v>94</v>
      </c>
      <c r="C42" t="s">
        <v>165</v>
      </c>
      <c r="D42" s="15" t="s">
        <v>63</v>
      </c>
    </row>
    <row r="43" spans="1:4" x14ac:dyDescent="0.25">
      <c r="A43">
        <v>42</v>
      </c>
      <c r="B43" s="19" t="s">
        <v>95</v>
      </c>
      <c r="C43" t="s">
        <v>165</v>
      </c>
      <c r="D43" s="15" t="s">
        <v>64</v>
      </c>
    </row>
    <row r="44" spans="1:4" x14ac:dyDescent="0.25">
      <c r="A44">
        <v>43</v>
      </c>
      <c r="B44" s="19" t="s">
        <v>89</v>
      </c>
      <c r="C44" t="s">
        <v>165</v>
      </c>
      <c r="D44" s="15" t="s">
        <v>65</v>
      </c>
    </row>
    <row r="45" spans="1:4" ht="22.5" x14ac:dyDescent="0.25">
      <c r="A45">
        <v>44</v>
      </c>
      <c r="B45" s="19" t="s">
        <v>88</v>
      </c>
      <c r="C45" t="s">
        <v>165</v>
      </c>
      <c r="D45" s="15" t="s">
        <v>66</v>
      </c>
    </row>
    <row r="46" spans="1:4" x14ac:dyDescent="0.25">
      <c r="A46">
        <v>45</v>
      </c>
      <c r="B46" s="13" t="s">
        <v>87</v>
      </c>
      <c r="C46" t="s">
        <v>165</v>
      </c>
      <c r="D46" s="15" t="s">
        <v>67</v>
      </c>
    </row>
    <row r="47" spans="1:4" x14ac:dyDescent="0.25">
      <c r="A47">
        <v>46</v>
      </c>
      <c r="B47" s="13" t="s">
        <v>187</v>
      </c>
      <c r="C47" t="s">
        <v>165</v>
      </c>
      <c r="D47" s="15" t="s">
        <v>68</v>
      </c>
    </row>
    <row r="48" spans="1:4" x14ac:dyDescent="0.25">
      <c r="A48">
        <v>47</v>
      </c>
      <c r="B48" s="13" t="s">
        <v>188</v>
      </c>
      <c r="C48" t="s">
        <v>165</v>
      </c>
      <c r="D48" s="15" t="s">
        <v>69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25" zoomScaleNormal="125" zoomScalePageLayoutView="125" workbookViewId="0"/>
  </sheetViews>
  <sheetFormatPr defaultColWidth="11.42578125" defaultRowHeight="15" x14ac:dyDescent="0.25"/>
  <cols>
    <col min="2" max="2" width="22.28515625" bestFit="1" customWidth="1"/>
    <col min="3" max="3" width="12.42578125" customWidth="1"/>
  </cols>
  <sheetData>
    <row r="1" spans="1:5" x14ac:dyDescent="0.25">
      <c r="A1" s="32" t="s">
        <v>162</v>
      </c>
      <c r="B1" s="32" t="s">
        <v>178</v>
      </c>
      <c r="C1" s="32" t="s">
        <v>163</v>
      </c>
      <c r="D1" s="32" t="s">
        <v>179</v>
      </c>
      <c r="E1" s="32" t="s">
        <v>180</v>
      </c>
    </row>
    <row r="2" spans="1:5" ht="22.5" x14ac:dyDescent="0.25">
      <c r="B2" t="s">
        <v>186</v>
      </c>
      <c r="C2" s="24" t="s">
        <v>113</v>
      </c>
      <c r="D2">
        <v>0.05</v>
      </c>
      <c r="E2">
        <v>5</v>
      </c>
    </row>
    <row r="3" spans="1:5" ht="22.5" x14ac:dyDescent="0.25">
      <c r="B3" t="s">
        <v>186</v>
      </c>
      <c r="C3" s="24" t="s">
        <v>174</v>
      </c>
      <c r="D3">
        <v>0</v>
      </c>
      <c r="E3">
        <v>250</v>
      </c>
    </row>
    <row r="4" spans="1:5" ht="22.5" x14ac:dyDescent="0.25">
      <c r="B4" t="s">
        <v>186</v>
      </c>
      <c r="C4" s="24" t="s">
        <v>172</v>
      </c>
      <c r="D4">
        <v>3</v>
      </c>
      <c r="E4">
        <v>20</v>
      </c>
    </row>
    <row r="5" spans="1:5" x14ac:dyDescent="0.25">
      <c r="B5" t="s">
        <v>186</v>
      </c>
      <c r="C5" s="24" t="s">
        <v>115</v>
      </c>
      <c r="D5">
        <v>30</v>
      </c>
      <c r="E5">
        <v>300</v>
      </c>
    </row>
    <row r="6" spans="1:5" ht="23.25" x14ac:dyDescent="0.25">
      <c r="B6" t="s">
        <v>186</v>
      </c>
      <c r="C6" s="25" t="s">
        <v>171</v>
      </c>
      <c r="D6">
        <v>15</v>
      </c>
      <c r="E6">
        <v>60</v>
      </c>
    </row>
    <row r="7" spans="1:5" ht="23.25" x14ac:dyDescent="0.25">
      <c r="B7" t="s">
        <v>186</v>
      </c>
      <c r="C7" s="25" t="s">
        <v>170</v>
      </c>
      <c r="D7">
        <v>0</v>
      </c>
      <c r="E7">
        <v>600</v>
      </c>
    </row>
    <row r="8" spans="1:5" x14ac:dyDescent="0.25">
      <c r="B8" t="s">
        <v>186</v>
      </c>
      <c r="C8" s="25" t="s">
        <v>118</v>
      </c>
      <c r="D8">
        <v>-180</v>
      </c>
      <c r="E8">
        <v>180</v>
      </c>
    </row>
    <row r="9" spans="1:5" ht="23.25" x14ac:dyDescent="0.25">
      <c r="B9" t="s">
        <v>186</v>
      </c>
      <c r="C9" s="25" t="s">
        <v>169</v>
      </c>
      <c r="D9">
        <v>0</v>
      </c>
      <c r="E9">
        <v>600</v>
      </c>
    </row>
    <row r="10" spans="1:5" x14ac:dyDescent="0.25">
      <c r="B10" t="s">
        <v>186</v>
      </c>
      <c r="C10" s="25" t="s">
        <v>119</v>
      </c>
      <c r="D10">
        <v>-180</v>
      </c>
      <c r="E10">
        <v>180</v>
      </c>
    </row>
    <row r="11" spans="1:5" ht="22.5" x14ac:dyDescent="0.25">
      <c r="B11" t="s">
        <v>186</v>
      </c>
      <c r="C11" s="24" t="s">
        <v>175</v>
      </c>
      <c r="D11">
        <v>0</v>
      </c>
      <c r="E11">
        <v>5.4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="125" zoomScaleNormal="125" zoomScalePageLayoutView="125" workbookViewId="0"/>
  </sheetViews>
  <sheetFormatPr defaultColWidth="11.42578125" defaultRowHeight="15" x14ac:dyDescent="0.25"/>
  <cols>
    <col min="2" max="2" width="22.28515625" bestFit="1" customWidth="1"/>
    <col min="3" max="3" width="13.42578125" customWidth="1"/>
    <col min="6" max="6" width="15" bestFit="1" customWidth="1"/>
  </cols>
  <sheetData>
    <row r="1" spans="1:7" x14ac:dyDescent="0.25">
      <c r="A1" s="3" t="s">
        <v>162</v>
      </c>
      <c r="B1" s="3" t="s">
        <v>178</v>
      </c>
      <c r="C1" s="33" t="s">
        <v>163</v>
      </c>
      <c r="D1" s="3" t="s">
        <v>181</v>
      </c>
      <c r="E1" s="3" t="s">
        <v>182</v>
      </c>
      <c r="F1" s="3" t="s">
        <v>183</v>
      </c>
      <c r="G1" s="3" t="s">
        <v>214</v>
      </c>
    </row>
    <row r="2" spans="1:7" ht="22.5" x14ac:dyDescent="0.25">
      <c r="B2" t="s">
        <v>186</v>
      </c>
      <c r="C2" s="24" t="s">
        <v>176</v>
      </c>
      <c r="D2" t="s">
        <v>185</v>
      </c>
      <c r="E2">
        <v>1</v>
      </c>
      <c r="G2" t="s">
        <v>184</v>
      </c>
    </row>
    <row r="3" spans="1:7" ht="22.5" x14ac:dyDescent="0.25">
      <c r="B3" t="s">
        <v>186</v>
      </c>
      <c r="C3" s="24" t="s">
        <v>176</v>
      </c>
      <c r="D3">
        <v>1</v>
      </c>
      <c r="E3">
        <v>2</v>
      </c>
      <c r="F3">
        <v>216</v>
      </c>
      <c r="G3" t="s">
        <v>184</v>
      </c>
    </row>
    <row r="4" spans="1:7" ht="22.5" x14ac:dyDescent="0.25">
      <c r="B4" t="s">
        <v>186</v>
      </c>
      <c r="C4" s="24" t="s">
        <v>176</v>
      </c>
      <c r="D4">
        <v>2</v>
      </c>
      <c r="E4">
        <v>3</v>
      </c>
      <c r="F4">
        <v>380</v>
      </c>
      <c r="G4" t="s">
        <v>184</v>
      </c>
    </row>
    <row r="5" spans="1:7" ht="22.5" x14ac:dyDescent="0.25">
      <c r="B5" t="s">
        <v>186</v>
      </c>
      <c r="C5" s="24" t="s">
        <v>176</v>
      </c>
      <c r="D5">
        <v>3</v>
      </c>
      <c r="E5">
        <v>4</v>
      </c>
      <c r="F5">
        <v>400</v>
      </c>
      <c r="G5" t="s">
        <v>184</v>
      </c>
    </row>
    <row r="6" spans="1:7" ht="22.5" x14ac:dyDescent="0.25">
      <c r="B6" t="s">
        <v>186</v>
      </c>
      <c r="C6" s="24" t="s">
        <v>176</v>
      </c>
      <c r="D6">
        <v>4</v>
      </c>
      <c r="E6">
        <v>5</v>
      </c>
      <c r="F6">
        <v>416</v>
      </c>
      <c r="G6" t="s">
        <v>184</v>
      </c>
    </row>
    <row r="7" spans="1:7" ht="22.5" x14ac:dyDescent="0.25">
      <c r="B7" t="s">
        <v>186</v>
      </c>
      <c r="C7" s="24" t="s">
        <v>176</v>
      </c>
      <c r="D7">
        <v>5</v>
      </c>
      <c r="E7">
        <v>6</v>
      </c>
      <c r="F7">
        <v>433</v>
      </c>
      <c r="G7" t="s">
        <v>184</v>
      </c>
    </row>
    <row r="8" spans="1:7" ht="22.5" x14ac:dyDescent="0.25">
      <c r="B8" t="s">
        <v>186</v>
      </c>
      <c r="C8" s="24" t="s">
        <v>176</v>
      </c>
      <c r="D8">
        <v>6</v>
      </c>
      <c r="E8">
        <v>7</v>
      </c>
      <c r="F8">
        <v>480</v>
      </c>
      <c r="G8" t="s">
        <v>184</v>
      </c>
    </row>
    <row r="9" spans="1:7" ht="22.5" x14ac:dyDescent="0.25">
      <c r="B9" t="s">
        <v>186</v>
      </c>
      <c r="C9" s="24" t="s">
        <v>176</v>
      </c>
      <c r="D9">
        <v>7</v>
      </c>
      <c r="E9">
        <v>8</v>
      </c>
      <c r="F9">
        <v>600</v>
      </c>
      <c r="G9" t="s">
        <v>184</v>
      </c>
    </row>
    <row r="10" spans="1:7" x14ac:dyDescent="0.25">
      <c r="B10" t="s">
        <v>186</v>
      </c>
      <c r="C10" s="24" t="s">
        <v>105</v>
      </c>
      <c r="D10" t="s">
        <v>185</v>
      </c>
      <c r="E10">
        <v>1</v>
      </c>
      <c r="G10" t="s">
        <v>184</v>
      </c>
    </row>
    <row r="11" spans="1:7" x14ac:dyDescent="0.25">
      <c r="B11" t="s">
        <v>186</v>
      </c>
      <c r="C11" s="24" t="s">
        <v>105</v>
      </c>
      <c r="D11">
        <v>1</v>
      </c>
      <c r="E11">
        <v>2</v>
      </c>
      <c r="F11" t="s">
        <v>190</v>
      </c>
      <c r="G11" t="s">
        <v>184</v>
      </c>
    </row>
    <row r="12" spans="1:7" x14ac:dyDescent="0.25">
      <c r="B12" t="s">
        <v>186</v>
      </c>
      <c r="C12" s="24" t="s">
        <v>105</v>
      </c>
      <c r="D12">
        <v>1</v>
      </c>
      <c r="E12">
        <v>3</v>
      </c>
      <c r="F12" t="s">
        <v>189</v>
      </c>
      <c r="G12" t="s">
        <v>184</v>
      </c>
    </row>
    <row r="13" spans="1:7" x14ac:dyDescent="0.25">
      <c r="B13" t="s">
        <v>186</v>
      </c>
      <c r="C13" s="24" t="s">
        <v>110</v>
      </c>
      <c r="D13" t="s">
        <v>185</v>
      </c>
      <c r="E13">
        <v>1</v>
      </c>
      <c r="G13" t="s">
        <v>184</v>
      </c>
    </row>
    <row r="14" spans="1:7" x14ac:dyDescent="0.25">
      <c r="B14" t="s">
        <v>186</v>
      </c>
      <c r="C14" s="24" t="s">
        <v>110</v>
      </c>
      <c r="D14">
        <v>1</v>
      </c>
      <c r="E14">
        <v>2</v>
      </c>
      <c r="F14">
        <v>800</v>
      </c>
      <c r="G14" t="s">
        <v>184</v>
      </c>
    </row>
    <row r="15" spans="1:7" x14ac:dyDescent="0.25">
      <c r="B15" t="s">
        <v>186</v>
      </c>
      <c r="C15" s="24" t="s">
        <v>110</v>
      </c>
      <c r="D15">
        <v>2</v>
      </c>
      <c r="E15">
        <v>3</v>
      </c>
      <c r="F15">
        <v>1200</v>
      </c>
      <c r="G15" t="s">
        <v>184</v>
      </c>
    </row>
    <row r="16" spans="1:7" x14ac:dyDescent="0.25">
      <c r="B16" t="s">
        <v>186</v>
      </c>
      <c r="C16" s="24" t="s">
        <v>110</v>
      </c>
      <c r="D16">
        <v>3</v>
      </c>
      <c r="E16">
        <v>4</v>
      </c>
      <c r="F16">
        <v>1600</v>
      </c>
      <c r="G16" t="s">
        <v>184</v>
      </c>
    </row>
    <row r="17" spans="2:7" x14ac:dyDescent="0.25">
      <c r="B17" t="s">
        <v>186</v>
      </c>
      <c r="C17" s="24" t="s">
        <v>110</v>
      </c>
      <c r="D17">
        <v>4</v>
      </c>
      <c r="E17">
        <v>5</v>
      </c>
      <c r="F17">
        <v>2000</v>
      </c>
      <c r="G17" t="s">
        <v>184</v>
      </c>
    </row>
    <row r="18" spans="2:7" x14ac:dyDescent="0.25">
      <c r="B18" t="s">
        <v>186</v>
      </c>
      <c r="C18" s="24" t="s">
        <v>110</v>
      </c>
      <c r="D18">
        <v>5</v>
      </c>
      <c r="E18">
        <v>6</v>
      </c>
      <c r="F18">
        <v>3000</v>
      </c>
      <c r="G18" t="s">
        <v>184</v>
      </c>
    </row>
    <row r="19" spans="2:7" x14ac:dyDescent="0.25">
      <c r="B19" t="s">
        <v>186</v>
      </c>
      <c r="C19" s="24" t="s">
        <v>110</v>
      </c>
      <c r="D19">
        <v>6</v>
      </c>
      <c r="E19">
        <v>7</v>
      </c>
      <c r="F19">
        <v>3500</v>
      </c>
      <c r="G19" t="s">
        <v>184</v>
      </c>
    </row>
    <row r="20" spans="2:7" ht="22.5" x14ac:dyDescent="0.25">
      <c r="B20" t="s">
        <v>186</v>
      </c>
      <c r="C20" s="24" t="s">
        <v>111</v>
      </c>
      <c r="D20" t="s">
        <v>185</v>
      </c>
      <c r="E20">
        <v>1</v>
      </c>
      <c r="G20" t="s">
        <v>184</v>
      </c>
    </row>
    <row r="21" spans="2:7" ht="22.5" x14ac:dyDescent="0.25">
      <c r="B21" t="s">
        <v>186</v>
      </c>
      <c r="C21" s="24" t="s">
        <v>111</v>
      </c>
      <c r="D21">
        <v>1</v>
      </c>
      <c r="E21">
        <v>2</v>
      </c>
      <c r="F21" t="s">
        <v>190</v>
      </c>
      <c r="G21" t="s">
        <v>184</v>
      </c>
    </row>
    <row r="22" spans="2:7" ht="22.5" x14ac:dyDescent="0.25">
      <c r="B22" t="s">
        <v>186</v>
      </c>
      <c r="C22" s="24" t="s">
        <v>111</v>
      </c>
      <c r="D22">
        <v>2</v>
      </c>
      <c r="E22">
        <v>3</v>
      </c>
      <c r="F22" t="s">
        <v>189</v>
      </c>
      <c r="G22" t="s">
        <v>184</v>
      </c>
    </row>
    <row r="23" spans="2:7" ht="22.5" x14ac:dyDescent="0.25">
      <c r="B23" t="s">
        <v>186</v>
      </c>
      <c r="C23" s="24" t="s">
        <v>112</v>
      </c>
      <c r="D23" t="s">
        <v>185</v>
      </c>
      <c r="E23">
        <v>1</v>
      </c>
      <c r="G23" t="s">
        <v>184</v>
      </c>
    </row>
    <row r="24" spans="2:7" ht="22.5" x14ac:dyDescent="0.25">
      <c r="B24" t="s">
        <v>186</v>
      </c>
      <c r="C24" s="24" t="s">
        <v>112</v>
      </c>
      <c r="D24">
        <v>1</v>
      </c>
      <c r="E24">
        <v>2</v>
      </c>
      <c r="F24">
        <v>5</v>
      </c>
      <c r="G24" t="s">
        <v>184</v>
      </c>
    </row>
    <row r="25" spans="2:7" ht="22.5" x14ac:dyDescent="0.25">
      <c r="B25" t="s">
        <v>186</v>
      </c>
      <c r="C25" s="24" t="s">
        <v>112</v>
      </c>
      <c r="D25">
        <v>2</v>
      </c>
      <c r="E25">
        <v>3</v>
      </c>
      <c r="F25">
        <v>0</v>
      </c>
      <c r="G25" t="s">
        <v>184</v>
      </c>
    </row>
    <row r="26" spans="2:7" ht="22.5" x14ac:dyDescent="0.25">
      <c r="B26" t="s">
        <v>186</v>
      </c>
      <c r="C26" s="24" t="s">
        <v>112</v>
      </c>
      <c r="D26">
        <v>3</v>
      </c>
      <c r="E26">
        <v>4</v>
      </c>
      <c r="F26">
        <v>-5</v>
      </c>
      <c r="G26" t="s">
        <v>184</v>
      </c>
    </row>
    <row r="27" spans="2:7" ht="22.5" x14ac:dyDescent="0.25">
      <c r="B27" t="s">
        <v>186</v>
      </c>
      <c r="C27" s="24" t="s">
        <v>112</v>
      </c>
      <c r="D27">
        <v>4</v>
      </c>
      <c r="E27">
        <v>5</v>
      </c>
      <c r="F27">
        <v>-10</v>
      </c>
      <c r="G27" t="s">
        <v>184</v>
      </c>
    </row>
    <row r="28" spans="2:7" ht="22.5" x14ac:dyDescent="0.25">
      <c r="B28" t="s">
        <v>186</v>
      </c>
      <c r="C28" s="24" t="s">
        <v>112</v>
      </c>
      <c r="D28">
        <v>5</v>
      </c>
      <c r="E28">
        <v>6</v>
      </c>
      <c r="F28">
        <v>-15</v>
      </c>
      <c r="G28" t="s">
        <v>184</v>
      </c>
    </row>
    <row r="29" spans="2:7" ht="22.5" x14ac:dyDescent="0.25">
      <c r="B29" t="s">
        <v>186</v>
      </c>
      <c r="C29" s="24" t="s">
        <v>112</v>
      </c>
      <c r="D29">
        <v>6</v>
      </c>
      <c r="E29">
        <v>7</v>
      </c>
      <c r="F29">
        <v>-25</v>
      </c>
      <c r="G29" t="s">
        <v>184</v>
      </c>
    </row>
    <row r="30" spans="2:7" x14ac:dyDescent="0.25">
      <c r="B30" t="s">
        <v>186</v>
      </c>
      <c r="C30" s="24" t="s">
        <v>114</v>
      </c>
      <c r="D30" t="s">
        <v>185</v>
      </c>
      <c r="E30">
        <v>1</v>
      </c>
      <c r="G30" t="s">
        <v>184</v>
      </c>
    </row>
    <row r="31" spans="2:7" x14ac:dyDescent="0.25">
      <c r="B31" t="s">
        <v>186</v>
      </c>
      <c r="C31" s="24" t="s">
        <v>114</v>
      </c>
      <c r="D31">
        <v>1</v>
      </c>
      <c r="E31">
        <v>2</v>
      </c>
      <c r="F31">
        <v>0</v>
      </c>
      <c r="G31" t="s">
        <v>184</v>
      </c>
    </row>
    <row r="32" spans="2:7" x14ac:dyDescent="0.25">
      <c r="B32" t="s">
        <v>186</v>
      </c>
      <c r="C32" s="24" t="s">
        <v>114</v>
      </c>
      <c r="D32">
        <v>2</v>
      </c>
      <c r="E32">
        <v>3</v>
      </c>
      <c r="F32">
        <v>0.25</v>
      </c>
      <c r="G32" t="s">
        <v>184</v>
      </c>
    </row>
    <row r="33" spans="2:7" x14ac:dyDescent="0.25">
      <c r="B33" t="s">
        <v>186</v>
      </c>
      <c r="C33" s="24" t="s">
        <v>114</v>
      </c>
      <c r="D33">
        <v>3</v>
      </c>
      <c r="E33">
        <v>4</v>
      </c>
      <c r="F33">
        <v>300</v>
      </c>
      <c r="G33" t="s">
        <v>184</v>
      </c>
    </row>
    <row r="34" spans="2:7" x14ac:dyDescent="0.25">
      <c r="B34" t="s">
        <v>186</v>
      </c>
      <c r="C34" s="24" t="s">
        <v>114</v>
      </c>
      <c r="D34">
        <v>4</v>
      </c>
      <c r="E34">
        <v>5</v>
      </c>
      <c r="F34" t="s">
        <v>191</v>
      </c>
      <c r="G34" t="s">
        <v>184</v>
      </c>
    </row>
    <row r="35" spans="2:7" ht="22.5" x14ac:dyDescent="0.25">
      <c r="B35" t="s">
        <v>186</v>
      </c>
      <c r="C35" s="24" t="s">
        <v>173</v>
      </c>
      <c r="D35" t="s">
        <v>185</v>
      </c>
      <c r="E35">
        <v>1</v>
      </c>
      <c r="G35" t="s">
        <v>184</v>
      </c>
    </row>
    <row r="36" spans="2:7" ht="22.5" x14ac:dyDescent="0.25">
      <c r="B36" t="s">
        <v>186</v>
      </c>
      <c r="C36" s="24" t="s">
        <v>173</v>
      </c>
      <c r="D36">
        <v>1</v>
      </c>
      <c r="E36">
        <v>2</v>
      </c>
      <c r="F36" t="s">
        <v>190</v>
      </c>
      <c r="G36" t="s">
        <v>184</v>
      </c>
    </row>
    <row r="37" spans="2:7" ht="22.5" x14ac:dyDescent="0.25">
      <c r="B37" t="s">
        <v>186</v>
      </c>
      <c r="C37" s="24" t="s">
        <v>173</v>
      </c>
      <c r="D37">
        <v>2</v>
      </c>
      <c r="E37">
        <v>3</v>
      </c>
      <c r="F37" t="s">
        <v>189</v>
      </c>
      <c r="G37" t="s">
        <v>184</v>
      </c>
    </row>
    <row r="38" spans="2:7" ht="22.5" x14ac:dyDescent="0.25">
      <c r="B38" t="s">
        <v>186</v>
      </c>
      <c r="C38" s="24" t="s">
        <v>121</v>
      </c>
      <c r="D38" t="s">
        <v>185</v>
      </c>
      <c r="E38">
        <v>1</v>
      </c>
      <c r="G38" t="s">
        <v>184</v>
      </c>
    </row>
    <row r="39" spans="2:7" ht="22.5" x14ac:dyDescent="0.25">
      <c r="B39" t="s">
        <v>186</v>
      </c>
      <c r="C39" s="24" t="s">
        <v>121</v>
      </c>
      <c r="D39">
        <v>1</v>
      </c>
      <c r="E39">
        <v>2</v>
      </c>
      <c r="F39" t="s">
        <v>190</v>
      </c>
      <c r="G39" t="s">
        <v>184</v>
      </c>
    </row>
    <row r="40" spans="2:7" ht="22.5" x14ac:dyDescent="0.25">
      <c r="B40" t="s">
        <v>186</v>
      </c>
      <c r="C40" s="24" t="s">
        <v>121</v>
      </c>
      <c r="D40">
        <v>2</v>
      </c>
      <c r="E40">
        <v>3</v>
      </c>
      <c r="F40" t="s">
        <v>189</v>
      </c>
      <c r="G40" t="s">
        <v>184</v>
      </c>
    </row>
    <row r="41" spans="2:7" x14ac:dyDescent="0.25">
      <c r="B41" t="s">
        <v>186</v>
      </c>
      <c r="C41" s="25" t="s">
        <v>116</v>
      </c>
      <c r="D41" t="s">
        <v>185</v>
      </c>
      <c r="E41">
        <v>1</v>
      </c>
      <c r="G41" t="s">
        <v>184</v>
      </c>
    </row>
    <row r="42" spans="2:7" x14ac:dyDescent="0.25">
      <c r="B42" t="s">
        <v>186</v>
      </c>
      <c r="C42" s="25" t="s">
        <v>116</v>
      </c>
      <c r="D42">
        <v>1</v>
      </c>
      <c r="E42">
        <v>2</v>
      </c>
      <c r="F42" t="s">
        <v>192</v>
      </c>
      <c r="G42" t="s">
        <v>184</v>
      </c>
    </row>
    <row r="43" spans="2:7" x14ac:dyDescent="0.25">
      <c r="B43" t="s">
        <v>186</v>
      </c>
      <c r="C43" s="25" t="s">
        <v>116</v>
      </c>
      <c r="D43">
        <v>2</v>
      </c>
      <c r="E43">
        <v>3</v>
      </c>
      <c r="F43" t="s">
        <v>193</v>
      </c>
      <c r="G43" t="s">
        <v>184</v>
      </c>
    </row>
    <row r="44" spans="2:7" x14ac:dyDescent="0.25">
      <c r="B44" t="s">
        <v>186</v>
      </c>
      <c r="C44" s="25" t="s">
        <v>116</v>
      </c>
      <c r="D44">
        <v>3</v>
      </c>
      <c r="E44">
        <v>4</v>
      </c>
      <c r="F44" t="s">
        <v>194</v>
      </c>
      <c r="G44" t="s">
        <v>184</v>
      </c>
    </row>
    <row r="45" spans="2:7" x14ac:dyDescent="0.25">
      <c r="B45" t="s">
        <v>186</v>
      </c>
      <c r="C45" s="25" t="s">
        <v>116</v>
      </c>
      <c r="D45">
        <v>4</v>
      </c>
      <c r="E45">
        <v>5</v>
      </c>
      <c r="F45" t="s">
        <v>195</v>
      </c>
      <c r="G45" t="s">
        <v>184</v>
      </c>
    </row>
    <row r="46" spans="2:7" x14ac:dyDescent="0.25">
      <c r="B46" t="s">
        <v>186</v>
      </c>
      <c r="C46" s="25" t="s">
        <v>117</v>
      </c>
      <c r="D46" t="s">
        <v>185</v>
      </c>
      <c r="E46">
        <v>1</v>
      </c>
      <c r="G46" t="s">
        <v>184</v>
      </c>
    </row>
    <row r="47" spans="2:7" x14ac:dyDescent="0.25">
      <c r="B47" t="s">
        <v>186</v>
      </c>
      <c r="C47" s="25" t="s">
        <v>117</v>
      </c>
      <c r="D47">
        <v>1</v>
      </c>
      <c r="E47">
        <v>2</v>
      </c>
      <c r="F47" t="s">
        <v>196</v>
      </c>
      <c r="G47" t="s">
        <v>184</v>
      </c>
    </row>
    <row r="48" spans="2:7" x14ac:dyDescent="0.25">
      <c r="B48" t="s">
        <v>186</v>
      </c>
      <c r="C48" s="25" t="s">
        <v>117</v>
      </c>
      <c r="D48">
        <v>2</v>
      </c>
      <c r="E48">
        <v>3</v>
      </c>
      <c r="F48" t="s">
        <v>197</v>
      </c>
      <c r="G48" t="s">
        <v>184</v>
      </c>
    </row>
    <row r="49" spans="2:7" x14ac:dyDescent="0.25">
      <c r="B49" t="s">
        <v>186</v>
      </c>
      <c r="C49" s="27" t="s">
        <v>120</v>
      </c>
      <c r="D49" t="s">
        <v>185</v>
      </c>
      <c r="E49">
        <v>1</v>
      </c>
      <c r="G49" t="s">
        <v>184</v>
      </c>
    </row>
    <row r="50" spans="2:7" x14ac:dyDescent="0.25">
      <c r="B50" t="s">
        <v>186</v>
      </c>
      <c r="C50" s="27" t="s">
        <v>120</v>
      </c>
      <c r="D50">
        <v>1</v>
      </c>
      <c r="E50">
        <v>2</v>
      </c>
      <c r="F50" t="s">
        <v>198</v>
      </c>
      <c r="G50" t="s">
        <v>184</v>
      </c>
    </row>
    <row r="51" spans="2:7" x14ac:dyDescent="0.25">
      <c r="B51" t="s">
        <v>186</v>
      </c>
      <c r="C51" s="27" t="s">
        <v>120</v>
      </c>
      <c r="D51">
        <v>2</v>
      </c>
      <c r="E51">
        <v>3</v>
      </c>
      <c r="F51" t="s">
        <v>199</v>
      </c>
      <c r="G51" t="s">
        <v>184</v>
      </c>
    </row>
    <row r="52" spans="2:7" x14ac:dyDescent="0.25">
      <c r="B52" t="s">
        <v>186</v>
      </c>
      <c r="C52" s="27" t="s">
        <v>120</v>
      </c>
      <c r="D52">
        <v>3</v>
      </c>
      <c r="E52">
        <v>4</v>
      </c>
      <c r="F52" t="s">
        <v>200</v>
      </c>
      <c r="G52" t="s">
        <v>184</v>
      </c>
    </row>
    <row r="53" spans="2:7" ht="23.25" x14ac:dyDescent="0.25">
      <c r="B53" t="s">
        <v>186</v>
      </c>
      <c r="C53" s="23" t="s">
        <v>79</v>
      </c>
      <c r="D53" t="s">
        <v>185</v>
      </c>
      <c r="E53">
        <v>1</v>
      </c>
      <c r="G53" t="s">
        <v>184</v>
      </c>
    </row>
    <row r="54" spans="2:7" x14ac:dyDescent="0.25">
      <c r="B54" t="s">
        <v>186</v>
      </c>
      <c r="C54" s="35" t="s">
        <v>85</v>
      </c>
      <c r="D54" s="34" t="s">
        <v>185</v>
      </c>
      <c r="E54" s="34">
        <v>1</v>
      </c>
      <c r="F54" s="34"/>
      <c r="G54" t="s">
        <v>184</v>
      </c>
    </row>
    <row r="55" spans="2:7" x14ac:dyDescent="0.25">
      <c r="B55" t="s">
        <v>186</v>
      </c>
      <c r="C55" s="35" t="s">
        <v>85</v>
      </c>
      <c r="D55" s="34" t="s">
        <v>201</v>
      </c>
      <c r="E55" s="34">
        <v>2</v>
      </c>
      <c r="F55" s="34" t="s">
        <v>60</v>
      </c>
      <c r="G55" t="s">
        <v>184</v>
      </c>
    </row>
    <row r="56" spans="2:7" x14ac:dyDescent="0.25">
      <c r="B56" t="s">
        <v>186</v>
      </c>
      <c r="C56" s="35" t="s">
        <v>85</v>
      </c>
      <c r="D56" s="34" t="s">
        <v>202</v>
      </c>
      <c r="E56" s="34">
        <v>3</v>
      </c>
      <c r="F56" s="34" t="s">
        <v>202</v>
      </c>
      <c r="G56" t="s">
        <v>184</v>
      </c>
    </row>
    <row r="57" spans="2:7" x14ac:dyDescent="0.25">
      <c r="B57" t="s">
        <v>186</v>
      </c>
      <c r="C57" s="13" t="s">
        <v>87</v>
      </c>
      <c r="G57" t="s">
        <v>184</v>
      </c>
    </row>
    <row r="58" spans="2:7" x14ac:dyDescent="0.25">
      <c r="B58" t="s">
        <v>186</v>
      </c>
      <c r="C58" s="5" t="s">
        <v>87</v>
      </c>
      <c r="D58" s="34" t="s">
        <v>185</v>
      </c>
      <c r="E58" s="34">
        <v>1</v>
      </c>
      <c r="F58" s="34"/>
      <c r="G58" t="s">
        <v>184</v>
      </c>
    </row>
    <row r="59" spans="2:7" x14ac:dyDescent="0.25">
      <c r="B59" t="s">
        <v>186</v>
      </c>
      <c r="C59" s="5" t="s">
        <v>87</v>
      </c>
      <c r="D59" s="33" t="s">
        <v>203</v>
      </c>
      <c r="E59" s="33">
        <v>2</v>
      </c>
      <c r="F59" s="33" t="s">
        <v>203</v>
      </c>
      <c r="G59" t="s">
        <v>184</v>
      </c>
    </row>
    <row r="60" spans="2:7" x14ac:dyDescent="0.25">
      <c r="B60" t="s">
        <v>186</v>
      </c>
      <c r="C60" s="5" t="s">
        <v>87</v>
      </c>
      <c r="D60" s="33" t="s">
        <v>204</v>
      </c>
      <c r="E60" s="33">
        <v>3</v>
      </c>
      <c r="F60" s="33" t="s">
        <v>205</v>
      </c>
      <c r="G60" t="s">
        <v>184</v>
      </c>
    </row>
    <row r="61" spans="2:7" x14ac:dyDescent="0.25">
      <c r="B61" t="s">
        <v>186</v>
      </c>
      <c r="C61" s="5" t="s">
        <v>87</v>
      </c>
      <c r="D61" s="33" t="s">
        <v>206</v>
      </c>
      <c r="E61" s="33">
        <v>4</v>
      </c>
      <c r="F61" s="33" t="s">
        <v>207</v>
      </c>
      <c r="G61" t="s">
        <v>184</v>
      </c>
    </row>
    <row r="62" spans="2:7" x14ac:dyDescent="0.25">
      <c r="B62" t="s">
        <v>186</v>
      </c>
      <c r="C62" s="5" t="s">
        <v>87</v>
      </c>
      <c r="D62" s="33" t="s">
        <v>208</v>
      </c>
      <c r="E62" s="33">
        <v>5</v>
      </c>
      <c r="F62" s="33" t="s">
        <v>209</v>
      </c>
      <c r="G62" t="s">
        <v>184</v>
      </c>
    </row>
    <row r="63" spans="2:7" x14ac:dyDescent="0.25">
      <c r="B63" t="s">
        <v>186</v>
      </c>
      <c r="C63" s="5" t="s">
        <v>87</v>
      </c>
      <c r="D63" s="33" t="s">
        <v>210</v>
      </c>
      <c r="E63" s="33">
        <v>6</v>
      </c>
      <c r="F63" s="33" t="s">
        <v>211</v>
      </c>
      <c r="G63" t="s">
        <v>184</v>
      </c>
    </row>
    <row r="64" spans="2:7" x14ac:dyDescent="0.25">
      <c r="B64" t="s">
        <v>186</v>
      </c>
      <c r="C64" s="5" t="s">
        <v>87</v>
      </c>
      <c r="D64" s="33" t="s">
        <v>212</v>
      </c>
      <c r="E64" s="33">
        <v>7</v>
      </c>
      <c r="F64" s="33" t="s">
        <v>213</v>
      </c>
      <c r="G64" t="s">
        <v>184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D13" sqref="D13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23.42578125" bestFit="1" customWidth="1"/>
    <col min="4" max="4" width="50.28515625" customWidth="1"/>
  </cols>
  <sheetData>
    <row r="1" spans="1:4" x14ac:dyDescent="0.25">
      <c r="A1" s="36" t="s">
        <v>218</v>
      </c>
      <c r="B1" s="36" t="s">
        <v>219</v>
      </c>
      <c r="C1" s="36" t="s">
        <v>220</v>
      </c>
    </row>
    <row r="2" spans="1:4" ht="45" x14ac:dyDescent="0.25">
      <c r="A2" s="24" t="s">
        <v>121</v>
      </c>
      <c r="B2" s="26" t="s">
        <v>136</v>
      </c>
      <c r="C2" t="s">
        <v>232</v>
      </c>
      <c r="D2" s="37" t="str">
        <f t="shared" ref="D2:D48" si="0">"[Display(Name=" &amp; CHAR(34) &amp; B2 &amp; CHAR(34) &amp;")]" &amp; "    "
 &amp;"[SettingsValidator(" &amp; CHAR(34) &amp; "Switch" &amp; CHAR(34) &amp; "," &amp; CHAR(34) &amp;A2 &amp; CHAR(34) &amp; ")]" &amp; "     "
&amp; "public string " &amp; C2 &amp; " { get; set;}" &amp; "rrrr"</f>
        <v>[Display(Name="PUMP PROTECT")]    [SettingsValidator("Switch","Anti_Pumping_Protection")]     public string PumpProtect { get; set;}rrrr</v>
      </c>
    </row>
    <row r="3" spans="1:4" ht="45" x14ac:dyDescent="0.25">
      <c r="A3" s="19" t="s">
        <v>92</v>
      </c>
      <c r="B3" s="15" t="s">
        <v>61</v>
      </c>
      <c r="C3" t="s">
        <v>248</v>
      </c>
      <c r="D3" s="37" t="str">
        <f t="shared" si="0"/>
        <v>[Display(Name="Baud Rate")]    [SettingsValidator("Switch","BAUD_RATE")]     public string BaudRate { get; set;}rrrr</v>
      </c>
    </row>
    <row r="4" spans="1:4" ht="45" x14ac:dyDescent="0.25">
      <c r="A4" s="24" t="s">
        <v>172</v>
      </c>
      <c r="B4" s="26" t="s">
        <v>137</v>
      </c>
      <c r="C4" t="s">
        <v>233</v>
      </c>
      <c r="D4" s="37" t="str">
        <f t="shared" si="0"/>
        <v>[Display(Name="BRK CYCLES")]    [SettingsValidator("Switch","Breaker_Cycles_Anti_pumping")]     public string BrkCycles { get; set;}rrrr</v>
      </c>
    </row>
    <row r="5" spans="1:4" ht="45" x14ac:dyDescent="0.25">
      <c r="A5" s="25" t="s">
        <v>117</v>
      </c>
      <c r="B5" s="26" t="s">
        <v>140</v>
      </c>
      <c r="C5" t="s">
        <v>237</v>
      </c>
      <c r="D5" s="37" t="str">
        <f t="shared" si="0"/>
        <v>[Display(Name="CLOSING MODE")]    [SettingsValidator("Switch","Closing_Mode")]     public string ClosingMode { get; set;}rrrr</v>
      </c>
    </row>
    <row r="6" spans="1:4" ht="45" x14ac:dyDescent="0.25">
      <c r="A6" s="18" t="s">
        <v>43</v>
      </c>
      <c r="B6" s="9" t="s">
        <v>82</v>
      </c>
      <c r="C6" t="s">
        <v>254</v>
      </c>
      <c r="D6" s="37" t="str">
        <f t="shared" si="0"/>
        <v>[Display(Name="Controller Serial #")]    [SettingsValidator("Switch","CONTROL_SERIAL_NUM")]     public string ControllerSerialNum { get; set;}rrrr</v>
      </c>
    </row>
    <row r="7" spans="1:4" ht="45" x14ac:dyDescent="0.25">
      <c r="A7" s="24" t="s">
        <v>110</v>
      </c>
      <c r="B7" s="26" t="s">
        <v>106</v>
      </c>
      <c r="C7" t="s">
        <v>231</v>
      </c>
      <c r="D7" s="37" t="str">
        <f t="shared" si="0"/>
        <v>[Display(Name="CT Ratio")]    [SettingsValidator("Switch","CT_Ratio")]     public string CtRatio { get; set;}rrrr</v>
      </c>
    </row>
    <row r="8" spans="1:4" ht="45" x14ac:dyDescent="0.25">
      <c r="A8" s="18" t="s">
        <v>8</v>
      </c>
      <c r="B8" s="12" t="s">
        <v>45</v>
      </c>
      <c r="C8" t="s">
        <v>224</v>
      </c>
      <c r="D8" s="37" t="str">
        <f t="shared" si="0"/>
        <v>[Display(Name="Date modified")]    [SettingsValidator("Switch","DATE_MODIFIED")]     public string DateModified { get; set;}rrrr</v>
      </c>
    </row>
    <row r="9" spans="1:4" ht="45" x14ac:dyDescent="0.25">
      <c r="A9" s="18" t="s">
        <v>7</v>
      </c>
      <c r="B9" s="9" t="s">
        <v>101</v>
      </c>
      <c r="C9" t="s">
        <v>222</v>
      </c>
      <c r="D9" s="37" t="str">
        <f t="shared" si="0"/>
        <v>[Display(Name="Device ID")]    [SettingsValidator("Switch","DEVICE_ID")]     public string DeviceId { get; set;}rrrr</v>
      </c>
    </row>
    <row r="10" spans="1:4" ht="45" x14ac:dyDescent="0.25">
      <c r="A10" s="18" t="s">
        <v>10</v>
      </c>
      <c r="B10" s="13" t="s">
        <v>46</v>
      </c>
      <c r="C10" t="s">
        <v>225</v>
      </c>
      <c r="D10" s="37" t="str">
        <f t="shared" si="0"/>
        <v>[Display(Name="Effective Date")]    [SettingsValidator("Switch","EFFECTIVE_DT")]     public string EffectiveDate { get; set;}rrrr</v>
      </c>
    </row>
    <row r="11" spans="1:4" ht="60" x14ac:dyDescent="0.25">
      <c r="A11" s="23" t="s">
        <v>79</v>
      </c>
      <c r="B11" s="10" t="s">
        <v>81</v>
      </c>
      <c r="C11" t="s">
        <v>245</v>
      </c>
      <c r="D11" s="37" t="str">
        <f t="shared" si="0"/>
        <v>[Display(Name="Engineering Document")]    [SettingsValidator("Switch","ENGINEERING_DOCUMENT")]     public string EngineeringDocument { get; set;}rrrr</v>
      </c>
    </row>
    <row r="12" spans="1:4" ht="45" x14ac:dyDescent="0.25">
      <c r="A12" s="18" t="s">
        <v>73</v>
      </c>
      <c r="B12" s="10" t="s">
        <v>77</v>
      </c>
      <c r="C12" t="s">
        <v>243</v>
      </c>
      <c r="D12" s="37" t="str">
        <f t="shared" si="0"/>
        <v>[Display(Name="Firmware Version")]    [SettingsValidator("Switch","FIRMWARE_VERSION")]     public string FirmwareVersion { get; set;}rrrr</v>
      </c>
    </row>
    <row r="13" spans="1:4" ht="45" x14ac:dyDescent="0.25">
      <c r="A13" s="31" t="s">
        <v>217</v>
      </c>
      <c r="B13" s="26" t="s">
        <v>216</v>
      </c>
      <c r="C13" t="s">
        <v>229</v>
      </c>
      <c r="D13" s="37" t="str">
        <f t="shared" si="0"/>
        <v>[Display(Name="Fuse Style Number")]    [SettingsValidator("Switch","FUSE_STYLE_NUM")]     public string FuseStyleNumber { get; set;}rrrr</v>
      </c>
    </row>
    <row r="14" spans="1:4" ht="45" x14ac:dyDescent="0.25">
      <c r="A14" s="24" t="s">
        <v>176</v>
      </c>
      <c r="B14" s="26" t="s">
        <v>127</v>
      </c>
      <c r="C14" s="41" t="s">
        <v>230</v>
      </c>
      <c r="D14" s="37" t="str">
        <f t="shared" si="0"/>
        <v>[Display(Name="SYS VOLTS")]    [SettingsValidator("Switch","Line_to_Line_Sec_Volt")]     public string SysVolts { get; set;}rrrr</v>
      </c>
    </row>
    <row r="15" spans="1:4" ht="45" x14ac:dyDescent="0.25">
      <c r="A15" s="25" t="s">
        <v>119</v>
      </c>
      <c r="B15" s="26" t="s">
        <v>143</v>
      </c>
      <c r="C15" t="s">
        <v>241</v>
      </c>
      <c r="D15" s="37" t="str">
        <f t="shared" si="0"/>
        <v>[Display(Name="Master Angle ")]    [SettingsValidator("Switch","Master_Angle")]     public string MasterAngle { get; set;}rrrr</v>
      </c>
    </row>
    <row r="16" spans="1:4" ht="45" x14ac:dyDescent="0.25">
      <c r="A16" s="25" t="s">
        <v>169</v>
      </c>
      <c r="B16" s="26" t="s">
        <v>142</v>
      </c>
      <c r="C16" s="41" t="s">
        <v>240</v>
      </c>
      <c r="D16" s="37" t="str">
        <f t="shared" si="0"/>
        <v>[Display(Name="Master Offset V")]    [SettingsValidator("Switch","Master_Offset_Volt")]     public string MasterOffsetV { get; set;}rrrr</v>
      </c>
    </row>
    <row r="17" spans="1:4" ht="45" x14ac:dyDescent="0.25">
      <c r="A17" s="19" t="s">
        <v>91</v>
      </c>
      <c r="B17" s="15" t="s">
        <v>59</v>
      </c>
      <c r="C17" s="41" t="s">
        <v>247</v>
      </c>
      <c r="D17" s="37" t="str">
        <f t="shared" si="0"/>
        <v>[Display(Name="Master Station")]    [SettingsValidator("Switch","MASTER_STATION")]     public string MasterStation { get; set;}rrrr</v>
      </c>
    </row>
    <row r="18" spans="1:4" ht="45" x14ac:dyDescent="0.25">
      <c r="A18" s="18" t="s">
        <v>52</v>
      </c>
      <c r="B18" s="13" t="s">
        <v>54</v>
      </c>
      <c r="C18" s="41" t="s">
        <v>54</v>
      </c>
      <c r="D18" s="37" t="str">
        <f t="shared" si="0"/>
        <v>[Display(Name="Notes")]    [SettingsValidator("Switch","NOTES")]     public string Notes { get; set;}rrrr</v>
      </c>
    </row>
    <row r="19" spans="1:4" ht="45" x14ac:dyDescent="0.25">
      <c r="A19" s="18" t="s">
        <v>70</v>
      </c>
      <c r="B19" s="13" t="s">
        <v>71</v>
      </c>
      <c r="C19" s="41" t="s">
        <v>228</v>
      </c>
      <c r="D19" s="37" t="str">
        <f t="shared" si="0"/>
        <v>[Display(Name="Ok To Bypass")]    [SettingsValidator("Switch","OK_TO_BYPASS")]     public string OkToBypass { get; set;}rrrr</v>
      </c>
    </row>
    <row r="20" spans="1:4" ht="45" x14ac:dyDescent="0.25">
      <c r="A20" s="18" t="s">
        <v>6</v>
      </c>
      <c r="B20" s="9" t="s">
        <v>177</v>
      </c>
      <c r="C20" s="41" t="s">
        <v>221</v>
      </c>
      <c r="D20" s="37" t="str">
        <f t="shared" si="0"/>
        <v>[Display(Name="Operating Number")]    [SettingsValidator("Switch","OPERATING_NUM")]     public string OperatingNumber { get; set;}rrrr</v>
      </c>
    </row>
    <row r="21" spans="1:4" ht="45" x14ac:dyDescent="0.25">
      <c r="A21" s="24" t="s">
        <v>174</v>
      </c>
      <c r="B21" s="26" t="s">
        <v>134</v>
      </c>
      <c r="C21" s="24" t="s">
        <v>264</v>
      </c>
      <c r="D21" s="37" t="str">
        <f t="shared" si="0"/>
        <v>[Display(Name="OC")]    [SettingsValidator("Switch","Overcur_Instant_Trip")]     public string OvercurInstantTrip { get; set;}rrrr</v>
      </c>
    </row>
    <row r="22" spans="1:4" ht="45" x14ac:dyDescent="0.25">
      <c r="A22" s="24" t="s">
        <v>175</v>
      </c>
      <c r="B22" s="26" t="s">
        <v>130</v>
      </c>
      <c r="C22" s="24" t="s">
        <v>260</v>
      </c>
      <c r="D22" s="37" t="str">
        <f t="shared" si="0"/>
        <v>[Display(Name="ML")]    [SettingsValidator("Switch","Overvolt_Phasing_Volt")]     public string OvervoltPhasingVolt { get; set;}rrrr</v>
      </c>
    </row>
    <row r="23" spans="1:4" ht="45" x14ac:dyDescent="0.25">
      <c r="A23" s="18" t="s">
        <v>49</v>
      </c>
      <c r="B23" s="13" t="s">
        <v>51</v>
      </c>
      <c r="C23" t="s">
        <v>227</v>
      </c>
      <c r="D23" s="37" t="str">
        <f t="shared" si="0"/>
        <v>[Display(Name="Peer Reviewer")]    [SettingsValidator("Switch","PEER_REVIEW_BY")]     public string PeerReviewer { get; set;}rrrr</v>
      </c>
    </row>
    <row r="24" spans="1:4" ht="45" x14ac:dyDescent="0.25">
      <c r="A24" s="18" t="s">
        <v>47</v>
      </c>
      <c r="B24" s="13" t="s">
        <v>48</v>
      </c>
      <c r="C24" t="s">
        <v>226</v>
      </c>
      <c r="D24" s="37" t="str">
        <f t="shared" si="0"/>
        <v>[Display(Name="Peer Reviewer Date")]    [SettingsValidator("Switch","PEER_REVIEW_DT")]     public string PeerReviewerDate { get; set;}rrrr</v>
      </c>
    </row>
    <row r="25" spans="1:4" ht="45" x14ac:dyDescent="0.25">
      <c r="A25" s="25" t="s">
        <v>118</v>
      </c>
      <c r="B25" s="26" t="s">
        <v>108</v>
      </c>
      <c r="C25" t="s">
        <v>239</v>
      </c>
      <c r="D25" s="37" t="str">
        <f t="shared" si="0"/>
        <v>[Display(Name="Phasing Angle")]    [SettingsValidator("Switch","Phasing_Angle")]     public string PhasingAngle { get; set;}rrrr</v>
      </c>
    </row>
    <row r="26" spans="1:4" ht="60" x14ac:dyDescent="0.25">
      <c r="A26" s="24" t="s">
        <v>112</v>
      </c>
      <c r="B26" s="26" t="s">
        <v>131</v>
      </c>
      <c r="C26" s="42" t="s">
        <v>261</v>
      </c>
      <c r="D26" s="37" t="str">
        <f t="shared" si="0"/>
        <v>[Display(Name="PL")]    [SettingsValidator("Switch","Phasing_Line_Adjustment")]     public string PhasingLineAdjustment { get; set;}rrrr</v>
      </c>
    </row>
    <row r="27" spans="1:4" ht="45" x14ac:dyDescent="0.25">
      <c r="A27" s="25" t="s">
        <v>170</v>
      </c>
      <c r="B27" s="26" t="s">
        <v>141</v>
      </c>
      <c r="C27" t="s">
        <v>238</v>
      </c>
      <c r="D27" s="37" t="str">
        <f t="shared" si="0"/>
        <v>[Display(Name="Phasing Offset V")]    [SettingsValidator("Switch","Phasing_Offset_Volt")]     public string PhasingOffsetV { get; set;}rrrr</v>
      </c>
    </row>
    <row r="28" spans="1:4" ht="45" x14ac:dyDescent="0.25">
      <c r="A28" s="18" t="s">
        <v>28</v>
      </c>
      <c r="B28" s="9" t="s">
        <v>102</v>
      </c>
      <c r="C28" t="s">
        <v>223</v>
      </c>
      <c r="D28" s="37" t="str">
        <f t="shared" si="0"/>
        <v>[Display(Name="Prepared By")]    [SettingsValidator("Switch","PREPARED_BY")]     public string PreparedBy { get; set;}rrrr</v>
      </c>
    </row>
    <row r="29" spans="1:4" ht="45" x14ac:dyDescent="0.25">
      <c r="A29" s="24" t="s">
        <v>115</v>
      </c>
      <c r="B29" s="26" t="s">
        <v>107</v>
      </c>
      <c r="C29" t="s">
        <v>234</v>
      </c>
      <c r="D29" s="37" t="str">
        <f t="shared" si="0"/>
        <v>[Display(Name="Pump Time")]    [SettingsValidator("Switch","Pump_Time")]     public string PumpTime { get; set;}rrrr</v>
      </c>
    </row>
    <row r="30" spans="1:4" ht="45" x14ac:dyDescent="0.25">
      <c r="A30" s="13" t="s">
        <v>87</v>
      </c>
      <c r="B30" s="15" t="s">
        <v>67</v>
      </c>
      <c r="C30" t="s">
        <v>253</v>
      </c>
      <c r="D30" s="37" t="str">
        <f t="shared" si="0"/>
        <v>[Display(Name="SCADA radio manufacturer")]    [SettingsValidator("Switch","RADIO_MANF_CD")]     public string ScadaRadioManufacturer { get; set;}rrrr</v>
      </c>
    </row>
    <row r="31" spans="1:4" ht="45" x14ac:dyDescent="0.25">
      <c r="A31" s="13" t="s">
        <v>187</v>
      </c>
      <c r="B31" s="15" t="s">
        <v>68</v>
      </c>
      <c r="C31" t="s">
        <v>255</v>
      </c>
      <c r="D31" s="37" t="str">
        <f t="shared" si="0"/>
        <v>[Display(Name="SCADA radio model #")]    [SettingsValidator("Switch","RADIO_MODEL_NUM")]     public string ScadaRadioModelNum { get; set;}rrrr</v>
      </c>
    </row>
    <row r="32" spans="1:4" ht="45" x14ac:dyDescent="0.25">
      <c r="A32" s="13" t="s">
        <v>188</v>
      </c>
      <c r="B32" s="15" t="s">
        <v>69</v>
      </c>
      <c r="C32" t="s">
        <v>256</v>
      </c>
      <c r="D32" s="37" t="str">
        <f t="shared" si="0"/>
        <v>[Display(Name="SCADA radio serial #")]    [SettingsValidator("Switch","RADIO_SERIAL_NUM")]     public string ScadaRadioSerialNum { get; set;}rrrr</v>
      </c>
    </row>
    <row r="33" spans="1:4" ht="45" x14ac:dyDescent="0.25">
      <c r="A33" s="27" t="s">
        <v>120</v>
      </c>
      <c r="B33" s="28" t="s">
        <v>109</v>
      </c>
      <c r="C33" t="s">
        <v>242</v>
      </c>
      <c r="D33" s="37" t="str">
        <f t="shared" si="0"/>
        <v>[Display(Name="Relay Type")]    [SettingsValidator("Switch","Relay_Type")]     public string RelayType { get; set;}rrrr</v>
      </c>
    </row>
    <row r="34" spans="1:4" ht="45" x14ac:dyDescent="0.25">
      <c r="A34" s="19" t="s">
        <v>89</v>
      </c>
      <c r="B34" s="15" t="s">
        <v>65</v>
      </c>
      <c r="C34" t="s">
        <v>257</v>
      </c>
      <c r="D34" s="37" t="str">
        <f t="shared" si="0"/>
        <v>[Display(Name="(if applicable) Repeater")]    [SettingsValidator("Switch","REPEATER")]     public string Repeater { get; set;}rrrr</v>
      </c>
    </row>
    <row r="35" spans="1:4" ht="45" x14ac:dyDescent="0.25">
      <c r="A35" s="25" t="s">
        <v>171</v>
      </c>
      <c r="B35" s="26" t="s">
        <v>138</v>
      </c>
      <c r="C35" t="s">
        <v>235</v>
      </c>
      <c r="D35" s="37" t="str">
        <f t="shared" si="0"/>
        <v>[Display(Name="PMP Lockout RES")]    [SettingsValidator("Switch","Reset_Time_Anti_Pumping")]     public string PmpLockoutRes { get; set;}rrrr</v>
      </c>
    </row>
    <row r="36" spans="1:4" ht="45" x14ac:dyDescent="0.25">
      <c r="A36" s="24" t="s">
        <v>113</v>
      </c>
      <c r="B36" s="26" t="s">
        <v>132</v>
      </c>
      <c r="C36" s="42" t="s">
        <v>262</v>
      </c>
      <c r="D36" s="37" t="str">
        <f t="shared" si="0"/>
        <v>[Display(Name="RT")]    [SettingsValidator("Switch","Reverse_Trip_Setting")]     public string ReverseTripSetting { get; set;}rrrr</v>
      </c>
    </row>
    <row r="37" spans="1:4" ht="45" x14ac:dyDescent="0.25">
      <c r="A37" s="24" t="s">
        <v>105</v>
      </c>
      <c r="B37" s="26" t="s">
        <v>128</v>
      </c>
      <c r="C37" s="42" t="s">
        <v>105</v>
      </c>
      <c r="D37" s="37" t="str">
        <f t="shared" si="0"/>
        <v>[Display(Name="CBA")]    [SettingsValidator("Switch","Rotation")]     public string Rotation { get; set;}rrrr</v>
      </c>
    </row>
    <row r="38" spans="1:4" ht="45" x14ac:dyDescent="0.25">
      <c r="A38" s="19" t="s">
        <v>95</v>
      </c>
      <c r="B38" s="15" t="s">
        <v>64</v>
      </c>
      <c r="C38" t="s">
        <v>251</v>
      </c>
      <c r="D38" s="37" t="str">
        <f t="shared" si="0"/>
        <v>[Display(Name="RTU Address")]    [SettingsValidator("Switch","RTU_ADDRESS")]     public string RtuAddress { get; set;}rrrr</v>
      </c>
    </row>
    <row r="39" spans="1:4" ht="45" x14ac:dyDescent="0.25">
      <c r="A39" s="23" t="s">
        <v>60</v>
      </c>
      <c r="B39" s="10" t="s">
        <v>84</v>
      </c>
      <c r="C39" t="s">
        <v>258</v>
      </c>
      <c r="D39" s="37" t="str">
        <f t="shared" si="0"/>
        <v>[Display(Name="SCADA?")]    [SettingsValidator("Switch","SCADA")]     public string Scada { get; set;}rrrr</v>
      </c>
    </row>
    <row r="40" spans="1:4" ht="45" x14ac:dyDescent="0.25">
      <c r="A40" s="23" t="s">
        <v>85</v>
      </c>
      <c r="B40" s="10" t="s">
        <v>86</v>
      </c>
      <c r="C40" t="s">
        <v>246</v>
      </c>
      <c r="D40" s="37" t="str">
        <f t="shared" si="0"/>
        <v>[Display(Name="SCADA Type")]    [SettingsValidator("Switch","SCADA_TYPE")]     public string ScadaType { get; set;}rrrr</v>
      </c>
    </row>
    <row r="41" spans="1:4" ht="45" x14ac:dyDescent="0.25">
      <c r="A41" s="23" t="s">
        <v>72</v>
      </c>
      <c r="B41" s="10" t="s">
        <v>76</v>
      </c>
      <c r="C41" t="s">
        <v>244</v>
      </c>
      <c r="D41" s="37" t="str">
        <f t="shared" si="0"/>
        <v>[Display(Name="Software Version")]    [SettingsValidator("Switch","SOFTWARE_VERSION")]     public string SoftwareVersion { get; set;}rrrr</v>
      </c>
    </row>
    <row r="42" spans="1:4" ht="45" x14ac:dyDescent="0.25">
      <c r="A42" s="19" t="s">
        <v>88</v>
      </c>
      <c r="B42" s="15" t="s">
        <v>66</v>
      </c>
      <c r="C42" t="s">
        <v>252</v>
      </c>
      <c r="D42" s="37" t="str">
        <f t="shared" si="0"/>
        <v>[Display(Name="Special conditions")]    [SettingsValidator("Switch","SPECIAL_CONDITIONS")]     public string SpecialConditions { get; set;}rrrr</v>
      </c>
    </row>
    <row r="43" spans="1:4" ht="60" x14ac:dyDescent="0.25">
      <c r="A43" s="24" t="s">
        <v>111</v>
      </c>
      <c r="B43" s="26" t="s">
        <v>129</v>
      </c>
      <c r="C43" s="42" t="s">
        <v>259</v>
      </c>
      <c r="D43" s="37" t="str">
        <f t="shared" si="0"/>
        <v>[Display(Name="ST ML")]    [SettingsValidator("Switch","Straight_Line_Master_Line")]     public string StraightLineMasterLine { get; set;}rrrr</v>
      </c>
    </row>
    <row r="44" spans="1:4" ht="45" x14ac:dyDescent="0.25">
      <c r="A44" s="24" t="s">
        <v>114</v>
      </c>
      <c r="B44" s="26" t="s">
        <v>133</v>
      </c>
      <c r="C44" s="42" t="s">
        <v>263</v>
      </c>
      <c r="D44" s="37" t="str">
        <f t="shared" si="0"/>
        <v>[Display(Name="TD")]    [SettingsValidator("Switch","Time_Delay")]     public string TimeDelay { get; set;}rrrr</v>
      </c>
    </row>
    <row r="45" spans="1:4" ht="60" x14ac:dyDescent="0.25">
      <c r="A45" s="19" t="s">
        <v>94</v>
      </c>
      <c r="B45" s="15" t="s">
        <v>63</v>
      </c>
      <c r="C45" t="s">
        <v>250</v>
      </c>
      <c r="D45" s="37" t="str">
        <f t="shared" si="0"/>
        <v>[Display(Name="Transmit Disable Delay")]    [SettingsValidator("Switch","TRANSMIT_DISABLE_DELAY")]     public string TransmitDisableDelay { get; set;}rrrr</v>
      </c>
    </row>
    <row r="46" spans="1:4" ht="45" x14ac:dyDescent="0.25">
      <c r="A46" s="19" t="s">
        <v>93</v>
      </c>
      <c r="B46" s="15" t="s">
        <v>62</v>
      </c>
      <c r="C46" t="s">
        <v>249</v>
      </c>
      <c r="D46" s="37" t="str">
        <f t="shared" si="0"/>
        <v>[Display(Name="Transmit Enable Delay")]    [SettingsValidator("Switch","TRANSMIT_ENABLE_DELAY")]     public string TransmitEnableDelay { get; set;}rrrr</v>
      </c>
    </row>
    <row r="47" spans="1:4" ht="45" x14ac:dyDescent="0.25">
      <c r="A47" s="25" t="s">
        <v>116</v>
      </c>
      <c r="B47" s="26" t="s">
        <v>139</v>
      </c>
      <c r="C47" t="s">
        <v>236</v>
      </c>
      <c r="D47" s="37" t="str">
        <f t="shared" si="0"/>
        <v>[Display(Name="TRIP MODE")]    [SettingsValidator("Switch","Trip_Mode")]     public string TripMode { get; set;}rrrr</v>
      </c>
    </row>
    <row r="48" spans="1:4" ht="45" x14ac:dyDescent="0.25">
      <c r="A48" s="24" t="s">
        <v>173</v>
      </c>
      <c r="B48" s="26" t="s">
        <v>135</v>
      </c>
      <c r="C48" s="42" t="s">
        <v>265</v>
      </c>
      <c r="D48" s="37" t="str">
        <f t="shared" si="0"/>
        <v>[Display(Name="WV")]    [SettingsValidator("Switch","Watt_Var_Trip_Char")]     public string WattVarTripChar { get; set;}rrrr</v>
      </c>
    </row>
  </sheetData>
  <sortState ref="A2:D48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52" sqref="A52"/>
    </sheetView>
  </sheetViews>
  <sheetFormatPr defaultRowHeight="15" x14ac:dyDescent="0.25"/>
  <cols>
    <col min="1" max="1" width="23.7109375" customWidth="1"/>
    <col min="2" max="2" width="16.28515625" bestFit="1" customWidth="1"/>
    <col min="3" max="3" width="23.42578125" bestFit="1" customWidth="1"/>
    <col min="4" max="4" width="10.140625" bestFit="1" customWidth="1"/>
    <col min="5" max="5" width="12.5703125" bestFit="1" customWidth="1"/>
  </cols>
  <sheetData>
    <row r="1" spans="1:5" x14ac:dyDescent="0.25">
      <c r="A1" s="36" t="s">
        <v>218</v>
      </c>
      <c r="B1" s="36" t="s">
        <v>219</v>
      </c>
      <c r="C1" s="36" t="s">
        <v>220</v>
      </c>
      <c r="D1" s="38" t="s">
        <v>36</v>
      </c>
      <c r="E1" s="39" t="s">
        <v>267</v>
      </c>
    </row>
    <row r="2" spans="1:5" x14ac:dyDescent="0.25">
      <c r="A2" s="24" t="s">
        <v>121</v>
      </c>
      <c r="B2" s="26" t="s">
        <v>136</v>
      </c>
      <c r="C2" t="s">
        <v>232</v>
      </c>
      <c r="D2" s="18" t="s">
        <v>24</v>
      </c>
      <c r="E2" s="26">
        <v>20</v>
      </c>
    </row>
    <row r="3" spans="1:5" x14ac:dyDescent="0.25">
      <c r="A3" s="19" t="s">
        <v>92</v>
      </c>
      <c r="B3" s="15" t="s">
        <v>61</v>
      </c>
      <c r="C3" t="s">
        <v>248</v>
      </c>
      <c r="D3" s="18"/>
      <c r="E3" s="15">
        <v>33</v>
      </c>
    </row>
    <row r="4" spans="1:5" x14ac:dyDescent="0.25">
      <c r="A4" s="24" t="s">
        <v>172</v>
      </c>
      <c r="B4" s="26" t="s">
        <v>137</v>
      </c>
      <c r="C4" t="s">
        <v>233</v>
      </c>
      <c r="D4" s="18"/>
      <c r="E4" s="26">
        <v>21</v>
      </c>
    </row>
    <row r="5" spans="1:5" x14ac:dyDescent="0.25">
      <c r="A5" s="25" t="s">
        <v>117</v>
      </c>
      <c r="B5" s="26" t="s">
        <v>140</v>
      </c>
      <c r="C5" t="s">
        <v>237</v>
      </c>
      <c r="D5" s="18" t="s">
        <v>24</v>
      </c>
      <c r="E5" s="26">
        <v>25</v>
      </c>
    </row>
    <row r="6" spans="1:5" x14ac:dyDescent="0.25">
      <c r="A6" s="18" t="s">
        <v>43</v>
      </c>
      <c r="B6" s="9" t="s">
        <v>82</v>
      </c>
      <c r="C6" t="s">
        <v>254</v>
      </c>
      <c r="D6" s="17"/>
      <c r="E6" s="9">
        <v>4</v>
      </c>
    </row>
    <row r="7" spans="1:5" x14ac:dyDescent="0.25">
      <c r="A7" s="24" t="s">
        <v>110</v>
      </c>
      <c r="B7" s="26" t="s">
        <v>106</v>
      </c>
      <c r="C7" t="s">
        <v>231</v>
      </c>
      <c r="D7" s="18" t="s">
        <v>24</v>
      </c>
      <c r="E7" s="26">
        <v>12</v>
      </c>
    </row>
    <row r="8" spans="1:5" x14ac:dyDescent="0.25">
      <c r="A8" s="18" t="s">
        <v>8</v>
      </c>
      <c r="B8" s="12" t="s">
        <v>45</v>
      </c>
      <c r="C8" t="s">
        <v>224</v>
      </c>
      <c r="D8" s="17"/>
      <c r="E8" s="13">
        <v>42</v>
      </c>
    </row>
    <row r="9" spans="1:5" x14ac:dyDescent="0.25">
      <c r="A9" s="18" t="s">
        <v>7</v>
      </c>
      <c r="B9" s="9" t="s">
        <v>101</v>
      </c>
      <c r="C9" t="s">
        <v>222</v>
      </c>
      <c r="D9" s="17"/>
      <c r="E9" s="9">
        <v>2</v>
      </c>
    </row>
    <row r="10" spans="1:5" x14ac:dyDescent="0.25">
      <c r="A10" s="18" t="s">
        <v>10</v>
      </c>
      <c r="B10" s="13" t="s">
        <v>46</v>
      </c>
      <c r="C10" t="s">
        <v>225</v>
      </c>
      <c r="D10" s="17"/>
      <c r="E10" s="13">
        <v>45</v>
      </c>
    </row>
    <row r="11" spans="1:5" x14ac:dyDescent="0.25">
      <c r="A11" s="23" t="s">
        <v>79</v>
      </c>
      <c r="B11" s="10" t="s">
        <v>81</v>
      </c>
      <c r="C11" t="s">
        <v>245</v>
      </c>
      <c r="D11" s="18" t="s">
        <v>24</v>
      </c>
      <c r="E11" s="10">
        <v>8</v>
      </c>
    </row>
    <row r="12" spans="1:5" x14ac:dyDescent="0.25">
      <c r="A12" s="18" t="s">
        <v>73</v>
      </c>
      <c r="B12" s="10" t="s">
        <v>77</v>
      </c>
      <c r="C12" t="s">
        <v>243</v>
      </c>
      <c r="D12" s="18"/>
      <c r="E12" s="10">
        <v>6</v>
      </c>
    </row>
    <row r="13" spans="1:5" x14ac:dyDescent="0.25">
      <c r="A13" s="40" t="s">
        <v>217</v>
      </c>
      <c r="B13" s="26" t="s">
        <v>216</v>
      </c>
      <c r="C13" t="s">
        <v>229</v>
      </c>
      <c r="D13" s="18"/>
      <c r="E13" s="26">
        <v>9</v>
      </c>
    </row>
    <row r="14" spans="1:5" x14ac:dyDescent="0.25">
      <c r="A14" s="24" t="s">
        <v>176</v>
      </c>
      <c r="B14" s="26" t="s">
        <v>127</v>
      </c>
      <c r="C14" s="41" t="s">
        <v>230</v>
      </c>
      <c r="D14" s="18" t="s">
        <v>24</v>
      </c>
      <c r="E14" s="26">
        <v>10</v>
      </c>
    </row>
    <row r="15" spans="1:5" x14ac:dyDescent="0.25">
      <c r="A15" s="25" t="s">
        <v>119</v>
      </c>
      <c r="B15" s="26" t="s">
        <v>143</v>
      </c>
      <c r="C15" t="s">
        <v>241</v>
      </c>
      <c r="D15" s="18"/>
      <c r="E15" s="26">
        <v>29</v>
      </c>
    </row>
    <row r="16" spans="1:5" x14ac:dyDescent="0.25">
      <c r="A16" s="25" t="s">
        <v>169</v>
      </c>
      <c r="B16" s="26" t="s">
        <v>142</v>
      </c>
      <c r="C16" s="41" t="s">
        <v>240</v>
      </c>
      <c r="D16" s="18"/>
      <c r="E16" s="26">
        <v>28</v>
      </c>
    </row>
    <row r="17" spans="1:5" x14ac:dyDescent="0.25">
      <c r="A17" s="19" t="s">
        <v>91</v>
      </c>
      <c r="B17" s="15" t="s">
        <v>59</v>
      </c>
      <c r="C17" s="41" t="s">
        <v>247</v>
      </c>
      <c r="D17" s="18"/>
      <c r="E17" s="15">
        <v>32</v>
      </c>
    </row>
    <row r="18" spans="1:5" x14ac:dyDescent="0.25">
      <c r="A18" s="18" t="s">
        <v>52</v>
      </c>
      <c r="B18" s="13" t="s">
        <v>54</v>
      </c>
      <c r="C18" s="41" t="s">
        <v>54</v>
      </c>
      <c r="D18" s="18"/>
      <c r="E18" s="13">
        <v>43</v>
      </c>
    </row>
    <row r="19" spans="1:5" x14ac:dyDescent="0.25">
      <c r="A19" s="18" t="s">
        <v>70</v>
      </c>
      <c r="B19" s="13" t="s">
        <v>71</v>
      </c>
      <c r="C19" s="41" t="s">
        <v>228</v>
      </c>
      <c r="D19" s="18"/>
      <c r="E19" s="13">
        <v>5</v>
      </c>
    </row>
    <row r="20" spans="1:5" x14ac:dyDescent="0.25">
      <c r="A20" s="18" t="s">
        <v>6</v>
      </c>
      <c r="B20" s="9" t="s">
        <v>177</v>
      </c>
      <c r="C20" s="41" t="s">
        <v>221</v>
      </c>
      <c r="D20" s="17"/>
      <c r="E20" s="9">
        <v>1</v>
      </c>
    </row>
    <row r="21" spans="1:5" x14ac:dyDescent="0.25">
      <c r="A21" s="24" t="s">
        <v>174</v>
      </c>
      <c r="B21" s="26" t="s">
        <v>134</v>
      </c>
      <c r="C21" s="24" t="s">
        <v>264</v>
      </c>
      <c r="D21" s="18"/>
      <c r="E21" s="26">
        <v>18</v>
      </c>
    </row>
    <row r="22" spans="1:5" x14ac:dyDescent="0.25">
      <c r="A22" s="24" t="s">
        <v>175</v>
      </c>
      <c r="B22" s="26" t="s">
        <v>130</v>
      </c>
      <c r="C22" s="24" t="s">
        <v>260</v>
      </c>
      <c r="D22" s="18"/>
      <c r="E22" s="26">
        <v>14</v>
      </c>
    </row>
    <row r="23" spans="1:5" x14ac:dyDescent="0.25">
      <c r="A23" s="18" t="s">
        <v>49</v>
      </c>
      <c r="B23" s="13" t="s">
        <v>51</v>
      </c>
      <c r="C23" t="s">
        <v>227</v>
      </c>
      <c r="D23" s="18"/>
      <c r="E23" s="13">
        <v>46</v>
      </c>
    </row>
    <row r="24" spans="1:5" x14ac:dyDescent="0.25">
      <c r="A24" s="18" t="s">
        <v>47</v>
      </c>
      <c r="B24" s="13" t="s">
        <v>48</v>
      </c>
      <c r="C24" t="s">
        <v>226</v>
      </c>
      <c r="D24" s="18"/>
      <c r="E24" s="13">
        <v>47</v>
      </c>
    </row>
    <row r="25" spans="1:5" x14ac:dyDescent="0.25">
      <c r="A25" s="25" t="s">
        <v>118</v>
      </c>
      <c r="B25" s="26" t="s">
        <v>108</v>
      </c>
      <c r="C25" t="s">
        <v>239</v>
      </c>
      <c r="D25" s="18"/>
      <c r="E25" s="26">
        <v>27</v>
      </c>
    </row>
    <row r="26" spans="1:5" x14ac:dyDescent="0.25">
      <c r="A26" s="24" t="s">
        <v>112</v>
      </c>
      <c r="B26" s="26" t="s">
        <v>131</v>
      </c>
      <c r="C26" s="42" t="s">
        <v>261</v>
      </c>
      <c r="D26" s="18"/>
      <c r="E26" s="26">
        <v>15</v>
      </c>
    </row>
    <row r="27" spans="1:5" x14ac:dyDescent="0.25">
      <c r="A27" s="25" t="s">
        <v>170</v>
      </c>
      <c r="B27" s="26" t="s">
        <v>141</v>
      </c>
      <c r="C27" t="s">
        <v>238</v>
      </c>
      <c r="D27" s="18"/>
      <c r="E27" s="26">
        <v>26</v>
      </c>
    </row>
    <row r="28" spans="1:5" x14ac:dyDescent="0.25">
      <c r="A28" s="18" t="s">
        <v>28</v>
      </c>
      <c r="B28" s="9" t="s">
        <v>102</v>
      </c>
      <c r="C28" t="s">
        <v>223</v>
      </c>
      <c r="D28" s="17"/>
      <c r="E28" s="9">
        <v>44</v>
      </c>
    </row>
    <row r="29" spans="1:5" x14ac:dyDescent="0.25">
      <c r="A29" s="24" t="s">
        <v>115</v>
      </c>
      <c r="B29" s="26" t="s">
        <v>107</v>
      </c>
      <c r="C29" t="s">
        <v>234</v>
      </c>
      <c r="D29" s="18"/>
      <c r="E29" s="26">
        <v>22</v>
      </c>
    </row>
    <row r="30" spans="1:5" ht="22.5" x14ac:dyDescent="0.25">
      <c r="A30" s="13" t="s">
        <v>87</v>
      </c>
      <c r="B30" s="15" t="s">
        <v>67</v>
      </c>
      <c r="C30" t="s">
        <v>253</v>
      </c>
      <c r="D30" s="18" t="s">
        <v>24</v>
      </c>
      <c r="E30" s="15">
        <v>39</v>
      </c>
    </row>
    <row r="31" spans="1:5" x14ac:dyDescent="0.25">
      <c r="A31" s="13" t="s">
        <v>187</v>
      </c>
      <c r="B31" s="15" t="s">
        <v>68</v>
      </c>
      <c r="C31" t="s">
        <v>255</v>
      </c>
      <c r="D31" s="18"/>
      <c r="E31" s="15">
        <v>40</v>
      </c>
    </row>
    <row r="32" spans="1:5" x14ac:dyDescent="0.25">
      <c r="A32" s="13" t="s">
        <v>188</v>
      </c>
      <c r="B32" s="15" t="s">
        <v>69</v>
      </c>
      <c r="C32" t="s">
        <v>256</v>
      </c>
      <c r="D32" s="18"/>
      <c r="E32" s="15">
        <v>41</v>
      </c>
    </row>
    <row r="33" spans="1:5" x14ac:dyDescent="0.25">
      <c r="A33" s="27" t="s">
        <v>120</v>
      </c>
      <c r="B33" s="28" t="s">
        <v>109</v>
      </c>
      <c r="C33" t="s">
        <v>242</v>
      </c>
      <c r="D33" s="18" t="s">
        <v>24</v>
      </c>
      <c r="E33" s="28">
        <v>3</v>
      </c>
    </row>
    <row r="34" spans="1:5" ht="22.5" x14ac:dyDescent="0.25">
      <c r="A34" s="19" t="s">
        <v>89</v>
      </c>
      <c r="B34" s="15" t="s">
        <v>65</v>
      </c>
      <c r="C34" t="s">
        <v>257</v>
      </c>
      <c r="D34" s="18"/>
      <c r="E34" s="15">
        <v>37</v>
      </c>
    </row>
    <row r="35" spans="1:5" x14ac:dyDescent="0.25">
      <c r="A35" s="25" t="s">
        <v>171</v>
      </c>
      <c r="B35" s="26" t="s">
        <v>138</v>
      </c>
      <c r="C35" t="s">
        <v>235</v>
      </c>
      <c r="D35" s="18"/>
      <c r="E35" s="26">
        <v>23</v>
      </c>
    </row>
    <row r="36" spans="1:5" x14ac:dyDescent="0.25">
      <c r="A36" s="24" t="s">
        <v>113</v>
      </c>
      <c r="B36" s="26" t="s">
        <v>132</v>
      </c>
      <c r="C36" s="42" t="s">
        <v>262</v>
      </c>
      <c r="D36" s="18"/>
      <c r="E36" s="26">
        <v>16</v>
      </c>
    </row>
    <row r="37" spans="1:5" x14ac:dyDescent="0.25">
      <c r="A37" s="24" t="s">
        <v>105</v>
      </c>
      <c r="B37" s="26" t="s">
        <v>128</v>
      </c>
      <c r="C37" s="42" t="s">
        <v>105</v>
      </c>
      <c r="D37" s="18" t="s">
        <v>24</v>
      </c>
      <c r="E37" s="26">
        <v>11</v>
      </c>
    </row>
    <row r="38" spans="1:5" x14ac:dyDescent="0.25">
      <c r="A38" s="19" t="s">
        <v>95</v>
      </c>
      <c r="B38" s="15" t="s">
        <v>64</v>
      </c>
      <c r="C38" t="s">
        <v>251</v>
      </c>
      <c r="D38" s="18"/>
      <c r="E38" s="15">
        <v>36</v>
      </c>
    </row>
    <row r="39" spans="1:5" x14ac:dyDescent="0.25">
      <c r="A39" s="23" t="s">
        <v>60</v>
      </c>
      <c r="B39" s="10" t="s">
        <v>84</v>
      </c>
      <c r="C39" t="s">
        <v>258</v>
      </c>
      <c r="D39" s="18"/>
      <c r="E39" s="10">
        <v>30</v>
      </c>
    </row>
    <row r="40" spans="1:5" x14ac:dyDescent="0.25">
      <c r="A40" s="23" t="s">
        <v>85</v>
      </c>
      <c r="B40" s="10" t="s">
        <v>86</v>
      </c>
      <c r="C40" t="s">
        <v>246</v>
      </c>
      <c r="D40" s="18" t="s">
        <v>24</v>
      </c>
      <c r="E40" s="10">
        <v>31</v>
      </c>
    </row>
    <row r="41" spans="1:5" x14ac:dyDescent="0.25">
      <c r="A41" s="23" t="s">
        <v>72</v>
      </c>
      <c r="B41" s="10" t="s">
        <v>76</v>
      </c>
      <c r="C41" t="s">
        <v>244</v>
      </c>
      <c r="D41" s="18"/>
      <c r="E41" s="10">
        <v>7</v>
      </c>
    </row>
    <row r="42" spans="1:5" x14ac:dyDescent="0.25">
      <c r="A42" s="19" t="s">
        <v>88</v>
      </c>
      <c r="B42" s="15" t="s">
        <v>66</v>
      </c>
      <c r="C42" t="s">
        <v>252</v>
      </c>
      <c r="D42" s="18"/>
      <c r="E42" s="15">
        <v>38</v>
      </c>
    </row>
    <row r="43" spans="1:5" x14ac:dyDescent="0.25">
      <c r="A43" s="24" t="s">
        <v>111</v>
      </c>
      <c r="B43" s="26" t="s">
        <v>129</v>
      </c>
      <c r="C43" s="42" t="s">
        <v>259</v>
      </c>
      <c r="D43" s="18" t="s">
        <v>24</v>
      </c>
      <c r="E43" s="26">
        <v>13</v>
      </c>
    </row>
    <row r="44" spans="1:5" x14ac:dyDescent="0.25">
      <c r="A44" s="24" t="s">
        <v>114</v>
      </c>
      <c r="B44" s="26" t="s">
        <v>133</v>
      </c>
      <c r="C44" s="42" t="s">
        <v>263</v>
      </c>
      <c r="D44" s="18"/>
      <c r="E44" s="26">
        <v>17</v>
      </c>
    </row>
    <row r="45" spans="1:5" ht="22.5" x14ac:dyDescent="0.25">
      <c r="A45" s="19" t="s">
        <v>94</v>
      </c>
      <c r="B45" s="15" t="s">
        <v>63</v>
      </c>
      <c r="C45" t="s">
        <v>250</v>
      </c>
      <c r="D45" s="18"/>
      <c r="E45" s="15">
        <v>35</v>
      </c>
    </row>
    <row r="46" spans="1:5" x14ac:dyDescent="0.25">
      <c r="A46" s="19" t="s">
        <v>93</v>
      </c>
      <c r="B46" s="15" t="s">
        <v>62</v>
      </c>
      <c r="C46" t="s">
        <v>249</v>
      </c>
      <c r="D46" s="18"/>
      <c r="E46" s="15">
        <v>34</v>
      </c>
    </row>
    <row r="47" spans="1:5" x14ac:dyDescent="0.25">
      <c r="A47" s="25" t="s">
        <v>116</v>
      </c>
      <c r="B47" s="26" t="s">
        <v>139</v>
      </c>
      <c r="C47" t="s">
        <v>236</v>
      </c>
      <c r="D47" s="18" t="s">
        <v>24</v>
      </c>
      <c r="E47" s="26">
        <v>24</v>
      </c>
    </row>
    <row r="48" spans="1:5" x14ac:dyDescent="0.25">
      <c r="A48" s="24" t="s">
        <v>173</v>
      </c>
      <c r="B48" s="26" t="s">
        <v>135</v>
      </c>
      <c r="C48" s="42" t="s">
        <v>265</v>
      </c>
      <c r="D48" s="18" t="s">
        <v>24</v>
      </c>
      <c r="E48" s="26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8"/>
  <sheetViews>
    <sheetView topLeftCell="H1" workbookViewId="0">
      <selection activeCell="J43" sqref="J43"/>
    </sheetView>
  </sheetViews>
  <sheetFormatPr defaultColWidth="8.85546875" defaultRowHeight="15" x14ac:dyDescent="0.25"/>
  <cols>
    <col min="1" max="1" width="18.7109375" style="43" bestFit="1" customWidth="1"/>
    <col min="2" max="2" width="12.42578125" style="43" bestFit="1" customWidth="1"/>
    <col min="3" max="3" width="11" style="43" customWidth="1"/>
    <col min="4" max="4" width="12.42578125" style="43" bestFit="1" customWidth="1"/>
    <col min="5" max="5" width="16.28515625" style="43" bestFit="1" customWidth="1"/>
    <col min="6" max="6" width="7.7109375" style="43" bestFit="1" customWidth="1"/>
    <col min="7" max="7" width="23.42578125" style="53" bestFit="1" customWidth="1"/>
    <col min="8" max="8" width="5.85546875" style="43" customWidth="1"/>
    <col min="9" max="9" width="8.42578125" style="43" bestFit="1" customWidth="1"/>
    <col min="10" max="10" width="51.5703125" style="54" customWidth="1"/>
    <col min="11" max="16384" width="8.85546875" style="43"/>
  </cols>
  <sheetData>
    <row r="1" spans="1:22" x14ac:dyDescent="0.25">
      <c r="A1" s="51" t="s">
        <v>271</v>
      </c>
      <c r="B1" s="51" t="s">
        <v>3</v>
      </c>
      <c r="C1" s="51"/>
      <c r="D1" s="51"/>
      <c r="E1" s="51" t="s">
        <v>35</v>
      </c>
      <c r="F1" s="51" t="s">
        <v>36</v>
      </c>
      <c r="G1" s="52" t="s">
        <v>220</v>
      </c>
      <c r="H1" s="51" t="s">
        <v>266</v>
      </c>
      <c r="I1" s="51" t="s">
        <v>1</v>
      </c>
    </row>
    <row r="2" spans="1:22" ht="62.25" customHeight="1" x14ac:dyDescent="0.25">
      <c r="A2" s="42" t="s">
        <v>121</v>
      </c>
      <c r="B2" s="45" t="s">
        <v>122</v>
      </c>
      <c r="C2" s="34" t="str">
        <f t="shared" ref="C2:C48" si="0">IF(LEFT(B2,8) = "NVARCHAR",B2,"")</f>
        <v/>
      </c>
      <c r="D2" s="34" t="s">
        <v>269</v>
      </c>
      <c r="E2" s="46" t="s">
        <v>136</v>
      </c>
      <c r="F2" s="34" t="s">
        <v>24</v>
      </c>
      <c r="G2" s="53" t="s">
        <v>232</v>
      </c>
      <c r="H2" s="43">
        <v>1</v>
      </c>
      <c r="I2" s="43">
        <v>1</v>
      </c>
      <c r="J2" s="54" t="str">
        <f>IF(F2="DD","&lt;tr&gt;&lt;td&gt;@Html.LabelForRequired(model =&gt; model." &amp;G2&amp; ")&lt;/td&gt;&lt;td&gt;@Html.DropDownListFor(model =&gt; model." &amp;G2 &amp;", Model." &amp;G2 &amp; "List, ViewBag.IsDisabled ? (object)new { disabled = ""disabled"" } : new { })@Html.ValidationMessageFor(model =&gt; model." &amp; G2 &amp; ")&lt;/td&gt;&lt;/tr&gt;","&lt;tr&gt;&lt;td&gt;@Html.LabelForRequired(model =&gt; model." &amp;G2&amp; ")&lt;/td&gt;&lt;td&gt;@Html.TextBoxFor(model =&gt; model." &amp;G2 &amp; ", ViewBag.IsDisabled ? (object)new { disabled = ""disabled"" } : new {  " &amp; IF(LEN(D2)=0,"","maxlength = " &amp; D2 &amp; "") &amp; "})@Html.ValidationMessageFor(model =&gt; model." &amp; G2 &amp; ")&lt;/td&gt;&lt;/tr&gt;")</f>
        <v>&lt;tr&gt;&lt;td&gt;@Html.LabelForRequired(model =&gt; model.PumpProtect)&lt;/td&gt;&lt;td&gt;@Html.DropDownListFor(model =&gt; model.PumpProtect, Model.PumpProtectList, ViewBag.IsDisabled ? (object)new { disabled = "disabled" } : new { })@Html.ValidationMessageFor(model =&gt; model.PumpProtect)&lt;/td&gt;&lt;/tr&gt;</v>
      </c>
      <c r="K2" s="43" t="str">
        <f>IF(F2="DD","sectModel."&amp;G2&amp;"List = new SelectList(SiteCache.GetLookUpValues(DEVICE_TABLE_NAME, """&amp;A2&amp;"""), ""Key"", ""Value"");", "")</f>
        <v>sectModel.PumpProtectList = new SelectList(SiteCache.GetLookUpValues(DEVICE_TABLE_NAME, "Anti_Pumping_Protection"), "Key", "Value");</v>
      </c>
    </row>
    <row r="3" spans="1:22" hidden="1" x14ac:dyDescent="0.25">
      <c r="A3" s="49" t="s">
        <v>92</v>
      </c>
      <c r="B3" s="34" t="s">
        <v>20</v>
      </c>
      <c r="C3" s="34" t="str">
        <f t="shared" si="0"/>
        <v/>
      </c>
      <c r="D3" s="34" t="s">
        <v>269</v>
      </c>
      <c r="E3" s="50" t="s">
        <v>61</v>
      </c>
      <c r="F3" s="34"/>
      <c r="G3" s="53" t="s">
        <v>248</v>
      </c>
      <c r="H3" s="43">
        <v>2</v>
      </c>
      <c r="I3" s="43">
        <v>1</v>
      </c>
      <c r="J3" s="54" t="str">
        <f t="shared" ref="J3:J48" si="1">IF(F3="DD","&lt;tr&gt;&lt;td&gt;@Html.LabelForRequired(model =&gt; model." &amp;G3&amp; ")&lt;/td&gt;&lt;td&gt;@Html.DropDownListFor(model =&gt; model." &amp;G3 &amp;", Model." &amp;G3 &amp; "List, ViewBag.IsDisabled ? (object)new { disabled = ""disabled"" } : new { })@Html.ValidationMessageFor(model =&gt; model." &amp; G3 &amp; ")&lt;/td&gt;&lt;/tr&gt;","&lt;tr&gt;&lt;td&gt;@Html.LabelForRequired(model =&gt; model." &amp;G3&amp; ")&lt;/td&gt;&lt;td&gt;@Html.TextBoxFor(model =&gt; model." &amp;G3 &amp; ", ViewBag.IsDisabled ? (object)new { disabled = ""disabled"" } : new {  " &amp; IF(LEN(D3)=0,"","maxlength = " &amp; D3 &amp; "") &amp; "})@Html.ValidationMessageFor(model =&gt; model." &amp; G3 &amp; ")&lt;/td&gt;&lt;/tr&gt;")</f>
        <v>&lt;tr&gt;&lt;td&gt;@Html.LabelForRequired(model =&gt; model.BaudRate)&lt;/td&gt;&lt;td&gt;@Html.TextBoxFor(model =&gt; model.BaudRate, ViewBag.IsDisabled ? (object)new { disabled = "disabled" } : new {  })@Html.ValidationMessageFor(model =&gt; model.BaudRate)&lt;/td&gt;&lt;/tr&gt;</v>
      </c>
      <c r="K3" s="43" t="str">
        <f t="shared" ref="K3:K48" si="2">IF(F3="DD","sectModel."&amp;G3&amp;"List = new SelectList(SiteCache.GetLookUpValues(DEVICE_TABLE_NAME, """&amp;A3&amp;"""), ""Key"", ""Value"");", "")</f>
        <v/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ht="22.5" hidden="1" x14ac:dyDescent="0.25">
      <c r="A4" s="42" t="s">
        <v>172</v>
      </c>
      <c r="B4" s="45" t="s">
        <v>19</v>
      </c>
      <c r="C4" s="34" t="str">
        <f t="shared" si="0"/>
        <v/>
      </c>
      <c r="D4" s="34" t="s">
        <v>269</v>
      </c>
      <c r="E4" s="46" t="s">
        <v>137</v>
      </c>
      <c r="F4" s="34"/>
      <c r="G4" s="53" t="s">
        <v>233</v>
      </c>
      <c r="H4" s="48">
        <v>3</v>
      </c>
      <c r="I4" s="43">
        <v>1</v>
      </c>
      <c r="J4" s="54" t="str">
        <f t="shared" si="1"/>
        <v>&lt;tr&gt;&lt;td&gt;@Html.LabelForRequired(model =&gt; model.BrkCycles)&lt;/td&gt;&lt;td&gt;@Html.TextBoxFor(model =&gt; model.BrkCycles, ViewBag.IsDisabled ? (object)new { disabled = "disabled" } : new {  })@Html.ValidationMessageFor(model =&gt; model.BrkCycles)&lt;/td&gt;&lt;/tr&gt;</v>
      </c>
      <c r="K4" s="43" t="str">
        <f t="shared" si="2"/>
        <v/>
      </c>
    </row>
    <row r="5" spans="1:22" x14ac:dyDescent="0.25">
      <c r="A5" s="45" t="s">
        <v>117</v>
      </c>
      <c r="B5" s="45" t="s">
        <v>125</v>
      </c>
      <c r="C5" s="34" t="str">
        <f t="shared" si="0"/>
        <v/>
      </c>
      <c r="D5" s="34" t="s">
        <v>269</v>
      </c>
      <c r="E5" s="46" t="s">
        <v>140</v>
      </c>
      <c r="F5" s="34" t="s">
        <v>24</v>
      </c>
      <c r="G5" s="53" t="s">
        <v>237</v>
      </c>
      <c r="H5" s="43">
        <v>4</v>
      </c>
      <c r="I5" s="43">
        <v>1</v>
      </c>
      <c r="J5" s="54" t="str">
        <f t="shared" si="1"/>
        <v>&lt;tr&gt;&lt;td&gt;@Html.LabelForRequired(model =&gt; model.ClosingMode)&lt;/td&gt;&lt;td&gt;@Html.DropDownListFor(model =&gt; model.ClosingMode, Model.ClosingModeList, ViewBag.IsDisabled ? (object)new { disabled = "disabled" } : new { })@Html.ValidationMessageFor(model =&gt; model.ClosingMode)&lt;/td&gt;&lt;/tr&gt;</v>
      </c>
      <c r="K5" s="43" t="str">
        <f t="shared" si="2"/>
        <v>sectModel.ClosingModeList = new SelectList(SiteCache.GetLookUpValues(DEVICE_TABLE_NAME, "Closing_Mode"), "Key", "Value");</v>
      </c>
    </row>
    <row r="6" spans="1:22" hidden="1" x14ac:dyDescent="0.25">
      <c r="A6" s="34" t="s">
        <v>43</v>
      </c>
      <c r="B6" s="34" t="s">
        <v>44</v>
      </c>
      <c r="C6" s="34" t="str">
        <f t="shared" si="0"/>
        <v>NVARCHAR(18)</v>
      </c>
      <c r="D6" s="34">
        <v>18</v>
      </c>
      <c r="E6" s="43" t="s">
        <v>82</v>
      </c>
      <c r="F6" s="34"/>
      <c r="G6" s="53" t="s">
        <v>254</v>
      </c>
      <c r="H6" s="5">
        <v>5</v>
      </c>
      <c r="I6" s="43">
        <v>1</v>
      </c>
      <c r="J6" s="54" t="str">
        <f t="shared" si="1"/>
        <v>&lt;tr&gt;&lt;td&gt;@Html.LabelForRequired(model =&gt; model.ControllerSerialNum)&lt;/td&gt;&lt;td&gt;@Html.TextBoxFor(model =&gt; model.ControllerSerialNum, ViewBag.IsDisabled ? (object)new { disabled = "disabled" } : new {  maxlength = 18})@Html.ValidationMessageFor(model =&gt; model.ControllerSerialNum)&lt;/td&gt;&lt;/tr&gt;</v>
      </c>
      <c r="K6" s="43" t="str">
        <f t="shared" si="2"/>
        <v/>
      </c>
    </row>
    <row r="7" spans="1:22" x14ac:dyDescent="0.25">
      <c r="A7" s="42" t="s">
        <v>110</v>
      </c>
      <c r="B7" s="45" t="s">
        <v>123</v>
      </c>
      <c r="C7" s="34" t="str">
        <f t="shared" si="0"/>
        <v/>
      </c>
      <c r="D7" s="34" t="s">
        <v>269</v>
      </c>
      <c r="E7" s="46" t="s">
        <v>106</v>
      </c>
      <c r="F7" s="34" t="s">
        <v>24</v>
      </c>
      <c r="G7" s="53" t="s">
        <v>231</v>
      </c>
      <c r="H7" s="43">
        <v>6</v>
      </c>
      <c r="I7" s="43">
        <v>1</v>
      </c>
      <c r="J7" s="54" t="str">
        <f t="shared" si="1"/>
        <v>&lt;tr&gt;&lt;td&gt;@Html.LabelForRequired(model =&gt; model.CtRatio)&lt;/td&gt;&lt;td&gt;@Html.DropDownListFor(model =&gt; model.CtRatio, Model.CtRatioList, ViewBag.IsDisabled ? (object)new { disabled = "disabled" } : new { })@Html.ValidationMessageFor(model =&gt; model.CtRatio)&lt;/td&gt;&lt;/tr&gt;</v>
      </c>
      <c r="K7" s="43" t="str">
        <f t="shared" si="2"/>
        <v>sectModel.CtRatioList = new SelectList(SiteCache.GetLookUpValues(DEVICE_TABLE_NAME, "CT_Ratio"), "Key", "Value");</v>
      </c>
    </row>
    <row r="8" spans="1:22" hidden="1" x14ac:dyDescent="0.25">
      <c r="A8" s="34" t="s">
        <v>8</v>
      </c>
      <c r="B8" s="34" t="s">
        <v>18</v>
      </c>
      <c r="C8" s="34" t="str">
        <f t="shared" si="0"/>
        <v/>
      </c>
      <c r="D8" s="34" t="s">
        <v>269</v>
      </c>
      <c r="E8" s="44" t="s">
        <v>45</v>
      </c>
      <c r="F8" s="34"/>
      <c r="G8" s="53" t="s">
        <v>224</v>
      </c>
      <c r="H8" s="43">
        <v>7</v>
      </c>
      <c r="I8" s="43">
        <v>1</v>
      </c>
      <c r="J8" s="54" t="str">
        <f t="shared" si="1"/>
        <v>&lt;tr&gt;&lt;td&gt;@Html.LabelForRequired(model =&gt; model.DateModified)&lt;/td&gt;&lt;td&gt;@Html.TextBoxFor(model =&gt; model.DateModified, ViewBag.IsDisabled ? (object)new { disabled = "disabled" } : new {  })@Html.ValidationMessageFor(model =&gt; model.DateModified)&lt;/td&gt;&lt;/tr&gt;</v>
      </c>
      <c r="K8" s="43" t="str">
        <f t="shared" si="2"/>
        <v/>
      </c>
    </row>
    <row r="9" spans="1:22" hidden="1" x14ac:dyDescent="0.25">
      <c r="A9" s="34" t="s">
        <v>7</v>
      </c>
      <c r="B9" s="34" t="s">
        <v>16</v>
      </c>
      <c r="C9" s="34" t="str">
        <f t="shared" si="0"/>
        <v/>
      </c>
      <c r="D9" s="34" t="s">
        <v>269</v>
      </c>
      <c r="E9" s="43" t="s">
        <v>101</v>
      </c>
      <c r="F9" s="34"/>
      <c r="G9" s="53" t="s">
        <v>222</v>
      </c>
      <c r="H9" s="43">
        <v>8</v>
      </c>
      <c r="I9" s="43">
        <v>1</v>
      </c>
      <c r="J9" s="54" t="str">
        <f t="shared" si="1"/>
        <v>&lt;tr&gt;&lt;td&gt;@Html.LabelForRequired(model =&gt; model.DeviceId)&lt;/td&gt;&lt;td&gt;@Html.TextBoxFor(model =&gt; model.DeviceId, ViewBag.IsDisabled ? (object)new { disabled = "disabled" } : new {  })@Html.ValidationMessageFor(model =&gt; model.DeviceId)&lt;/td&gt;&lt;/tr&gt;</v>
      </c>
      <c r="K9" s="43" t="str">
        <f t="shared" si="2"/>
        <v/>
      </c>
    </row>
    <row r="10" spans="1:22" hidden="1" x14ac:dyDescent="0.25">
      <c r="A10" s="34" t="s">
        <v>10</v>
      </c>
      <c r="B10" s="34" t="s">
        <v>18</v>
      </c>
      <c r="C10" s="34" t="str">
        <f t="shared" si="0"/>
        <v/>
      </c>
      <c r="D10" s="34" t="s">
        <v>269</v>
      </c>
      <c r="E10" s="5" t="s">
        <v>46</v>
      </c>
      <c r="F10" s="34"/>
      <c r="G10" s="53" t="s">
        <v>225</v>
      </c>
      <c r="H10" s="46">
        <v>9</v>
      </c>
      <c r="I10" s="43">
        <v>1</v>
      </c>
      <c r="J10" s="54" t="str">
        <f t="shared" si="1"/>
        <v>&lt;tr&gt;&lt;td&gt;@Html.LabelForRequired(model =&gt; model.EffectiveDate)&lt;/td&gt;&lt;td&gt;@Html.TextBoxFor(model =&gt; model.EffectiveDate, ViewBag.IsDisabled ? (object)new { disabled = "disabled" } : new {  })@Html.ValidationMessageFor(model =&gt; model.EffectiveDate)&lt;/td&gt;&lt;/tr&gt;</v>
      </c>
      <c r="K10" s="43" t="str">
        <f t="shared" si="2"/>
        <v/>
      </c>
    </row>
    <row r="11" spans="1:22" x14ac:dyDescent="0.25">
      <c r="A11" s="35" t="s">
        <v>79</v>
      </c>
      <c r="B11" s="34" t="s">
        <v>78</v>
      </c>
      <c r="C11" s="34" t="str">
        <f t="shared" si="0"/>
        <v>NVARCHAR(4)</v>
      </c>
      <c r="D11" s="34">
        <v>4</v>
      </c>
      <c r="E11" s="43" t="s">
        <v>81</v>
      </c>
      <c r="F11" s="34" t="s">
        <v>24</v>
      </c>
      <c r="G11" s="53" t="s">
        <v>245</v>
      </c>
      <c r="H11" s="46">
        <v>10</v>
      </c>
      <c r="I11" s="43">
        <v>1</v>
      </c>
      <c r="J11" s="54" t="str">
        <f t="shared" si="1"/>
        <v>&lt;tr&gt;&lt;td&gt;@Html.LabelForRequired(model =&gt; model.EngineeringDocument)&lt;/td&gt;&lt;td&gt;@Html.DropDownListFor(model =&gt; model.EngineeringDocument, Model.EngineeringDocumentList, ViewBag.IsDisabled ? (object)new { disabled = "disabled" } : new { })@Html.ValidationMessageFor(model =&gt; model.EngineeringDocument)&lt;/td&gt;&lt;/tr&gt;</v>
      </c>
      <c r="K11" s="43" t="str">
        <f t="shared" si="2"/>
        <v>sectModel.EngineeringDocumentList = new SelectList(SiteCache.GetLookUpValues(DEVICE_TABLE_NAME, "ENGINEERING_DOCUMENT"), "Key", "Value");</v>
      </c>
    </row>
    <row r="12" spans="1:22" hidden="1" x14ac:dyDescent="0.25">
      <c r="A12" s="34" t="s">
        <v>73</v>
      </c>
      <c r="B12" s="34" t="s">
        <v>74</v>
      </c>
      <c r="C12" s="34" t="str">
        <f t="shared" si="0"/>
        <v>NVARCHAR(12)</v>
      </c>
      <c r="D12" s="34">
        <v>12</v>
      </c>
      <c r="E12" s="43" t="s">
        <v>77</v>
      </c>
      <c r="F12" s="34"/>
      <c r="G12" s="53" t="s">
        <v>243</v>
      </c>
      <c r="H12" s="46">
        <v>11</v>
      </c>
      <c r="I12" s="43">
        <v>1</v>
      </c>
      <c r="J12" s="54" t="str">
        <f t="shared" si="1"/>
        <v>&lt;tr&gt;&lt;td&gt;@Html.LabelForRequired(model =&gt; model.FirmwareVersion)&lt;/td&gt;&lt;td&gt;@Html.TextBoxFor(model =&gt; model.FirmwareVersion, ViewBag.IsDisabled ? (object)new { disabled = "disabled" } : new {  maxlength = 12})@Html.ValidationMessageFor(model =&gt; model.FirmwareVersion)&lt;/td&gt;&lt;/tr&gt;</v>
      </c>
      <c r="K12" s="43" t="str">
        <f t="shared" si="2"/>
        <v/>
      </c>
    </row>
    <row r="13" spans="1:22" hidden="1" x14ac:dyDescent="0.25">
      <c r="A13" s="42" t="s">
        <v>217</v>
      </c>
      <c r="B13" s="45" t="s">
        <v>19</v>
      </c>
      <c r="C13" s="34" t="str">
        <f t="shared" si="0"/>
        <v/>
      </c>
      <c r="D13" s="34" t="s">
        <v>269</v>
      </c>
      <c r="E13" s="46" t="s">
        <v>216</v>
      </c>
      <c r="F13" s="34"/>
      <c r="G13" s="53" t="s">
        <v>229</v>
      </c>
      <c r="H13" s="46">
        <v>12</v>
      </c>
      <c r="I13" s="43">
        <v>1</v>
      </c>
      <c r="J13" s="54" t="str">
        <f t="shared" si="1"/>
        <v>&lt;tr&gt;&lt;td&gt;@Html.LabelForRequired(model =&gt; model.FuseStyleNumber)&lt;/td&gt;&lt;td&gt;@Html.TextBoxFor(model =&gt; model.FuseStyleNumber, ViewBag.IsDisabled ? (object)new { disabled = "disabled" } : new {  })@Html.ValidationMessageFor(model =&gt; model.FuseStyleNumber)&lt;/td&gt;&lt;/tr&gt;</v>
      </c>
      <c r="K13" s="43" t="str">
        <f t="shared" si="2"/>
        <v/>
      </c>
    </row>
    <row r="14" spans="1:22" x14ac:dyDescent="0.25">
      <c r="A14" s="42" t="s">
        <v>176</v>
      </c>
      <c r="B14" s="45" t="s">
        <v>25</v>
      </c>
      <c r="C14" s="34" t="str">
        <f t="shared" si="0"/>
        <v/>
      </c>
      <c r="D14" s="34" t="s">
        <v>269</v>
      </c>
      <c r="E14" s="46" t="s">
        <v>127</v>
      </c>
      <c r="F14" s="34" t="s">
        <v>24</v>
      </c>
      <c r="G14" s="53" t="s">
        <v>230</v>
      </c>
      <c r="H14" s="46">
        <v>13</v>
      </c>
      <c r="I14" s="43">
        <v>1</v>
      </c>
      <c r="J14" s="54" t="str">
        <f t="shared" si="1"/>
        <v>&lt;tr&gt;&lt;td&gt;@Html.LabelForRequired(model =&gt; model.SysVolts)&lt;/td&gt;&lt;td&gt;@Html.DropDownListFor(model =&gt; model.SysVolts, Model.SysVoltsList, ViewBag.IsDisabled ? (object)new { disabled = "disabled" } : new { })@Html.ValidationMessageFor(model =&gt; model.SysVolts)&lt;/td&gt;&lt;/tr&gt;</v>
      </c>
      <c r="K14" s="43" t="str">
        <f t="shared" si="2"/>
        <v>sectModel.SysVoltsList = new SelectList(SiteCache.GetLookUpValues(DEVICE_TABLE_NAME, "Line_to_Line_Sec_Volt"), "Key", "Value");</v>
      </c>
    </row>
    <row r="15" spans="1:22" hidden="1" x14ac:dyDescent="0.25">
      <c r="A15" s="45" t="s">
        <v>119</v>
      </c>
      <c r="B15" s="45" t="s">
        <v>25</v>
      </c>
      <c r="C15" s="34" t="str">
        <f t="shared" si="0"/>
        <v/>
      </c>
      <c r="D15" s="34" t="s">
        <v>269</v>
      </c>
      <c r="E15" s="46" t="s">
        <v>143</v>
      </c>
      <c r="F15" s="34"/>
      <c r="G15" s="53" t="s">
        <v>241</v>
      </c>
      <c r="H15" s="46">
        <v>14</v>
      </c>
      <c r="I15" s="43">
        <v>1</v>
      </c>
      <c r="J15" s="54" t="str">
        <f t="shared" si="1"/>
        <v>&lt;tr&gt;&lt;td&gt;@Html.LabelForRequired(model =&gt; model.MasterAngle)&lt;/td&gt;&lt;td&gt;@Html.TextBoxFor(model =&gt; model.MasterAngle, ViewBag.IsDisabled ? (object)new { disabled = "disabled" } : new {  })@Html.ValidationMessageFor(model =&gt; model.MasterAngle)&lt;/td&gt;&lt;/tr&gt;</v>
      </c>
      <c r="K15" s="43" t="str">
        <f t="shared" si="2"/>
        <v/>
      </c>
    </row>
    <row r="16" spans="1:22" hidden="1" x14ac:dyDescent="0.25">
      <c r="A16" s="45" t="s">
        <v>169</v>
      </c>
      <c r="B16" s="45" t="s">
        <v>25</v>
      </c>
      <c r="C16" s="34" t="str">
        <f t="shared" si="0"/>
        <v/>
      </c>
      <c r="D16" s="34" t="s">
        <v>269</v>
      </c>
      <c r="E16" s="46" t="s">
        <v>142</v>
      </c>
      <c r="F16" s="34"/>
      <c r="G16" s="53" t="s">
        <v>240</v>
      </c>
      <c r="H16" s="46">
        <v>15</v>
      </c>
      <c r="I16" s="43">
        <v>1</v>
      </c>
      <c r="J16" s="54" t="str">
        <f t="shared" si="1"/>
        <v>&lt;tr&gt;&lt;td&gt;@Html.LabelForRequired(model =&gt; model.MasterOffsetV)&lt;/td&gt;&lt;td&gt;@Html.TextBoxFor(model =&gt; model.MasterOffsetV, ViewBag.IsDisabled ? (object)new { disabled = "disabled" } : new {  })@Html.ValidationMessageFor(model =&gt; model.MasterOffsetV)&lt;/td&gt;&lt;/tr&gt;</v>
      </c>
      <c r="K16" s="43" t="str">
        <f t="shared" si="2"/>
        <v/>
      </c>
    </row>
    <row r="17" spans="1:22" hidden="1" x14ac:dyDescent="0.25">
      <c r="A17" s="49" t="s">
        <v>91</v>
      </c>
      <c r="B17" s="34" t="s">
        <v>78</v>
      </c>
      <c r="C17" s="34" t="str">
        <f t="shared" si="0"/>
        <v>NVARCHAR(4)</v>
      </c>
      <c r="D17" s="34">
        <v>4</v>
      </c>
      <c r="E17" s="50" t="s">
        <v>59</v>
      </c>
      <c r="F17" s="34"/>
      <c r="G17" s="53" t="s">
        <v>247</v>
      </c>
      <c r="H17" s="46">
        <v>16</v>
      </c>
      <c r="I17" s="43">
        <v>1</v>
      </c>
      <c r="J17" s="54" t="str">
        <f t="shared" si="1"/>
        <v>&lt;tr&gt;&lt;td&gt;@Html.LabelForRequired(model =&gt; model.MasterStation)&lt;/td&gt;&lt;td&gt;@Html.TextBoxFor(model =&gt; model.MasterStation, ViewBag.IsDisabled ? (object)new { disabled = "disabled" } : new {  maxlength = 4})@Html.ValidationMessageFor(model =&gt; model.MasterStation)&lt;/td&gt;&lt;/tr&gt;</v>
      </c>
      <c r="K17" s="43" t="str">
        <f t="shared" si="2"/>
        <v/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idden="1" x14ac:dyDescent="0.25">
      <c r="A18" s="34" t="s">
        <v>52</v>
      </c>
      <c r="B18" s="34" t="s">
        <v>53</v>
      </c>
      <c r="C18" s="34" t="str">
        <f t="shared" si="0"/>
        <v>NVARCHAR2(240)</v>
      </c>
      <c r="D18" s="34">
        <v>240</v>
      </c>
      <c r="E18" s="5" t="s">
        <v>54</v>
      </c>
      <c r="F18" s="34"/>
      <c r="G18" s="53" t="s">
        <v>54</v>
      </c>
      <c r="H18" s="46">
        <v>17</v>
      </c>
      <c r="I18" s="43">
        <v>1</v>
      </c>
      <c r="J18" s="54" t="str">
        <f t="shared" si="1"/>
        <v>&lt;tr&gt;&lt;td&gt;@Html.LabelForRequired(model =&gt; model.Notes)&lt;/td&gt;&lt;td&gt;@Html.TextBoxFor(model =&gt; model.Notes, ViewBag.IsDisabled ? (object)new { disabled = "disabled" } : new {  maxlength = 240})@Html.ValidationMessageFor(model =&gt; model.Notes)&lt;/td&gt;&lt;/tr&gt;</v>
      </c>
      <c r="K18" s="43" t="str">
        <f t="shared" si="2"/>
        <v/>
      </c>
    </row>
    <row r="19" spans="1:22" hidden="1" x14ac:dyDescent="0.25">
      <c r="A19" s="34" t="s">
        <v>70</v>
      </c>
      <c r="B19" s="34" t="s">
        <v>57</v>
      </c>
      <c r="C19" s="34" t="str">
        <f t="shared" si="0"/>
        <v>NVARCHAR(1)</v>
      </c>
      <c r="D19" s="34">
        <v>1</v>
      </c>
      <c r="E19" s="5" t="s">
        <v>71</v>
      </c>
      <c r="F19" s="34"/>
      <c r="G19" s="53" t="s">
        <v>228</v>
      </c>
      <c r="H19" s="46">
        <v>18</v>
      </c>
      <c r="I19" s="43">
        <v>1</v>
      </c>
      <c r="J19" s="54" t="str">
        <f t="shared" si="1"/>
        <v>&lt;tr&gt;&lt;td&gt;@Html.LabelForRequired(model =&gt; model.OkToBypass)&lt;/td&gt;&lt;td&gt;@Html.TextBoxFor(model =&gt; model.OkToBypass, ViewBag.IsDisabled ? (object)new { disabled = "disabled" } : new {  maxlength = 1})@Html.ValidationMessageFor(model =&gt; model.OkToBypass)&lt;/td&gt;&lt;/tr&gt;</v>
      </c>
      <c r="K19" s="43" t="str">
        <f t="shared" si="2"/>
        <v/>
      </c>
    </row>
    <row r="20" spans="1:22" hidden="1" x14ac:dyDescent="0.25">
      <c r="A20" s="34" t="s">
        <v>6</v>
      </c>
      <c r="B20" s="34" t="s">
        <v>270</v>
      </c>
      <c r="C20" s="34" t="str">
        <f t="shared" si="0"/>
        <v>NVARCHAR(9)</v>
      </c>
      <c r="D20" s="34">
        <v>9</v>
      </c>
      <c r="E20" s="43" t="s">
        <v>177</v>
      </c>
      <c r="F20" s="34"/>
      <c r="G20" s="53" t="s">
        <v>221</v>
      </c>
      <c r="H20" s="46">
        <v>19</v>
      </c>
      <c r="I20" s="43">
        <v>1</v>
      </c>
      <c r="J20" s="54" t="str">
        <f t="shared" si="1"/>
        <v>&lt;tr&gt;&lt;td&gt;@Html.LabelForRequired(model =&gt; model.OperatingNumber)&lt;/td&gt;&lt;td&gt;@Html.TextBoxFor(model =&gt; model.OperatingNumber, ViewBag.IsDisabled ? (object)new { disabled = "disabled" } : new {  maxlength = 9})@Html.ValidationMessageFor(model =&gt; model.OperatingNumber)&lt;/td&gt;&lt;/tr&gt;</v>
      </c>
      <c r="K20" s="43" t="str">
        <f t="shared" si="2"/>
        <v/>
      </c>
    </row>
    <row r="21" spans="1:22" ht="11.25" hidden="1" x14ac:dyDescent="0.2">
      <c r="A21" s="42" t="s">
        <v>174</v>
      </c>
      <c r="B21" s="45" t="s">
        <v>19</v>
      </c>
      <c r="C21" s="34" t="str">
        <f t="shared" si="0"/>
        <v/>
      </c>
      <c r="D21" s="34" t="s">
        <v>269</v>
      </c>
      <c r="E21" s="46" t="s">
        <v>134</v>
      </c>
      <c r="F21" s="34"/>
      <c r="G21" s="42" t="s">
        <v>264</v>
      </c>
      <c r="H21" s="46">
        <v>20</v>
      </c>
      <c r="I21" s="43">
        <v>1</v>
      </c>
      <c r="J21" s="54" t="str">
        <f t="shared" si="1"/>
        <v>&lt;tr&gt;&lt;td&gt;@Html.LabelForRequired(model =&gt; model.OvercurInstantTrip)&lt;/td&gt;&lt;td&gt;@Html.TextBoxFor(model =&gt; model.OvercurInstantTrip, ViewBag.IsDisabled ? (object)new { disabled = "disabled" } : new {  })@Html.ValidationMessageFor(model =&gt; model.OvercurInstantTrip)&lt;/td&gt;&lt;/tr&gt;</v>
      </c>
      <c r="K21" s="43" t="str">
        <f t="shared" si="2"/>
        <v/>
      </c>
    </row>
    <row r="22" spans="1:22" ht="11.25" hidden="1" x14ac:dyDescent="0.2">
      <c r="A22" s="42" t="s">
        <v>175</v>
      </c>
      <c r="B22" s="45" t="s">
        <v>124</v>
      </c>
      <c r="C22" s="34" t="str">
        <f t="shared" si="0"/>
        <v/>
      </c>
      <c r="D22" s="34" t="s">
        <v>269</v>
      </c>
      <c r="E22" s="46" t="s">
        <v>130</v>
      </c>
      <c r="F22" s="34"/>
      <c r="G22" s="42" t="s">
        <v>260</v>
      </c>
      <c r="H22" s="46">
        <v>21</v>
      </c>
      <c r="I22" s="43">
        <v>1</v>
      </c>
      <c r="J22" s="54" t="str">
        <f t="shared" si="1"/>
        <v>&lt;tr&gt;&lt;td&gt;@Html.LabelForRequired(model =&gt; model.OvervoltPhasingVolt)&lt;/td&gt;&lt;td&gt;@Html.TextBoxFor(model =&gt; model.OvervoltPhasingVolt, ViewBag.IsDisabled ? (object)new { disabled = "disabled" } : new {  })@Html.ValidationMessageFor(model =&gt; model.OvervoltPhasingVolt)&lt;/td&gt;&lt;/tr&gt;</v>
      </c>
      <c r="K22" s="43" t="str">
        <f t="shared" si="2"/>
        <v/>
      </c>
    </row>
    <row r="23" spans="1:22" hidden="1" x14ac:dyDescent="0.25">
      <c r="A23" s="34" t="s">
        <v>49</v>
      </c>
      <c r="B23" s="34" t="s">
        <v>50</v>
      </c>
      <c r="C23" s="34" t="str">
        <f t="shared" si="0"/>
        <v>NVARCHAR(60)</v>
      </c>
      <c r="D23" s="34">
        <v>60</v>
      </c>
      <c r="E23" s="5" t="s">
        <v>51</v>
      </c>
      <c r="F23" s="34"/>
      <c r="G23" s="53" t="s">
        <v>227</v>
      </c>
      <c r="H23" s="46">
        <v>22</v>
      </c>
      <c r="I23" s="43">
        <v>1</v>
      </c>
      <c r="J23" s="54" t="str">
        <f t="shared" si="1"/>
        <v>&lt;tr&gt;&lt;td&gt;@Html.LabelForRequired(model =&gt; model.PeerReviewer)&lt;/td&gt;&lt;td&gt;@Html.TextBoxFor(model =&gt; model.PeerReviewer, ViewBag.IsDisabled ? (object)new { disabled = "disabled" } : new {  maxlength = 60})@Html.ValidationMessageFor(model =&gt; model.PeerReviewer)&lt;/td&gt;&lt;/tr&gt;</v>
      </c>
      <c r="K23" s="43" t="str">
        <f t="shared" si="2"/>
        <v/>
      </c>
    </row>
    <row r="24" spans="1:22" hidden="1" x14ac:dyDescent="0.25">
      <c r="A24" s="34" t="s">
        <v>47</v>
      </c>
      <c r="B24" s="34" t="s">
        <v>18</v>
      </c>
      <c r="C24" s="34" t="str">
        <f t="shared" si="0"/>
        <v/>
      </c>
      <c r="D24" s="34" t="s">
        <v>269</v>
      </c>
      <c r="E24" s="5" t="s">
        <v>48</v>
      </c>
      <c r="F24" s="34"/>
      <c r="G24" s="53" t="s">
        <v>226</v>
      </c>
      <c r="H24" s="46">
        <v>23</v>
      </c>
      <c r="I24" s="43">
        <v>1</v>
      </c>
      <c r="J24" s="54" t="str">
        <f t="shared" si="1"/>
        <v>&lt;tr&gt;&lt;td&gt;@Html.LabelForRequired(model =&gt; model.PeerReviewerDate)&lt;/td&gt;&lt;td&gt;@Html.TextBoxFor(model =&gt; model.PeerReviewerDate, ViewBag.IsDisabled ? (object)new { disabled = "disabled" } : new {  })@Html.ValidationMessageFor(model =&gt; model.PeerReviewerDate)&lt;/td&gt;&lt;/tr&gt;</v>
      </c>
      <c r="K24" s="43" t="str">
        <f t="shared" si="2"/>
        <v/>
      </c>
    </row>
    <row r="25" spans="1:22" hidden="1" x14ac:dyDescent="0.25">
      <c r="A25" s="45" t="s">
        <v>118</v>
      </c>
      <c r="B25" s="45" t="s">
        <v>25</v>
      </c>
      <c r="C25" s="34" t="str">
        <f t="shared" si="0"/>
        <v/>
      </c>
      <c r="D25" s="34" t="s">
        <v>269</v>
      </c>
      <c r="E25" s="46" t="s">
        <v>108</v>
      </c>
      <c r="F25" s="34"/>
      <c r="G25" s="53" t="s">
        <v>239</v>
      </c>
      <c r="H25" s="46">
        <v>24</v>
      </c>
      <c r="I25" s="43">
        <v>1</v>
      </c>
      <c r="J25" s="54" t="str">
        <f t="shared" si="1"/>
        <v>&lt;tr&gt;&lt;td&gt;@Html.LabelForRequired(model =&gt; model.PhasingAngle)&lt;/td&gt;&lt;td&gt;@Html.TextBoxFor(model =&gt; model.PhasingAngle, ViewBag.IsDisabled ? (object)new { disabled = "disabled" } : new {  })@Html.ValidationMessageFor(model =&gt; model.PhasingAngle)&lt;/td&gt;&lt;/tr&gt;</v>
      </c>
      <c r="K25" s="43" t="str">
        <f t="shared" si="2"/>
        <v/>
      </c>
    </row>
    <row r="26" spans="1:22" ht="11.25" hidden="1" x14ac:dyDescent="0.2">
      <c r="A26" s="42" t="s">
        <v>112</v>
      </c>
      <c r="B26" s="45" t="s">
        <v>25</v>
      </c>
      <c r="C26" s="34" t="str">
        <f t="shared" si="0"/>
        <v/>
      </c>
      <c r="D26" s="34" t="s">
        <v>269</v>
      </c>
      <c r="E26" s="46" t="s">
        <v>131</v>
      </c>
      <c r="F26" s="34"/>
      <c r="G26" s="42" t="s">
        <v>261</v>
      </c>
      <c r="H26" s="46">
        <v>25</v>
      </c>
      <c r="I26" s="43">
        <v>1</v>
      </c>
      <c r="J26" s="54" t="str">
        <f t="shared" si="1"/>
        <v>&lt;tr&gt;&lt;td&gt;@Html.LabelForRequired(model =&gt; model.PhasingLineAdjustment)&lt;/td&gt;&lt;td&gt;@Html.TextBoxFor(model =&gt; model.PhasingLineAdjustment, ViewBag.IsDisabled ? (object)new { disabled = "disabled" } : new {  })@Html.ValidationMessageFor(model =&gt; model.PhasingLineAdjustment)&lt;/td&gt;&lt;/tr&gt;</v>
      </c>
      <c r="K26" s="43" t="str">
        <f t="shared" si="2"/>
        <v/>
      </c>
    </row>
    <row r="27" spans="1:22" hidden="1" x14ac:dyDescent="0.25">
      <c r="A27" s="45" t="s">
        <v>170</v>
      </c>
      <c r="B27" s="45" t="s">
        <v>25</v>
      </c>
      <c r="C27" s="34" t="str">
        <f t="shared" si="0"/>
        <v/>
      </c>
      <c r="D27" s="34" t="s">
        <v>269</v>
      </c>
      <c r="E27" s="46" t="s">
        <v>141</v>
      </c>
      <c r="F27" s="34"/>
      <c r="G27" s="53" t="s">
        <v>238</v>
      </c>
      <c r="H27" s="46">
        <v>26</v>
      </c>
      <c r="I27" s="43">
        <v>1</v>
      </c>
      <c r="J27" s="54" t="str">
        <f t="shared" si="1"/>
        <v>&lt;tr&gt;&lt;td&gt;@Html.LabelForRequired(model =&gt; model.PhasingOffsetV)&lt;/td&gt;&lt;td&gt;@Html.TextBoxFor(model =&gt; model.PhasingOffsetV, ViewBag.IsDisabled ? (object)new { disabled = "disabled" } : new {  })@Html.ValidationMessageFor(model =&gt; model.PhasingOffsetV)&lt;/td&gt;&lt;/tr&gt;</v>
      </c>
      <c r="K27" s="43" t="str">
        <f t="shared" si="2"/>
        <v/>
      </c>
    </row>
    <row r="28" spans="1:22" hidden="1" x14ac:dyDescent="0.25">
      <c r="A28" s="34" t="s">
        <v>28</v>
      </c>
      <c r="B28" s="34" t="s">
        <v>17</v>
      </c>
      <c r="C28" s="34" t="str">
        <f t="shared" si="0"/>
        <v>NVARCHAR2(60)</v>
      </c>
      <c r="D28" s="34">
        <v>60</v>
      </c>
      <c r="E28" s="43" t="s">
        <v>102</v>
      </c>
      <c r="F28" s="34"/>
      <c r="G28" s="53" t="s">
        <v>223</v>
      </c>
      <c r="H28" s="46">
        <v>27</v>
      </c>
      <c r="I28" s="43">
        <v>1</v>
      </c>
      <c r="J28" s="54" t="str">
        <f t="shared" si="1"/>
        <v>&lt;tr&gt;&lt;td&gt;@Html.LabelForRequired(model =&gt; model.PreparedBy)&lt;/td&gt;&lt;td&gt;@Html.TextBoxFor(model =&gt; model.PreparedBy, ViewBag.IsDisabled ? (object)new { disabled = "disabled" } : new {  maxlength = 60})@Html.ValidationMessageFor(model =&gt; model.PreparedBy)&lt;/td&gt;&lt;/tr&gt;</v>
      </c>
      <c r="K28" s="43" t="str">
        <f t="shared" si="2"/>
        <v/>
      </c>
    </row>
    <row r="29" spans="1:22" hidden="1" x14ac:dyDescent="0.25">
      <c r="A29" s="42" t="s">
        <v>115</v>
      </c>
      <c r="B29" s="45" t="s">
        <v>123</v>
      </c>
      <c r="C29" s="34" t="str">
        <f t="shared" si="0"/>
        <v/>
      </c>
      <c r="D29" s="34" t="s">
        <v>269</v>
      </c>
      <c r="E29" s="46" t="s">
        <v>107</v>
      </c>
      <c r="F29" s="34"/>
      <c r="G29" s="53" t="s">
        <v>234</v>
      </c>
      <c r="H29" s="46">
        <v>28</v>
      </c>
      <c r="I29" s="43">
        <v>1</v>
      </c>
      <c r="J29" s="54" t="str">
        <f t="shared" si="1"/>
        <v>&lt;tr&gt;&lt;td&gt;@Html.LabelForRequired(model =&gt; model.PumpTime)&lt;/td&gt;&lt;td&gt;@Html.TextBoxFor(model =&gt; model.PumpTime, ViewBag.IsDisabled ? (object)new { disabled = "disabled" } : new {  })@Html.ValidationMessageFor(model =&gt; model.PumpTime)&lt;/td&gt;&lt;/tr&gt;</v>
      </c>
      <c r="K29" s="43" t="str">
        <f t="shared" si="2"/>
        <v/>
      </c>
    </row>
    <row r="30" spans="1:22" ht="22.5" x14ac:dyDescent="0.25">
      <c r="A30" s="5" t="s">
        <v>87</v>
      </c>
      <c r="B30" s="34" t="s">
        <v>78</v>
      </c>
      <c r="C30" s="34" t="str">
        <f t="shared" si="0"/>
        <v>NVARCHAR(4)</v>
      </c>
      <c r="D30" s="34">
        <v>4</v>
      </c>
      <c r="E30" s="50" t="s">
        <v>67</v>
      </c>
      <c r="F30" s="34" t="s">
        <v>24</v>
      </c>
      <c r="G30" s="53" t="s">
        <v>253</v>
      </c>
      <c r="H30" s="46">
        <v>29</v>
      </c>
      <c r="I30" s="43">
        <v>1</v>
      </c>
      <c r="J30" s="54" t="str">
        <f t="shared" si="1"/>
        <v>&lt;tr&gt;&lt;td&gt;@Html.LabelForRequired(model =&gt; model.ScadaRadioManufacturer)&lt;/td&gt;&lt;td&gt;@Html.DropDownListFor(model =&gt; model.ScadaRadioManufacturer, Model.ScadaRadioManufacturerList, ViewBag.IsDisabled ? (object)new { disabled = "disabled" } : new { })@Html.ValidationMessageFor(model =&gt; model.ScadaRadioManufacturer)&lt;/td&gt;&lt;/tr&gt;</v>
      </c>
      <c r="K30" s="43" t="str">
        <f t="shared" si="2"/>
        <v>sectModel.ScadaRadioManufacturerList = new SelectList(SiteCache.GetLookUpValues(DEVICE_TABLE_NAME, "RADIO_MANF_CD"), "Key", "Value");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idden="1" x14ac:dyDescent="0.25">
      <c r="A31" s="5" t="s">
        <v>187</v>
      </c>
      <c r="B31" s="34" t="s">
        <v>90</v>
      </c>
      <c r="C31" s="34" t="str">
        <f t="shared" si="0"/>
        <v>NVARCHAR(25)</v>
      </c>
      <c r="D31" s="34">
        <v>25</v>
      </c>
      <c r="E31" s="50" t="s">
        <v>68</v>
      </c>
      <c r="F31" s="34"/>
      <c r="G31" s="53" t="s">
        <v>255</v>
      </c>
      <c r="H31" s="43">
        <v>30</v>
      </c>
      <c r="I31" s="43">
        <v>1</v>
      </c>
      <c r="J31" s="54" t="str">
        <f t="shared" si="1"/>
        <v>&lt;tr&gt;&lt;td&gt;@Html.LabelForRequired(model =&gt; model.ScadaRadioModelNum)&lt;/td&gt;&lt;td&gt;@Html.TextBoxFor(model =&gt; model.ScadaRadioModelNum, ViewBag.IsDisabled ? (object)new { disabled = "disabled" } : new {  maxlength = 25})@Html.ValidationMessageFor(model =&gt; model.ScadaRadioModelNum)&lt;/td&gt;&lt;/tr&gt;</v>
      </c>
      <c r="K31" s="43" t="str">
        <f t="shared" si="2"/>
        <v/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idden="1" x14ac:dyDescent="0.25">
      <c r="A32" s="5" t="s">
        <v>188</v>
      </c>
      <c r="B32" s="34" t="s">
        <v>90</v>
      </c>
      <c r="C32" s="34" t="str">
        <f t="shared" si="0"/>
        <v>NVARCHAR(25)</v>
      </c>
      <c r="D32" s="34">
        <v>25</v>
      </c>
      <c r="E32" s="50" t="s">
        <v>69</v>
      </c>
      <c r="F32" s="34"/>
      <c r="G32" s="53" t="s">
        <v>256</v>
      </c>
      <c r="H32" s="43">
        <v>31</v>
      </c>
      <c r="I32" s="43">
        <v>1</v>
      </c>
      <c r="J32" s="54" t="str">
        <f t="shared" si="1"/>
        <v>&lt;tr&gt;&lt;td&gt;@Html.LabelForRequired(model =&gt; model.ScadaRadioSerialNum)&lt;/td&gt;&lt;td&gt;@Html.TextBoxFor(model =&gt; model.ScadaRadioSerialNum, ViewBag.IsDisabled ? (object)new { disabled = "disabled" } : new {  maxlength = 25})@Html.ValidationMessageFor(model =&gt; model.ScadaRadioSerialNum)&lt;/td&gt;&lt;/tr&gt;</v>
      </c>
      <c r="K32" s="43" t="str">
        <f t="shared" si="2"/>
        <v/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x14ac:dyDescent="0.25">
      <c r="A33" s="47" t="s">
        <v>120</v>
      </c>
      <c r="B33" s="47" t="s">
        <v>126</v>
      </c>
      <c r="C33" s="34" t="str">
        <f t="shared" si="0"/>
        <v/>
      </c>
      <c r="D33" s="34" t="s">
        <v>269</v>
      </c>
      <c r="E33" s="48" t="s">
        <v>109</v>
      </c>
      <c r="F33" s="34" t="s">
        <v>24</v>
      </c>
      <c r="G33" s="53" t="s">
        <v>242</v>
      </c>
      <c r="H33" s="50">
        <v>32</v>
      </c>
      <c r="I33" s="43">
        <v>1</v>
      </c>
      <c r="J33" s="54" t="str">
        <f t="shared" si="1"/>
        <v>&lt;tr&gt;&lt;td&gt;@Html.LabelForRequired(model =&gt; model.RelayType)&lt;/td&gt;&lt;td&gt;@Html.DropDownListFor(model =&gt; model.RelayType, Model.RelayTypeList, ViewBag.IsDisabled ? (object)new { disabled = "disabled" } : new { })@Html.ValidationMessageFor(model =&gt; model.RelayType)&lt;/td&gt;&lt;/tr&gt;</v>
      </c>
      <c r="K33" s="43" t="str">
        <f t="shared" si="2"/>
        <v>sectModel.RelayTypeList = new SelectList(SiteCache.GetLookUpValues(DEVICE_TABLE_NAME, "Relay_Type"), "Key", "Value");</v>
      </c>
    </row>
    <row r="34" spans="1:22" ht="22.5" hidden="1" x14ac:dyDescent="0.25">
      <c r="A34" s="49" t="s">
        <v>89</v>
      </c>
      <c r="B34" s="34" t="s">
        <v>90</v>
      </c>
      <c r="C34" s="34" t="str">
        <f t="shared" si="0"/>
        <v>NVARCHAR(25)</v>
      </c>
      <c r="D34" s="34">
        <v>25</v>
      </c>
      <c r="E34" s="50" t="s">
        <v>65</v>
      </c>
      <c r="F34" s="34"/>
      <c r="G34" s="53" t="s">
        <v>257</v>
      </c>
      <c r="H34" s="50">
        <v>33</v>
      </c>
      <c r="I34" s="43">
        <v>1</v>
      </c>
      <c r="J34" s="54" t="str">
        <f t="shared" si="1"/>
        <v>&lt;tr&gt;&lt;td&gt;@Html.LabelForRequired(model =&gt; model.Repeater)&lt;/td&gt;&lt;td&gt;@Html.TextBoxFor(model =&gt; model.Repeater, ViewBag.IsDisabled ? (object)new { disabled = "disabled" } : new {  maxlength = 25})@Html.ValidationMessageFor(model =&gt; model.Repeater)&lt;/td&gt;&lt;/tr&gt;</v>
      </c>
      <c r="K34" s="43" t="str">
        <f t="shared" si="2"/>
        <v/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23.25" hidden="1" x14ac:dyDescent="0.25">
      <c r="A35" s="45" t="s">
        <v>171</v>
      </c>
      <c r="B35" s="45" t="s">
        <v>19</v>
      </c>
      <c r="C35" s="34" t="str">
        <f t="shared" si="0"/>
        <v/>
      </c>
      <c r="D35" s="34" t="s">
        <v>269</v>
      </c>
      <c r="E35" s="46" t="s">
        <v>138</v>
      </c>
      <c r="F35" s="34"/>
      <c r="G35" s="53" t="s">
        <v>235</v>
      </c>
      <c r="H35" s="50">
        <v>34</v>
      </c>
      <c r="I35" s="43">
        <v>1</v>
      </c>
      <c r="J35" s="54" t="str">
        <f t="shared" si="1"/>
        <v>&lt;tr&gt;&lt;td&gt;@Html.LabelForRequired(model =&gt; model.PmpLockoutRes)&lt;/td&gt;&lt;td&gt;@Html.TextBoxFor(model =&gt; model.PmpLockoutRes, ViewBag.IsDisabled ? (object)new { disabled = "disabled" } : new {  })@Html.ValidationMessageFor(model =&gt; model.PmpLockoutRes)&lt;/td&gt;&lt;/tr&gt;</v>
      </c>
      <c r="K35" s="43" t="str">
        <f t="shared" si="2"/>
        <v/>
      </c>
    </row>
    <row r="36" spans="1:22" ht="11.25" hidden="1" x14ac:dyDescent="0.2">
      <c r="A36" s="42" t="s">
        <v>113</v>
      </c>
      <c r="B36" s="45" t="s">
        <v>19</v>
      </c>
      <c r="C36" s="34" t="str">
        <f t="shared" si="0"/>
        <v/>
      </c>
      <c r="D36" s="34" t="s">
        <v>269</v>
      </c>
      <c r="E36" s="46" t="s">
        <v>132</v>
      </c>
      <c r="F36" s="34"/>
      <c r="G36" s="42" t="s">
        <v>262</v>
      </c>
      <c r="H36" s="50">
        <v>35</v>
      </c>
      <c r="I36" s="43">
        <v>1</v>
      </c>
      <c r="J36" s="54" t="str">
        <f t="shared" si="1"/>
        <v>&lt;tr&gt;&lt;td&gt;@Html.LabelForRequired(model =&gt; model.ReverseTripSetting)&lt;/td&gt;&lt;td&gt;@Html.TextBoxFor(model =&gt; model.ReverseTripSetting, ViewBag.IsDisabled ? (object)new { disabled = "disabled" } : new {  })@Html.ValidationMessageFor(model =&gt; model.ReverseTripSetting)&lt;/td&gt;&lt;/tr&gt;</v>
      </c>
      <c r="K36" s="43" t="str">
        <f t="shared" si="2"/>
        <v/>
      </c>
    </row>
    <row r="37" spans="1:22" ht="11.25" x14ac:dyDescent="0.2">
      <c r="A37" s="42" t="s">
        <v>105</v>
      </c>
      <c r="B37" s="45" t="s">
        <v>122</v>
      </c>
      <c r="C37" s="34" t="str">
        <f t="shared" si="0"/>
        <v/>
      </c>
      <c r="D37" s="34" t="s">
        <v>269</v>
      </c>
      <c r="E37" s="46" t="s">
        <v>128</v>
      </c>
      <c r="F37" s="34" t="s">
        <v>24</v>
      </c>
      <c r="G37" s="42" t="s">
        <v>105</v>
      </c>
      <c r="H37" s="50">
        <v>36</v>
      </c>
      <c r="I37" s="43">
        <v>1</v>
      </c>
      <c r="J37" s="54" t="str">
        <f t="shared" si="1"/>
        <v>&lt;tr&gt;&lt;td&gt;@Html.LabelForRequired(model =&gt; model.Rotation)&lt;/td&gt;&lt;td&gt;@Html.DropDownListFor(model =&gt; model.Rotation, Model.RotationList, ViewBag.IsDisabled ? (object)new { disabled = "disabled" } : new { })@Html.ValidationMessageFor(model =&gt; model.Rotation)&lt;/td&gt;&lt;/tr&gt;</v>
      </c>
      <c r="K37" s="43" t="str">
        <f t="shared" si="2"/>
        <v>sectModel.RotationList = new SelectList(SiteCache.GetLookUpValues(DEVICE_TABLE_NAME, "Rotation"), "Key", "Value");</v>
      </c>
    </row>
    <row r="38" spans="1:22" hidden="1" x14ac:dyDescent="0.25">
      <c r="A38" s="49" t="s">
        <v>95</v>
      </c>
      <c r="B38" s="34" t="s">
        <v>90</v>
      </c>
      <c r="C38" s="34" t="str">
        <f t="shared" si="0"/>
        <v>NVARCHAR(25)</v>
      </c>
      <c r="D38" s="34">
        <v>25</v>
      </c>
      <c r="E38" s="50" t="s">
        <v>64</v>
      </c>
      <c r="F38" s="34"/>
      <c r="G38" s="53" t="s">
        <v>251</v>
      </c>
      <c r="H38" s="50">
        <v>37</v>
      </c>
      <c r="I38" s="43">
        <v>1</v>
      </c>
      <c r="J38" s="54" t="str">
        <f t="shared" si="1"/>
        <v>&lt;tr&gt;&lt;td&gt;@Html.LabelForRequired(model =&gt; model.RtuAddress)&lt;/td&gt;&lt;td&gt;@Html.TextBoxFor(model =&gt; model.RtuAddress, ViewBag.IsDisabled ? (object)new { disabled = "disabled" } : new {  maxlength = 25})@Html.ValidationMessageFor(model =&gt; model.RtuAddress)&lt;/td&gt;&lt;/tr&gt;</v>
      </c>
      <c r="K38" s="43" t="str">
        <f t="shared" si="2"/>
        <v/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s="5" customFormat="1" hidden="1" x14ac:dyDescent="0.25">
      <c r="A39" s="35" t="s">
        <v>60</v>
      </c>
      <c r="B39" s="34" t="s">
        <v>57</v>
      </c>
      <c r="C39" s="34" t="str">
        <f t="shared" si="0"/>
        <v>NVARCHAR(1)</v>
      </c>
      <c r="D39" s="34">
        <v>1</v>
      </c>
      <c r="E39" s="43" t="s">
        <v>84</v>
      </c>
      <c r="F39" s="34"/>
      <c r="G39" s="53" t="s">
        <v>258</v>
      </c>
      <c r="H39" s="50">
        <v>38</v>
      </c>
      <c r="I39" s="43">
        <v>1</v>
      </c>
      <c r="J39" s="54" t="str">
        <f t="shared" si="1"/>
        <v>&lt;tr&gt;&lt;td&gt;@Html.LabelForRequired(model =&gt; model.Scada)&lt;/td&gt;&lt;td&gt;@Html.TextBoxFor(model =&gt; model.Scada, ViewBag.IsDisabled ? (object)new { disabled = "disabled" } : new {  maxlength = 1})@Html.ValidationMessageFor(model =&gt; model.Scada)&lt;/td&gt;&lt;/tr&gt;</v>
      </c>
      <c r="K39" s="43" t="str">
        <f t="shared" si="2"/>
        <v/>
      </c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</row>
    <row r="40" spans="1:22" s="5" customFormat="1" x14ac:dyDescent="0.25">
      <c r="A40" s="35" t="s">
        <v>85</v>
      </c>
      <c r="B40" s="34" t="s">
        <v>78</v>
      </c>
      <c r="C40" s="34" t="str">
        <f t="shared" si="0"/>
        <v>NVARCHAR(4)</v>
      </c>
      <c r="D40" s="34">
        <v>4</v>
      </c>
      <c r="E40" s="43" t="s">
        <v>86</v>
      </c>
      <c r="F40" s="34" t="s">
        <v>24</v>
      </c>
      <c r="G40" s="53" t="s">
        <v>246</v>
      </c>
      <c r="H40" s="50">
        <v>39</v>
      </c>
      <c r="I40" s="43">
        <v>1</v>
      </c>
      <c r="J40" s="54" t="str">
        <f t="shared" si="1"/>
        <v>&lt;tr&gt;&lt;td&gt;@Html.LabelForRequired(model =&gt; model.ScadaType)&lt;/td&gt;&lt;td&gt;@Html.DropDownListFor(model =&gt; model.ScadaType, Model.ScadaTypeList, ViewBag.IsDisabled ? (object)new { disabled = "disabled" } : new { })@Html.ValidationMessageFor(model =&gt; model.ScadaType)&lt;/td&gt;&lt;/tr&gt;</v>
      </c>
      <c r="K40" s="43" t="str">
        <f t="shared" si="2"/>
        <v>sectModel.ScadaTypeList = new SelectList(SiteCache.GetLookUpValues(DEVICE_TABLE_NAME, "SCADA_TYPE"), "Key", "Value");</v>
      </c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</row>
    <row r="41" spans="1:22" s="5" customFormat="1" hidden="1" x14ac:dyDescent="0.25">
      <c r="A41" s="35" t="s">
        <v>72</v>
      </c>
      <c r="B41" s="34" t="s">
        <v>74</v>
      </c>
      <c r="C41" s="34" t="str">
        <f t="shared" si="0"/>
        <v>NVARCHAR(12)</v>
      </c>
      <c r="D41" s="34">
        <v>12</v>
      </c>
      <c r="E41" s="43" t="s">
        <v>76</v>
      </c>
      <c r="F41" s="34"/>
      <c r="G41" s="53" t="s">
        <v>244</v>
      </c>
      <c r="H41" s="50">
        <v>40</v>
      </c>
      <c r="I41" s="43">
        <v>1</v>
      </c>
      <c r="J41" s="54" t="str">
        <f t="shared" si="1"/>
        <v>&lt;tr&gt;&lt;td&gt;@Html.LabelForRequired(model =&gt; model.SoftwareVersion)&lt;/td&gt;&lt;td&gt;@Html.TextBoxFor(model =&gt; model.SoftwareVersion, ViewBag.IsDisabled ? (object)new { disabled = "disabled" } : new {  maxlength = 12})@Html.ValidationMessageFor(model =&gt; model.SoftwareVersion)&lt;/td&gt;&lt;/tr&gt;</v>
      </c>
      <c r="K41" s="43" t="str">
        <f t="shared" si="2"/>
        <v/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</row>
    <row r="42" spans="1:22" s="5" customFormat="1" hidden="1" x14ac:dyDescent="0.25">
      <c r="A42" s="49" t="s">
        <v>88</v>
      </c>
      <c r="B42" s="34" t="s">
        <v>98</v>
      </c>
      <c r="C42" s="34" t="str">
        <f t="shared" si="0"/>
        <v>NVARCHAR(250)</v>
      </c>
      <c r="D42" s="34">
        <v>250</v>
      </c>
      <c r="E42" s="50" t="s">
        <v>66</v>
      </c>
      <c r="F42" s="34"/>
      <c r="G42" s="53" t="s">
        <v>252</v>
      </c>
      <c r="H42" s="50">
        <v>41</v>
      </c>
      <c r="I42" s="43">
        <v>1</v>
      </c>
      <c r="J42" s="54" t="str">
        <f t="shared" si="1"/>
        <v>&lt;tr&gt;&lt;td&gt;@Html.LabelForRequired(model =&gt; model.SpecialConditions)&lt;/td&gt;&lt;td&gt;@Html.TextBoxFor(model =&gt; model.SpecialConditions, ViewBag.IsDisabled ? (object)new { disabled = "disabled" } : new {  maxlength = 250})@Html.ValidationMessageFor(model =&gt; model.SpecialConditions)&lt;/td&gt;&lt;/tr&gt;</v>
      </c>
      <c r="K42" s="43" t="str">
        <f t="shared" si="2"/>
        <v/>
      </c>
    </row>
    <row r="43" spans="1:22" s="5" customFormat="1" ht="22.5" x14ac:dyDescent="0.2">
      <c r="A43" s="42" t="s">
        <v>111</v>
      </c>
      <c r="B43" s="45" t="s">
        <v>122</v>
      </c>
      <c r="C43" s="34" t="str">
        <f t="shared" si="0"/>
        <v/>
      </c>
      <c r="D43" s="34" t="s">
        <v>269</v>
      </c>
      <c r="E43" s="46" t="s">
        <v>129</v>
      </c>
      <c r="F43" s="34" t="s">
        <v>24</v>
      </c>
      <c r="G43" s="42" t="s">
        <v>259</v>
      </c>
      <c r="H43" s="5">
        <v>42</v>
      </c>
      <c r="I43" s="43">
        <v>1</v>
      </c>
      <c r="J43" s="54" t="str">
        <f t="shared" si="1"/>
        <v>&lt;tr&gt;&lt;td&gt;@Html.LabelForRequired(model =&gt; model.StraightLineMasterLine)&lt;/td&gt;&lt;td&gt;@Html.DropDownListFor(model =&gt; model.StraightLineMasterLine, Model.StraightLineMasterLineList, ViewBag.IsDisabled ? (object)new { disabled = "disabled" } : new { })@Html.ValidationMessageFor(model =&gt; model.StraightLineMasterLine)&lt;/td&gt;&lt;/tr&gt;</v>
      </c>
      <c r="K43" s="43" t="str">
        <f t="shared" si="2"/>
        <v>sectModel.StraightLineMasterLineList = new SelectList(SiteCache.GetLookUpValues(DEVICE_TABLE_NAME, "Straight_Line_Master_Line"), "Key", "Value");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</row>
    <row r="44" spans="1:22" s="5" customFormat="1" ht="11.25" hidden="1" x14ac:dyDescent="0.2">
      <c r="A44" s="42" t="s">
        <v>114</v>
      </c>
      <c r="B44" s="45" t="s">
        <v>123</v>
      </c>
      <c r="C44" s="34" t="str">
        <f t="shared" si="0"/>
        <v/>
      </c>
      <c r="D44" s="34" t="s">
        <v>269</v>
      </c>
      <c r="E44" s="46" t="s">
        <v>133</v>
      </c>
      <c r="F44" s="34"/>
      <c r="G44" s="42" t="s">
        <v>263</v>
      </c>
      <c r="H44" s="5">
        <v>43</v>
      </c>
      <c r="I44" s="43">
        <v>1</v>
      </c>
      <c r="J44" s="54" t="str">
        <f t="shared" si="1"/>
        <v>&lt;tr&gt;&lt;td&gt;@Html.LabelForRequired(model =&gt; model.TimeDelay)&lt;/td&gt;&lt;td&gt;@Html.TextBoxFor(model =&gt; model.TimeDelay, ViewBag.IsDisabled ? (object)new { disabled = "disabled" } : new {  })@Html.ValidationMessageFor(model =&gt; model.TimeDelay)&lt;/td&gt;&lt;/tr&gt;</v>
      </c>
      <c r="K44" s="43" t="str">
        <f t="shared" si="2"/>
        <v/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</row>
    <row r="45" spans="1:22" s="5" customFormat="1" ht="22.5" hidden="1" x14ac:dyDescent="0.25">
      <c r="A45" s="49" t="s">
        <v>94</v>
      </c>
      <c r="B45" s="34" t="s">
        <v>20</v>
      </c>
      <c r="C45" s="34" t="str">
        <f t="shared" si="0"/>
        <v/>
      </c>
      <c r="D45" s="34" t="s">
        <v>269</v>
      </c>
      <c r="E45" s="50" t="s">
        <v>63</v>
      </c>
      <c r="F45" s="34"/>
      <c r="G45" s="53" t="s">
        <v>250</v>
      </c>
      <c r="H45" s="43">
        <v>44</v>
      </c>
      <c r="I45" s="43">
        <v>1</v>
      </c>
      <c r="J45" s="54" t="str">
        <f t="shared" si="1"/>
        <v>&lt;tr&gt;&lt;td&gt;@Html.LabelForRequired(model =&gt; model.TransmitDisableDelay)&lt;/td&gt;&lt;td&gt;@Html.TextBoxFor(model =&gt; model.TransmitDisableDelay, ViewBag.IsDisabled ? (object)new { disabled = "disabled" } : new {  })@Html.ValidationMessageFor(model =&gt; model.TransmitDisableDelay)&lt;/td&gt;&lt;/tr&gt;</v>
      </c>
      <c r="K45" s="43" t="str">
        <f t="shared" si="2"/>
        <v/>
      </c>
    </row>
    <row r="46" spans="1:22" s="5" customFormat="1" hidden="1" x14ac:dyDescent="0.25">
      <c r="A46" s="49" t="s">
        <v>93</v>
      </c>
      <c r="B46" s="34" t="s">
        <v>20</v>
      </c>
      <c r="C46" s="34" t="str">
        <f t="shared" si="0"/>
        <v/>
      </c>
      <c r="D46" s="34" t="s">
        <v>269</v>
      </c>
      <c r="E46" s="50" t="s">
        <v>62</v>
      </c>
      <c r="F46" s="34"/>
      <c r="G46" s="53" t="s">
        <v>249</v>
      </c>
      <c r="H46" s="5">
        <v>45</v>
      </c>
      <c r="I46" s="43">
        <v>1</v>
      </c>
      <c r="J46" s="54" t="str">
        <f t="shared" si="1"/>
        <v>&lt;tr&gt;&lt;td&gt;@Html.LabelForRequired(model =&gt; model.TransmitEnableDelay)&lt;/td&gt;&lt;td&gt;@Html.TextBoxFor(model =&gt; model.TransmitEnableDelay, ViewBag.IsDisabled ? (object)new { disabled = "disabled" } : new {  })@Html.ValidationMessageFor(model =&gt; model.TransmitEnableDelay)&lt;/td&gt;&lt;/tr&gt;</v>
      </c>
      <c r="K46" s="43" t="str">
        <f t="shared" si="2"/>
        <v/>
      </c>
    </row>
    <row r="47" spans="1:22" s="5" customFormat="1" x14ac:dyDescent="0.25">
      <c r="A47" s="45" t="s">
        <v>116</v>
      </c>
      <c r="B47" s="45" t="s">
        <v>125</v>
      </c>
      <c r="C47" s="34" t="str">
        <f t="shared" si="0"/>
        <v/>
      </c>
      <c r="D47" s="34" t="s">
        <v>269</v>
      </c>
      <c r="E47" s="46" t="s">
        <v>139</v>
      </c>
      <c r="F47" s="34" t="s">
        <v>24</v>
      </c>
      <c r="G47" s="53" t="s">
        <v>236</v>
      </c>
      <c r="H47" s="5">
        <v>46</v>
      </c>
      <c r="I47" s="43">
        <v>1</v>
      </c>
      <c r="J47" s="54" t="str">
        <f t="shared" si="1"/>
        <v>&lt;tr&gt;&lt;td&gt;@Html.LabelForRequired(model =&gt; model.TripMode)&lt;/td&gt;&lt;td&gt;@Html.DropDownListFor(model =&gt; model.TripMode, Model.TripModeList, ViewBag.IsDisabled ? (object)new { disabled = "disabled" } : new { })@Html.ValidationMessageFor(model =&gt; model.TripMode)&lt;/td&gt;&lt;/tr&gt;</v>
      </c>
      <c r="K47" s="43" t="str">
        <f t="shared" si="2"/>
        <v>sectModel.TripModeList = new SelectList(SiteCache.GetLookUpValues(DEVICE_TABLE_NAME, "Trip_Mode"), "Key", "Value");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</row>
    <row r="48" spans="1:22" s="5" customFormat="1" ht="11.25" x14ac:dyDescent="0.2">
      <c r="A48" s="42" t="s">
        <v>173</v>
      </c>
      <c r="B48" s="45" t="s">
        <v>122</v>
      </c>
      <c r="C48" s="34" t="str">
        <f t="shared" si="0"/>
        <v/>
      </c>
      <c r="D48" s="34" t="s">
        <v>269</v>
      </c>
      <c r="E48" s="46" t="s">
        <v>135</v>
      </c>
      <c r="F48" s="34" t="s">
        <v>24</v>
      </c>
      <c r="G48" s="42" t="s">
        <v>265</v>
      </c>
      <c r="H48" s="5">
        <v>47</v>
      </c>
      <c r="I48" s="43">
        <v>1</v>
      </c>
      <c r="J48" s="54" t="str">
        <f t="shared" si="1"/>
        <v>&lt;tr&gt;&lt;td&gt;@Html.LabelForRequired(model =&gt; model.WattVarTripChar)&lt;/td&gt;&lt;td&gt;@Html.DropDownListFor(model =&gt; model.WattVarTripChar, Model.WattVarTripCharList, ViewBag.IsDisabled ? (object)new { disabled = "disabled" } : new { })@Html.ValidationMessageFor(model =&gt; model.WattVarTripChar)&lt;/td&gt;&lt;/tr&gt;</v>
      </c>
      <c r="K48" s="43" t="str">
        <f t="shared" si="2"/>
        <v>sectModel.WattVarTripCharList = new SelectList(SiteCache.GetLookUpValues(DEVICE_TABLE_NAME, "Watt_Var_Trip_Char"), "Key", "Value");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</row>
  </sheetData>
  <autoFilter ref="A1:V48">
    <filterColumn colId="5">
      <customFilters>
        <customFilter operator="notEqual" val=" "/>
      </customFilters>
    </filterColumn>
    <sortState ref="A2:V48">
      <sortCondition ref="A1"/>
    </sortState>
  </autoFilter>
  <sortState ref="H2:I1048567">
    <sortCondition ref="I2:I1048567"/>
    <sortCondition ref="H2:H104856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SM_NETWORK_PROTECTOR</vt:lpstr>
      <vt:lpstr>FieldListBy_UI</vt:lpstr>
      <vt:lpstr>Range Value</vt:lpstr>
      <vt:lpstr>Domain Value</vt:lpstr>
      <vt:lpstr>Model</vt:lpstr>
      <vt:lpstr>DisplayOrder</vt:lpstr>
      <vt:lpstr>History Migration</vt:lpstr>
      <vt:lpstr>more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Thompson, Gareth</cp:lastModifiedBy>
  <dcterms:created xsi:type="dcterms:W3CDTF">2014-02-03T17:56:24Z</dcterms:created>
  <dcterms:modified xsi:type="dcterms:W3CDTF">2014-04-17T05:08:05Z</dcterms:modified>
</cp:coreProperties>
</file>