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Hoja1" sheetId="1" r:id="rId1"/>
    <sheet name="Hoja2" sheetId="2" r:id="rId2"/>
    <sheet name="Hoja3" sheetId="3" r:id="rId3"/>
  </sheets>
  <definedNames>
    <definedName name="Excel_BuiltIn__FilterDatabase" localSheetId="0">Hoja1!$A$1:$W$1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" i="1" l="1"/>
  <c r="O3" i="1"/>
  <c r="O4" i="1"/>
  <c r="O226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L226" i="1"/>
  <c r="M226" i="1"/>
  <c r="N226" i="1"/>
  <c r="P226" i="1"/>
  <c r="Q226" i="1"/>
  <c r="R226" i="1"/>
  <c r="S226" i="1"/>
  <c r="T226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C226" i="1"/>
  <c r="K226" i="1"/>
  <c r="J226" i="1" l="1"/>
  <c r="I226" i="1"/>
</calcChain>
</file>

<file path=xl/sharedStrings.xml><?xml version="1.0" encoding="utf-8"?>
<sst xmlns="http://schemas.openxmlformats.org/spreadsheetml/2006/main" count="933" uniqueCount="393">
  <si>
    <t>codigo</t>
  </si>
  <si>
    <t>descrip</t>
  </si>
  <si>
    <t>UNID</t>
  </si>
  <si>
    <t>codigosac</t>
  </si>
  <si>
    <t>factura</t>
  </si>
  <si>
    <t>fecha_fac</t>
  </si>
  <si>
    <t>id_unidadm</t>
  </si>
  <si>
    <t>id_pais</t>
  </si>
  <si>
    <t>peso_bruto</t>
  </si>
  <si>
    <t>peso_neto</t>
  </si>
  <si>
    <t>fob_us</t>
  </si>
  <si>
    <t>flete</t>
  </si>
  <si>
    <t>seguro</t>
  </si>
  <si>
    <t>ogastos</t>
  </si>
  <si>
    <t>bultos</t>
  </si>
  <si>
    <t>tlc</t>
  </si>
  <si>
    <t>cif</t>
  </si>
  <si>
    <t>linea_pre</t>
  </si>
  <si>
    <t>dua</t>
  </si>
  <si>
    <t>Fecha</t>
  </si>
  <si>
    <t>acuerdo2</t>
  </si>
  <si>
    <t xml:space="preserve">marca </t>
  </si>
  <si>
    <t>modelo</t>
  </si>
  <si>
    <t>estado</t>
  </si>
  <si>
    <t>descripción original</t>
  </si>
  <si>
    <t>fob original</t>
  </si>
  <si>
    <t xml:space="preserve"> CUOTA CONTINGENTE</t>
  </si>
  <si>
    <t>valor_transaccion</t>
  </si>
  <si>
    <t>pais_procedencia</t>
  </si>
  <si>
    <t>permiso1</t>
  </si>
  <si>
    <t>permiso1_documento</t>
  </si>
  <si>
    <t>permiso1_fechaexp</t>
  </si>
  <si>
    <t>permiso2</t>
  </si>
  <si>
    <t>permiso2_documento</t>
  </si>
  <si>
    <t>permiso2_fechaexp</t>
  </si>
  <si>
    <t>file_id</t>
  </si>
  <si>
    <t>tlc_embarque_anual</t>
  </si>
  <si>
    <t>tlc_doc_numero</t>
  </si>
  <si>
    <t>tlc_doc_vence</t>
  </si>
  <si>
    <t>A000986200009</t>
  </si>
  <si>
    <t>LIQUIDO LAVACRISTALES</t>
  </si>
  <si>
    <t>ALEMANIA</t>
  </si>
  <si>
    <t>A0022608863</t>
  </si>
  <si>
    <t>CILINDRO DE MARCHAS</t>
  </si>
  <si>
    <t>POLONIA</t>
  </si>
  <si>
    <t>A2059065504</t>
  </si>
  <si>
    <t>UNIDAD DE LUCES</t>
  </si>
  <si>
    <t>ESLOVAQUIA</t>
  </si>
  <si>
    <t>A2059065404</t>
  </si>
  <si>
    <t>A2038810323</t>
  </si>
  <si>
    <t>CUBIERTA</t>
  </si>
  <si>
    <t>A0001803009</t>
  </si>
  <si>
    <t>TS CARTUCHO DE FILTRO</t>
  </si>
  <si>
    <t>A2058800347649999</t>
  </si>
  <si>
    <t>REVESTIMIENTO PARACHOQUES</t>
  </si>
  <si>
    <t>SUDAFRICA</t>
  </si>
  <si>
    <t>A16688044409999</t>
  </si>
  <si>
    <t>EE.UU.</t>
  </si>
  <si>
    <t>A1668801106</t>
  </si>
  <si>
    <t>GUARDABARROS, DELANTE</t>
  </si>
  <si>
    <t>A1668802500</t>
  </si>
  <si>
    <t>A1677401700</t>
  </si>
  <si>
    <t>LUNETA TRAS ERA</t>
  </si>
  <si>
    <t>A2047400500</t>
  </si>
  <si>
    <t>CRISTAL PARED POSTERIOR</t>
  </si>
  <si>
    <t>HUNGRIA</t>
  </si>
  <si>
    <t>A2048805547649999</t>
  </si>
  <si>
    <t>REVESTIMIENTO</t>
  </si>
  <si>
    <t>A6510902852</t>
  </si>
  <si>
    <t>FILTRO DE COMBUSTIBLE</t>
  </si>
  <si>
    <t>REPUBLICA CHECA</t>
  </si>
  <si>
    <t>A6420920301</t>
  </si>
  <si>
    <t>CARTUCHO FILTRANTE</t>
  </si>
  <si>
    <t>AUSTRIA</t>
  </si>
  <si>
    <t>A2760940504</t>
  </si>
  <si>
    <t>ELEMENTO FILTRO DE AIRE</t>
  </si>
  <si>
    <t>RUMANIA</t>
  </si>
  <si>
    <t>A2038300918</t>
  </si>
  <si>
    <t>FILTRO COMBINADO</t>
  </si>
  <si>
    <t>A2128300318</t>
  </si>
  <si>
    <t>A2468300018</t>
  </si>
  <si>
    <t>A20488500259999</t>
  </si>
  <si>
    <t>A1569063100</t>
  </si>
  <si>
    <t>A2049065203</t>
  </si>
  <si>
    <t>A1667300105</t>
  </si>
  <si>
    <t>PUERTA TRASERO</t>
  </si>
  <si>
    <t>A1667300205</t>
  </si>
  <si>
    <t>A2700940004</t>
  </si>
  <si>
    <t>A2660940004</t>
  </si>
  <si>
    <t>A2710940304</t>
  </si>
  <si>
    <t>A2711800509</t>
  </si>
  <si>
    <t>A2701800109</t>
  </si>
  <si>
    <t>TS ELEMENTO FILTRO ACEITE</t>
  </si>
  <si>
    <t>A6510940104</t>
  </si>
  <si>
    <t>GRAN BRETANA</t>
  </si>
  <si>
    <t>A2781800009</t>
  </si>
  <si>
    <t>A6511800109</t>
  </si>
  <si>
    <t>ELEMENTO FILTRO DE ACEITE</t>
  </si>
  <si>
    <t>A204520152364</t>
  </si>
  <si>
    <t>REVESTIMIENTO INSONOR.</t>
  </si>
  <si>
    <t>A1566900230</t>
  </si>
  <si>
    <t>CUBIERTA DE PASARRUEDAS</t>
  </si>
  <si>
    <t>A1668200859</t>
  </si>
  <si>
    <t>A20488029839982</t>
  </si>
  <si>
    <t>CALANDRA DE RADIADOR</t>
  </si>
  <si>
    <t>A1668857025</t>
  </si>
  <si>
    <t>A1668857925</t>
  </si>
  <si>
    <t>A2538852325</t>
  </si>
  <si>
    <t>A1668850737</t>
  </si>
  <si>
    <t>AMORTIGUADOR DE IMPACTO</t>
  </si>
  <si>
    <t>A1668852474</t>
  </si>
  <si>
    <t>EMBELLECEDOR</t>
  </si>
  <si>
    <t>A2538882000</t>
  </si>
  <si>
    <t>MARCO DE LA CALANDRA</t>
  </si>
  <si>
    <t>A166884019064</t>
  </si>
  <si>
    <t>PLACA PROTECTORA</t>
  </si>
  <si>
    <t>A0004209600</t>
  </si>
  <si>
    <t>PASTILLA FRENO DE DISCO</t>
  </si>
  <si>
    <t>ITALIA</t>
  </si>
  <si>
    <t>A0004207900</t>
  </si>
  <si>
    <t>TS PASTILLA FRENO DISCO</t>
  </si>
  <si>
    <t>A004420872041</t>
  </si>
  <si>
    <t>TS PASTILLA DE FRENO</t>
  </si>
  <si>
    <t>ESPANA</t>
  </si>
  <si>
    <t>A0074208520</t>
  </si>
  <si>
    <t>A2034200120</t>
  </si>
  <si>
    <t>TS ZAPATA DE FRENO</t>
  </si>
  <si>
    <t>A4634210012</t>
  </si>
  <si>
    <t>DISCO DE FRENO</t>
  </si>
  <si>
    <t>A90688016709B51</t>
  </si>
  <si>
    <t>PARACHOQUES DELANTERO</t>
  </si>
  <si>
    <t>A1668205559</t>
  </si>
  <si>
    <t>MEXICO</t>
  </si>
  <si>
    <t>A0999053800</t>
  </si>
  <si>
    <t>SENSOR DE TEMPERATURA</t>
  </si>
  <si>
    <t>A9068890114</t>
  </si>
  <si>
    <t>SOPORTE</t>
  </si>
  <si>
    <t>A9068890014</t>
  </si>
  <si>
    <t>A1668850181</t>
  </si>
  <si>
    <t>MARCO PARA MATRICULA</t>
  </si>
  <si>
    <t>A90688503539B51</t>
  </si>
  <si>
    <t>REJILLA COBERTERA</t>
  </si>
  <si>
    <t>A90688502539B51</t>
  </si>
  <si>
    <t>A2538851725</t>
  </si>
  <si>
    <t>A90688504119B51</t>
  </si>
  <si>
    <t>PELDANO DEL ESTRIBO</t>
  </si>
  <si>
    <t>A270906050064</t>
  </si>
  <si>
    <t>BOBINA DE ENCENDIDO</t>
  </si>
  <si>
    <t>ESLOVENIA</t>
  </si>
  <si>
    <t>A2049802164</t>
  </si>
  <si>
    <t>MUELLE DE PRESION DE GAS</t>
  </si>
  <si>
    <t>A1249900492</t>
  </si>
  <si>
    <t>REMACHE EXPANSIBLE</t>
  </si>
  <si>
    <t>A0049902897</t>
  </si>
  <si>
    <t>REMACHE CIEGO</t>
  </si>
  <si>
    <t>A0029938996</t>
  </si>
  <si>
    <t>CORREA</t>
  </si>
  <si>
    <t>A2719970045</t>
  </si>
  <si>
    <t>JUNTA ANULAR</t>
  </si>
  <si>
    <t>A0109972348</t>
  </si>
  <si>
    <t>A2712030575</t>
  </si>
  <si>
    <t>TERMOSTATO</t>
  </si>
  <si>
    <t>A9012601338</t>
  </si>
  <si>
    <t>ARBOL</t>
  </si>
  <si>
    <t>A3892670080</t>
  </si>
  <si>
    <t>JUNTA</t>
  </si>
  <si>
    <t>A1663201100</t>
  </si>
  <si>
    <t>VARILLAJE BARRA TORSION</t>
  </si>
  <si>
    <t>A1673200189</t>
  </si>
  <si>
    <t>A1673200289</t>
  </si>
  <si>
    <t>A1643303407</t>
  </si>
  <si>
    <t>BRAZO TRANSVERSAL</t>
  </si>
  <si>
    <t>A1643303507</t>
  </si>
  <si>
    <t>N000000003250</t>
  </si>
  <si>
    <t>ARANDELA</t>
  </si>
  <si>
    <t>A6110170060</t>
  </si>
  <si>
    <t>A2720181382</t>
  </si>
  <si>
    <t>TUBO FLEXIBLE</t>
  </si>
  <si>
    <t>A2710510032</t>
  </si>
  <si>
    <t>TAPA DE CIERRE</t>
  </si>
  <si>
    <t>A2721412380</t>
  </si>
  <si>
    <t>JUNTA ADICIONAL</t>
  </si>
  <si>
    <t>A2711410783</t>
  </si>
  <si>
    <t>A0051535028</t>
  </si>
  <si>
    <t>SENSOR DE PRESION</t>
  </si>
  <si>
    <t>JAPON</t>
  </si>
  <si>
    <t>A1121840261</t>
  </si>
  <si>
    <t>FRANCIA</t>
  </si>
  <si>
    <t>A2046201195</t>
  </si>
  <si>
    <t>ABSORBEDOR</t>
  </si>
  <si>
    <t>N007757008600</t>
  </si>
  <si>
    <t>TAPA DE VALVULA</t>
  </si>
  <si>
    <t>A9017600128</t>
  </si>
  <si>
    <t>A16481001645359</t>
  </si>
  <si>
    <t>A1698201745</t>
  </si>
  <si>
    <t>ESCOBILLA LIMPIACRISTALES</t>
  </si>
  <si>
    <t>A2045010925</t>
  </si>
  <si>
    <t>TUBERIA DE AIREACION</t>
  </si>
  <si>
    <t>A1645401017</t>
  </si>
  <si>
    <t>SENSOR DE DESGASTE</t>
  </si>
  <si>
    <t>A1695401617</t>
  </si>
  <si>
    <t>A1715400617</t>
  </si>
  <si>
    <t>A0115420617</t>
  </si>
  <si>
    <t>A20199002929051</t>
  </si>
  <si>
    <t>A1668108300</t>
  </si>
  <si>
    <t>RETROVISOR EXTERIOR</t>
  </si>
  <si>
    <t>A000989690511AULW</t>
  </si>
  <si>
    <t>ACEITE DEL CAMBIO</t>
  </si>
  <si>
    <t>BELGICA</t>
  </si>
  <si>
    <t>A25181002157755</t>
  </si>
  <si>
    <t>TAPA DE ADORNO</t>
  </si>
  <si>
    <t>A2049054305</t>
  </si>
  <si>
    <t>SENSOR DE REVOLUCIONES</t>
  </si>
  <si>
    <t>A2189009203</t>
  </si>
  <si>
    <t>UNIDAD DE CONTROL</t>
  </si>
  <si>
    <t>A1668850137</t>
  </si>
  <si>
    <t>A20488501249999</t>
  </si>
  <si>
    <t>A1668851823</t>
  </si>
  <si>
    <t>CUBIERTA PARA ARGOLLA</t>
  </si>
  <si>
    <t>A90688510229B51</t>
  </si>
  <si>
    <t>A2048850411</t>
  </si>
  <si>
    <t>A1668800164</t>
  </si>
  <si>
    <t>TRABA DE SEGURIDAD</t>
  </si>
  <si>
    <t>A2038690198</t>
  </si>
  <si>
    <t>A1669054002</t>
  </si>
  <si>
    <t>A1679062700</t>
  </si>
  <si>
    <t>COMBINACION DE LUCES</t>
  </si>
  <si>
    <t>A2059064603</t>
  </si>
  <si>
    <t>TURQUIA</t>
  </si>
  <si>
    <t>A2049800964</t>
  </si>
  <si>
    <t>A2118202945</t>
  </si>
  <si>
    <t>TS ESCOBILLA LIMPIACR.</t>
  </si>
  <si>
    <t>A6462000570</t>
  </si>
  <si>
    <t>TENSOR DE CORREA</t>
  </si>
  <si>
    <t>A6512000370</t>
  </si>
  <si>
    <t>RODILLO TENSOR</t>
  </si>
  <si>
    <t>A6512000770</t>
  </si>
  <si>
    <t>POLEA DE INVERSION</t>
  </si>
  <si>
    <t>A0002021619</t>
  </si>
  <si>
    <t>A1662400300</t>
  </si>
  <si>
    <t>SOPORTE DEL MOTOR</t>
  </si>
  <si>
    <t>A2033303903</t>
  </si>
  <si>
    <t>BARRA DE ACOPLAMIENTO</t>
  </si>
  <si>
    <t>N000000008137</t>
  </si>
  <si>
    <t>BOMBILLA</t>
  </si>
  <si>
    <t>HWA0043260100</t>
  </si>
  <si>
    <t>AMORTIGUADOR</t>
  </si>
  <si>
    <t>A0002009723</t>
  </si>
  <si>
    <t>VENTILADOR HIDRODINAMICO</t>
  </si>
  <si>
    <t>A2712002452</t>
  </si>
  <si>
    <t>CONDUCTO</t>
  </si>
  <si>
    <t>A1663301807</t>
  </si>
  <si>
    <t>A2038100221</t>
  </si>
  <si>
    <t>CRISTAL DE ESPEJO</t>
  </si>
  <si>
    <t>A20381016649999</t>
  </si>
  <si>
    <t>A1668110198</t>
  </si>
  <si>
    <t>JUNTA ESPEJO RETROVISOR</t>
  </si>
  <si>
    <t>A2038201521</t>
  </si>
  <si>
    <t>LAMPARA DE INTERMITENTE</t>
  </si>
  <si>
    <t>A1668307201</t>
  </si>
  <si>
    <t>TS FILTRO ANTIPOLVO</t>
  </si>
  <si>
    <t>A9068300318</t>
  </si>
  <si>
    <t>FILTRO DE CARBON ACTIVADO</t>
  </si>
  <si>
    <t>A1638350247</t>
  </si>
  <si>
    <t>FILTRO ANTIPOLVO</t>
  </si>
  <si>
    <t>A2043301911</t>
  </si>
  <si>
    <t>TRAVIESA</t>
  </si>
  <si>
    <t>A2043302011</t>
  </si>
  <si>
    <t>A2043304411</t>
  </si>
  <si>
    <t>TIRANTE</t>
  </si>
  <si>
    <t>A203330006064</t>
  </si>
  <si>
    <t>A0074208220</t>
  </si>
  <si>
    <t>A167421110107</t>
  </si>
  <si>
    <t>A2114703994</t>
  </si>
  <si>
    <t>UNIDAD DE ALIMENTACION</t>
  </si>
  <si>
    <t>A1645000049</t>
  </si>
  <si>
    <t>DEPOSITO</t>
  </si>
  <si>
    <t>A2045050188</t>
  </si>
  <si>
    <t>A9015284782</t>
  </si>
  <si>
    <t>A0005424104</t>
  </si>
  <si>
    <t>BOCINA DE SENALES</t>
  </si>
  <si>
    <t>A2046200995</t>
  </si>
  <si>
    <t>A0004203002</t>
  </si>
  <si>
    <t>A1649810406</t>
  </si>
  <si>
    <t>COJINETE OBLICUO DE BOLAS</t>
  </si>
  <si>
    <t>CANADA</t>
  </si>
  <si>
    <t>A651200780180</t>
  </si>
  <si>
    <t>BOMBA DE LIQUIDO REFR.</t>
  </si>
  <si>
    <t>A2762010780</t>
  </si>
  <si>
    <t>JUNTA METALICA</t>
  </si>
  <si>
    <t>A1668841122</t>
  </si>
  <si>
    <t>A2049065803</t>
  </si>
  <si>
    <t>A0029933296</t>
  </si>
  <si>
    <t>A16681099009040</t>
  </si>
  <si>
    <t>CARCASA DEL RETROVISOR</t>
  </si>
  <si>
    <t>A2712001256</t>
  </si>
  <si>
    <t>RACOR</t>
  </si>
  <si>
    <t>A6512000270</t>
  </si>
  <si>
    <t>A0002020919</t>
  </si>
  <si>
    <t>A2722021419</t>
  </si>
  <si>
    <t>A2702200006</t>
  </si>
  <si>
    <t>CONSOLA</t>
  </si>
  <si>
    <t>CROACIA</t>
  </si>
  <si>
    <t>A1662405817</t>
  </si>
  <si>
    <t>A203240201764</t>
  </si>
  <si>
    <t>APOYO DE GOMA</t>
  </si>
  <si>
    <t>A2222772000</t>
  </si>
  <si>
    <t>FILTRO DE ACEITE CAMBIO</t>
  </si>
  <si>
    <t>A2033304003</t>
  </si>
  <si>
    <t>A2710510177</t>
  </si>
  <si>
    <t>IMAN</t>
  </si>
  <si>
    <t>A2730940948</t>
  </si>
  <si>
    <t>MEDIDOR DE MASA DE AIRE</t>
  </si>
  <si>
    <t>A2701590600</t>
  </si>
  <si>
    <t>BUJIA DE ENCENDIDO</t>
  </si>
  <si>
    <t>A004159180326</t>
  </si>
  <si>
    <t>A0041598103</t>
  </si>
  <si>
    <t>A2046201091</t>
  </si>
  <si>
    <t>BASTIDOR PARA LUCES</t>
  </si>
  <si>
    <t>N40080900000764</t>
  </si>
  <si>
    <t>COREA DEL SUR</t>
  </si>
  <si>
    <t>A16681099008796</t>
  </si>
  <si>
    <t>A1668100315</t>
  </si>
  <si>
    <t>A1668100119</t>
  </si>
  <si>
    <t>A1648100193</t>
  </si>
  <si>
    <t>ESPEJO</t>
  </si>
  <si>
    <t>A1648100693</t>
  </si>
  <si>
    <t>A2048201300</t>
  </si>
  <si>
    <t>A1643300685</t>
  </si>
  <si>
    <t>RS FUELLE</t>
  </si>
  <si>
    <t>A0004205900</t>
  </si>
  <si>
    <t>A0074207920</t>
  </si>
  <si>
    <t>A211471057964</t>
  </si>
  <si>
    <t>A9065401517</t>
  </si>
  <si>
    <t>A2923230100</t>
  </si>
  <si>
    <t>A1662400518</t>
  </si>
  <si>
    <t>RODAMIENTO DEL ENGRANAJE</t>
  </si>
  <si>
    <t>A2139002616</t>
  </si>
  <si>
    <t>A2229000515</t>
  </si>
  <si>
    <t>A2108800186</t>
  </si>
  <si>
    <t>ESTRELLA DE MERCEDES</t>
  </si>
  <si>
    <t>A2049054205</t>
  </si>
  <si>
    <t>A1679062800</t>
  </si>
  <si>
    <t>A2059064503</t>
  </si>
  <si>
    <t>A1679063104</t>
  </si>
  <si>
    <t>A1563300500</t>
  </si>
  <si>
    <t>A1663301707</t>
  </si>
  <si>
    <t>HWA0053230100</t>
  </si>
  <si>
    <t>ARMORTIGAUDOR</t>
  </si>
  <si>
    <t>A272140240164</t>
  </si>
  <si>
    <t>TUBO DE ADMISION</t>
  </si>
  <si>
    <t>A6131420480</t>
  </si>
  <si>
    <t>A0031596803</t>
  </si>
  <si>
    <t>A004159450326</t>
  </si>
  <si>
    <t>A0041596903</t>
  </si>
  <si>
    <t>A2742002700</t>
  </si>
  <si>
    <t>A2712001552</t>
  </si>
  <si>
    <t>ALIMENTACION CALEFACC.</t>
  </si>
  <si>
    <t>A2046200991</t>
  </si>
  <si>
    <t>A16481014649650</t>
  </si>
  <si>
    <t>A166820104528</t>
  </si>
  <si>
    <t>A9068200264</t>
  </si>
  <si>
    <t>LUZ DE POSICION TRASERA</t>
  </si>
  <si>
    <t>A9068350047</t>
  </si>
  <si>
    <t>CARTUCHO DE SECADOR</t>
  </si>
  <si>
    <t>A2463710780</t>
  </si>
  <si>
    <t>JUNTA PARA BRIDA</t>
  </si>
  <si>
    <t>A167423890007</t>
  </si>
  <si>
    <t>A0995002800</t>
  </si>
  <si>
    <t>REFRIGERADOR DE AIRE</t>
  </si>
  <si>
    <t>A2465001303</t>
  </si>
  <si>
    <t>RADIADOR</t>
  </si>
  <si>
    <t>A1569062058</t>
  </si>
  <si>
    <t>LUZ TRASERA</t>
  </si>
  <si>
    <t>A000989920217AIFW</t>
  </si>
  <si>
    <t>ACEITE PARA MOTORES</t>
  </si>
  <si>
    <t>A0009907607</t>
  </si>
  <si>
    <t>TORNILLO COLLAR ESFERICO</t>
  </si>
  <si>
    <t>A2762001301</t>
  </si>
  <si>
    <t>BOMBA DE AGUA</t>
  </si>
  <si>
    <t>A1679063204</t>
  </si>
  <si>
    <t>A000989920211AIFW</t>
  </si>
  <si>
    <t>A000989950211</t>
  </si>
  <si>
    <t>A2730940404</t>
  </si>
  <si>
    <t>TS ELEMENTO FILTRO AIRE</t>
  </si>
  <si>
    <t>A2761800009</t>
  </si>
  <si>
    <t>A0074207720</t>
  </si>
  <si>
    <t>A 246 421 0112 07</t>
  </si>
  <si>
    <t>PROVEEDOR 1</t>
  </si>
  <si>
    <t>PROVEEDOR 2</t>
  </si>
  <si>
    <t>PROVEEDOR 3</t>
  </si>
  <si>
    <t>total</t>
  </si>
  <si>
    <t>provedor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</si>
</sst>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826"/>
        <bgColor rgb="FF008080"/>
      </patternFill>
    </fill>
    <fill>
      <patternFill patternType="solid">
        <fgColor rgb="FFFFFF0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left"/>
    </xf>
    <xf numFmtId="1" fontId="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2" fontId="0" fillId="0" borderId="0" xfId="0" applyNumberFormat="1" applyBorder="1" applyAlignment="1" applyProtection="1">
      <alignment horizontal="center"/>
    </xf>
    <xf numFmtId="0" fontId="0" fillId="0" borderId="0" xfId="0" applyProtection="1"/>
    <xf numFmtId="2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2" fontId="1" fillId="3" borderId="0" xfId="0" applyNumberFormat="1" applyFont="1" applyFill="1" applyAlignment="1" applyProtection="1">
      <alignment horizontal="center"/>
    </xf>
    <xf numFmtId="2" fontId="0" fillId="4" borderId="0" xfId="0" applyNumberForma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2" fontId="2" fillId="4" borderId="0" xfId="0" applyNumberFormat="1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6"/>
  <sheetViews>
    <sheetView tabSelected="1" topLeftCell="C1" workbookViewId="0">
      <selection activeCell="R12" sqref="R12"/>
    </sheetView>
  </sheetViews>
  <sheetFormatPr baseColWidth="10" defaultColWidth="8.88671875" defaultRowHeight="14.4" x14ac:dyDescent="0.3"/>
  <cols>
    <col min="1" max="1" width="21.109375" style="1" customWidth="1"/>
    <col min="2" max="2" width="28.88671875" style="2" customWidth="1"/>
    <col min="3" max="3" width="7.6640625" style="1" customWidth="1"/>
    <col min="4" max="4" width="9.88671875" style="1" customWidth="1"/>
    <col min="5" max="5" width="12.6640625" style="1" customWidth="1"/>
    <col min="6" max="6" width="11" style="3" customWidth="1"/>
    <col min="7" max="7" width="11.6640625" style="1" customWidth="1"/>
    <col min="8" max="8" width="17.109375" style="1" customWidth="1"/>
    <col min="9" max="9" width="11.33203125" style="18" customWidth="1"/>
    <col min="10" max="10" width="10.6640625" style="18" customWidth="1"/>
    <col min="11" max="11" width="8.6640625" style="4" customWidth="1"/>
    <col min="12" max="12" width="13.33203125" style="4" bestFit="1" customWidth="1"/>
    <col min="13" max="13" width="7.44140625" style="4" customWidth="1"/>
    <col min="14" max="14" width="8.109375" style="1" customWidth="1"/>
    <col min="15" max="15" width="7" style="21" customWidth="1"/>
    <col min="16" max="17" width="3.88671875" style="1" customWidth="1"/>
    <col min="18" max="18" width="9.6640625" style="1" customWidth="1"/>
    <col min="19" max="19" width="6.6640625" style="1" customWidth="1"/>
    <col min="20" max="20" width="6.6640625" style="3" customWidth="1"/>
    <col min="21" max="21" width="9.44140625" style="1" customWidth="1"/>
    <col min="22" max="22" width="10" style="1" customWidth="1"/>
    <col min="23" max="23" width="13" style="1" customWidth="1"/>
    <col min="24" max="24" width="7.44140625" style="1" customWidth="1"/>
    <col min="25" max="25" width="18" style="1" customWidth="1"/>
    <col min="26" max="26" width="11.33203125" style="1" customWidth="1"/>
    <col min="27" max="27" width="20.33203125" style="1" customWidth="1"/>
    <col min="28" max="28" width="16.6640625" style="1" customWidth="1"/>
    <col min="29" max="29" width="17" style="1" customWidth="1"/>
    <col min="30" max="30" width="9.5546875" style="1" customWidth="1"/>
    <col min="31" max="31" width="20" style="1" customWidth="1"/>
    <col min="32" max="32" width="18.109375" style="1" customWidth="1"/>
    <col min="33" max="33" width="9.5546875" style="1" customWidth="1"/>
    <col min="34" max="34" width="20" style="1" customWidth="1"/>
    <col min="35" max="35" width="18.109375" style="1" customWidth="1"/>
    <col min="36" max="39" width="10" style="1" customWidth="1"/>
    <col min="40" max="1025" width="8.88671875" style="5" customWidth="1"/>
  </cols>
  <sheetData>
    <row r="1" spans="1:40" ht="14.85" customHeight="1" x14ac:dyDescent="0.3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17" t="s">
        <v>8</v>
      </c>
      <c r="J1" s="17" t="s">
        <v>9</v>
      </c>
      <c r="K1" s="10" t="s">
        <v>10</v>
      </c>
      <c r="L1" s="10" t="s">
        <v>11</v>
      </c>
      <c r="M1" s="10" t="s">
        <v>12</v>
      </c>
      <c r="N1" s="6" t="s">
        <v>13</v>
      </c>
      <c r="O1" s="19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392</v>
      </c>
    </row>
    <row r="2" spans="1:40" x14ac:dyDescent="0.3">
      <c r="A2" s="11" t="s">
        <v>39</v>
      </c>
      <c r="B2" s="12" t="s">
        <v>40</v>
      </c>
      <c r="C2" s="13">
        <v>100</v>
      </c>
      <c r="E2" s="11">
        <v>1063149291</v>
      </c>
      <c r="H2" s="11" t="s">
        <v>41</v>
      </c>
      <c r="I2" s="18">
        <f t="shared" ref="I2:I65" si="0">1000/44541.67*K2</f>
        <v>5.0963513491972803</v>
      </c>
      <c r="J2" s="18">
        <f t="shared" ref="J2:J65" si="1">850.25/1000*I2</f>
        <v>4.3331727346549869</v>
      </c>
      <c r="K2" s="13">
        <v>227</v>
      </c>
      <c r="O2" s="18">
        <f t="shared" ref="O2:O65" si="2">15/44541.67*K2</f>
        <v>7.6445270237959204E-2</v>
      </c>
      <c r="AN2" s="4" t="s">
        <v>388</v>
      </c>
    </row>
    <row r="3" spans="1:40" x14ac:dyDescent="0.3">
      <c r="A3" s="11" t="s">
        <v>42</v>
      </c>
      <c r="B3" s="12" t="s">
        <v>43</v>
      </c>
      <c r="C3" s="13">
        <v>1</v>
      </c>
      <c r="E3" s="11">
        <v>1573703064</v>
      </c>
      <c r="H3" s="11" t="s">
        <v>44</v>
      </c>
      <c r="I3" s="18">
        <f t="shared" si="0"/>
        <v>19.099643098249349</v>
      </c>
      <c r="J3" s="18">
        <f t="shared" si="1"/>
        <v>16.239471544286509</v>
      </c>
      <c r="K3" s="13">
        <v>850.73</v>
      </c>
      <c r="O3" s="18">
        <f t="shared" si="2"/>
        <v>0.28649464647374023</v>
      </c>
      <c r="AN3" s="4" t="s">
        <v>388</v>
      </c>
    </row>
    <row r="4" spans="1:40" x14ac:dyDescent="0.3">
      <c r="A4" s="11" t="s">
        <v>45</v>
      </c>
      <c r="B4" s="12" t="s">
        <v>46</v>
      </c>
      <c r="C4" s="13">
        <v>1</v>
      </c>
      <c r="E4" s="11">
        <v>1064217250</v>
      </c>
      <c r="H4" s="11" t="s">
        <v>47</v>
      </c>
      <c r="I4" s="18">
        <f t="shared" si="0"/>
        <v>16.039362691160882</v>
      </c>
      <c r="J4" s="18">
        <f t="shared" si="1"/>
        <v>13.637468128159538</v>
      </c>
      <c r="K4" s="13">
        <v>714.42</v>
      </c>
      <c r="O4" s="18">
        <f t="shared" si="2"/>
        <v>0.24059044036741326</v>
      </c>
      <c r="AN4" s="4" t="s">
        <v>388</v>
      </c>
    </row>
    <row r="5" spans="1:40" x14ac:dyDescent="0.3">
      <c r="A5" s="11" t="s">
        <v>48</v>
      </c>
      <c r="B5" s="12" t="s">
        <v>46</v>
      </c>
      <c r="C5" s="13">
        <v>1</v>
      </c>
      <c r="E5" s="11">
        <v>1064217250</v>
      </c>
      <c r="H5" s="11" t="s">
        <v>47</v>
      </c>
      <c r="I5" s="18">
        <f t="shared" si="0"/>
        <v>16.039362691160882</v>
      </c>
      <c r="J5" s="18">
        <f t="shared" si="1"/>
        <v>13.637468128159538</v>
      </c>
      <c r="K5" s="13">
        <v>714.42</v>
      </c>
      <c r="O5" s="18">
        <f t="shared" si="2"/>
        <v>0.24059044036741326</v>
      </c>
      <c r="AN5" s="4" t="s">
        <v>388</v>
      </c>
    </row>
    <row r="6" spans="1:40" x14ac:dyDescent="0.3">
      <c r="A6" s="11" t="s">
        <v>49</v>
      </c>
      <c r="B6" s="12" t="s">
        <v>50</v>
      </c>
      <c r="C6" s="13">
        <v>2</v>
      </c>
      <c r="E6" s="11">
        <v>1064217250</v>
      </c>
      <c r="H6" s="11" t="s">
        <v>41</v>
      </c>
      <c r="I6" s="18">
        <f t="shared" si="0"/>
        <v>0.78398497407034817</v>
      </c>
      <c r="J6" s="18">
        <f t="shared" si="1"/>
        <v>0.66658322420331351</v>
      </c>
      <c r="K6" s="13">
        <v>34.92</v>
      </c>
      <c r="O6" s="18">
        <f t="shared" si="2"/>
        <v>1.1759774611055221E-2</v>
      </c>
      <c r="AN6" s="4" t="s">
        <v>388</v>
      </c>
    </row>
    <row r="7" spans="1:40" x14ac:dyDescent="0.3">
      <c r="A7" s="11" t="s">
        <v>51</v>
      </c>
      <c r="B7" s="12" t="s">
        <v>52</v>
      </c>
      <c r="C7" s="13">
        <v>1</v>
      </c>
      <c r="E7" s="11">
        <v>1064217250</v>
      </c>
      <c r="H7" s="11" t="s">
        <v>41</v>
      </c>
      <c r="I7" s="18">
        <f t="shared" si="0"/>
        <v>0.44856872227736411</v>
      </c>
      <c r="J7" s="18">
        <f t="shared" si="1"/>
        <v>0.3813955561163288</v>
      </c>
      <c r="K7" s="13">
        <v>19.98</v>
      </c>
      <c r="O7" s="18">
        <f t="shared" si="2"/>
        <v>6.728530834160462E-3</v>
      </c>
      <c r="AN7" s="4" t="s">
        <v>388</v>
      </c>
    </row>
    <row r="8" spans="1:40" x14ac:dyDescent="0.3">
      <c r="A8" s="11" t="s">
        <v>53</v>
      </c>
      <c r="B8" s="12" t="s">
        <v>54</v>
      </c>
      <c r="C8" s="13">
        <v>1</v>
      </c>
      <c r="E8" s="11">
        <v>1064217250</v>
      </c>
      <c r="H8" s="11" t="s">
        <v>55</v>
      </c>
      <c r="I8" s="18">
        <f t="shared" si="0"/>
        <v>8.116220159684179</v>
      </c>
      <c r="J8" s="18">
        <f t="shared" si="1"/>
        <v>6.9008161907714731</v>
      </c>
      <c r="K8" s="13">
        <v>361.51</v>
      </c>
      <c r="O8" s="18">
        <f t="shared" si="2"/>
        <v>0.12174330239526268</v>
      </c>
      <c r="AN8" s="4" t="s">
        <v>388</v>
      </c>
    </row>
    <row r="9" spans="1:40" x14ac:dyDescent="0.3">
      <c r="A9" s="11" t="s">
        <v>56</v>
      </c>
      <c r="B9" s="12" t="s">
        <v>54</v>
      </c>
      <c r="C9" s="13">
        <v>1</v>
      </c>
      <c r="E9" s="11">
        <v>1064217250</v>
      </c>
      <c r="H9" s="11" t="s">
        <v>57</v>
      </c>
      <c r="I9" s="18">
        <f t="shared" si="0"/>
        <v>5.9142371626389405</v>
      </c>
      <c r="J9" s="18">
        <f t="shared" si="1"/>
        <v>5.0285801475337593</v>
      </c>
      <c r="K9" s="13">
        <v>263.43</v>
      </c>
      <c r="O9" s="18">
        <f t="shared" si="2"/>
        <v>8.8713557439584104E-2</v>
      </c>
      <c r="AN9" s="4" t="s">
        <v>388</v>
      </c>
    </row>
    <row r="10" spans="1:40" x14ac:dyDescent="0.3">
      <c r="A10" s="11" t="s">
        <v>58</v>
      </c>
      <c r="B10" s="12" t="s">
        <v>59</v>
      </c>
      <c r="C10" s="13">
        <v>1</v>
      </c>
      <c r="E10" s="11">
        <v>1064217250</v>
      </c>
      <c r="H10" s="11" t="s">
        <v>57</v>
      </c>
      <c r="I10" s="18">
        <f t="shared" si="0"/>
        <v>6.7523287743813825</v>
      </c>
      <c r="J10" s="18">
        <f t="shared" si="1"/>
        <v>5.74116754041777</v>
      </c>
      <c r="K10" s="13">
        <v>300.76</v>
      </c>
      <c r="O10" s="18">
        <f t="shared" si="2"/>
        <v>0.10128493161572073</v>
      </c>
      <c r="AN10" s="4" t="s">
        <v>388</v>
      </c>
    </row>
    <row r="11" spans="1:40" x14ac:dyDescent="0.3">
      <c r="A11" s="11" t="s">
        <v>60</v>
      </c>
      <c r="B11" s="12" t="s">
        <v>59</v>
      </c>
      <c r="C11" s="13">
        <v>1</v>
      </c>
      <c r="E11" s="11">
        <v>1064217250</v>
      </c>
      <c r="H11" s="11" t="s">
        <v>57</v>
      </c>
      <c r="I11" s="18">
        <f t="shared" si="0"/>
        <v>6.4386898829792427</v>
      </c>
      <c r="J11" s="18">
        <f t="shared" si="1"/>
        <v>5.4744960730031007</v>
      </c>
      <c r="K11" s="13">
        <v>286.79000000000002</v>
      </c>
      <c r="O11" s="18">
        <f t="shared" si="2"/>
        <v>9.6580348244688627E-2</v>
      </c>
      <c r="AN11" s="4" t="s">
        <v>388</v>
      </c>
    </row>
    <row r="12" spans="1:40" x14ac:dyDescent="0.3">
      <c r="A12" s="11" t="s">
        <v>61</v>
      </c>
      <c r="B12" s="12" t="s">
        <v>62</v>
      </c>
      <c r="C12" s="13">
        <v>1</v>
      </c>
      <c r="E12" s="11">
        <v>1064217250</v>
      </c>
      <c r="H12" s="11" t="s">
        <v>57</v>
      </c>
      <c r="I12" s="18">
        <f t="shared" si="0"/>
        <v>7.8712809825046985</v>
      </c>
      <c r="J12" s="18">
        <f t="shared" si="1"/>
        <v>6.6925566553746192</v>
      </c>
      <c r="K12" s="13">
        <v>350.6</v>
      </c>
      <c r="O12" s="18">
        <f t="shared" si="2"/>
        <v>0.11806921473757047</v>
      </c>
      <c r="AN12" s="4" t="s">
        <v>388</v>
      </c>
    </row>
    <row r="13" spans="1:40" x14ac:dyDescent="0.3">
      <c r="A13" s="11" t="s">
        <v>63</v>
      </c>
      <c r="B13" s="12" t="s">
        <v>64</v>
      </c>
      <c r="C13" s="13">
        <v>1</v>
      </c>
      <c r="E13" s="11">
        <v>1064217250</v>
      </c>
      <c r="H13" s="11" t="s">
        <v>65</v>
      </c>
      <c r="I13" s="18">
        <f t="shared" si="0"/>
        <v>4.5373242628756403</v>
      </c>
      <c r="J13" s="18">
        <f t="shared" si="1"/>
        <v>3.8578599545100127</v>
      </c>
      <c r="K13" s="13">
        <v>202.1</v>
      </c>
      <c r="O13" s="18">
        <f t="shared" si="2"/>
        <v>6.8059863943134596E-2</v>
      </c>
      <c r="AN13" s="4" t="s">
        <v>388</v>
      </c>
    </row>
    <row r="14" spans="1:40" x14ac:dyDescent="0.3">
      <c r="A14" s="11" t="s">
        <v>66</v>
      </c>
      <c r="B14" s="12" t="s">
        <v>67</v>
      </c>
      <c r="C14" s="13">
        <v>1</v>
      </c>
      <c r="E14" s="11">
        <v>1064217250</v>
      </c>
      <c r="H14" s="11" t="s">
        <v>55</v>
      </c>
      <c r="I14" s="18">
        <f t="shared" si="0"/>
        <v>6.5774363646446137</v>
      </c>
      <c r="J14" s="18">
        <f t="shared" si="1"/>
        <v>5.5924652690390824</v>
      </c>
      <c r="K14" s="13">
        <v>292.97000000000003</v>
      </c>
      <c r="O14" s="18">
        <f t="shared" si="2"/>
        <v>9.8661545469669196E-2</v>
      </c>
      <c r="AN14" s="4" t="s">
        <v>388</v>
      </c>
    </row>
    <row r="15" spans="1:40" x14ac:dyDescent="0.3">
      <c r="A15" s="11" t="s">
        <v>68</v>
      </c>
      <c r="B15" s="12" t="s">
        <v>69</v>
      </c>
      <c r="C15" s="13">
        <v>3</v>
      </c>
      <c r="E15" s="11">
        <v>1064217250</v>
      </c>
      <c r="H15" s="11" t="s">
        <v>70</v>
      </c>
      <c r="I15" s="18">
        <f t="shared" si="0"/>
        <v>5.77212304792344</v>
      </c>
      <c r="J15" s="18">
        <f t="shared" si="1"/>
        <v>4.9077476214969042</v>
      </c>
      <c r="K15" s="13">
        <v>257.10000000000002</v>
      </c>
      <c r="O15" s="18">
        <f t="shared" si="2"/>
        <v>8.6581845718851594E-2</v>
      </c>
      <c r="AN15" s="4" t="s">
        <v>388</v>
      </c>
    </row>
    <row r="16" spans="1:40" x14ac:dyDescent="0.3">
      <c r="A16" s="11" t="s">
        <v>71</v>
      </c>
      <c r="B16" s="12" t="s">
        <v>72</v>
      </c>
      <c r="C16" s="13">
        <v>1</v>
      </c>
      <c r="E16" s="11">
        <v>1064217250</v>
      </c>
      <c r="H16" s="11" t="s">
        <v>73</v>
      </c>
      <c r="I16" s="18">
        <f t="shared" si="0"/>
        <v>0.98873706351827406</v>
      </c>
      <c r="J16" s="18">
        <f t="shared" si="1"/>
        <v>0.84067368825641242</v>
      </c>
      <c r="K16" s="13">
        <v>44.04</v>
      </c>
      <c r="O16" s="18">
        <f t="shared" si="2"/>
        <v>1.4831055952774111E-2</v>
      </c>
      <c r="AN16" s="4" t="s">
        <v>388</v>
      </c>
    </row>
    <row r="17" spans="1:40" x14ac:dyDescent="0.3">
      <c r="A17" s="11" t="s">
        <v>74</v>
      </c>
      <c r="B17" s="12" t="s">
        <v>75</v>
      </c>
      <c r="C17" s="13">
        <v>12</v>
      </c>
      <c r="E17" s="11">
        <v>1064217250</v>
      </c>
      <c r="H17" s="11" t="s">
        <v>76</v>
      </c>
      <c r="I17" s="18">
        <f t="shared" si="0"/>
        <v>7.2821697076018932</v>
      </c>
      <c r="J17" s="18">
        <f t="shared" si="1"/>
        <v>6.191664793888509</v>
      </c>
      <c r="K17" s="13">
        <v>324.36</v>
      </c>
      <c r="O17" s="18">
        <f t="shared" si="2"/>
        <v>0.1092325456140284</v>
      </c>
      <c r="AN17" s="4" t="s">
        <v>388</v>
      </c>
    </row>
    <row r="18" spans="1:40" x14ac:dyDescent="0.3">
      <c r="A18" s="11" t="s">
        <v>77</v>
      </c>
      <c r="B18" s="12" t="s">
        <v>78</v>
      </c>
      <c r="C18" s="13">
        <v>4</v>
      </c>
      <c r="E18" s="11">
        <v>1064217250</v>
      </c>
      <c r="H18" s="11" t="s">
        <v>47</v>
      </c>
      <c r="I18" s="18">
        <f t="shared" si="0"/>
        <v>1.9684937722362006</v>
      </c>
      <c r="J18" s="18">
        <f t="shared" si="1"/>
        <v>1.6737118298438294</v>
      </c>
      <c r="K18" s="13">
        <v>87.68</v>
      </c>
      <c r="O18" s="18">
        <f t="shared" si="2"/>
        <v>2.9527406583543008E-2</v>
      </c>
      <c r="AN18" s="4" t="s">
        <v>388</v>
      </c>
    </row>
    <row r="19" spans="1:40" x14ac:dyDescent="0.3">
      <c r="A19" s="11" t="s">
        <v>79</v>
      </c>
      <c r="B19" s="12" t="s">
        <v>78</v>
      </c>
      <c r="C19" s="13">
        <v>5</v>
      </c>
      <c r="E19" s="11">
        <v>1064217250</v>
      </c>
      <c r="H19" s="11" t="s">
        <v>47</v>
      </c>
      <c r="I19" s="18">
        <f t="shared" si="0"/>
        <v>4.156781728210909</v>
      </c>
      <c r="J19" s="18">
        <f t="shared" si="1"/>
        <v>3.534303664411325</v>
      </c>
      <c r="K19" s="13">
        <v>185.15</v>
      </c>
      <c r="O19" s="18">
        <f t="shared" si="2"/>
        <v>6.2351725923163639E-2</v>
      </c>
      <c r="AN19" s="4" t="s">
        <v>388</v>
      </c>
    </row>
    <row r="20" spans="1:40" x14ac:dyDescent="0.3">
      <c r="A20" s="11" t="s">
        <v>80</v>
      </c>
      <c r="B20" s="12" t="s">
        <v>78</v>
      </c>
      <c r="C20" s="13">
        <v>5</v>
      </c>
      <c r="E20" s="11">
        <v>1064217250</v>
      </c>
      <c r="H20" s="11" t="s">
        <v>47</v>
      </c>
      <c r="I20" s="18">
        <f t="shared" si="0"/>
        <v>3.9042092494511325</v>
      </c>
      <c r="J20" s="18">
        <f t="shared" si="1"/>
        <v>3.3195539143458253</v>
      </c>
      <c r="K20" s="13">
        <v>173.9</v>
      </c>
      <c r="O20" s="18">
        <f t="shared" si="2"/>
        <v>5.8563138741766982E-2</v>
      </c>
      <c r="AN20" s="4" t="s">
        <v>388</v>
      </c>
    </row>
    <row r="21" spans="1:40" x14ac:dyDescent="0.3">
      <c r="A21" s="11" t="s">
        <v>81</v>
      </c>
      <c r="B21" s="12" t="s">
        <v>54</v>
      </c>
      <c r="C21" s="13">
        <v>1</v>
      </c>
      <c r="E21" s="11">
        <v>1064217250</v>
      </c>
      <c r="H21" s="11" t="s">
        <v>41</v>
      </c>
      <c r="I21" s="18">
        <f t="shared" si="0"/>
        <v>5.7193634634713968</v>
      </c>
      <c r="J21" s="18">
        <f t="shared" si="1"/>
        <v>4.8628887848165547</v>
      </c>
      <c r="K21" s="13">
        <v>254.75</v>
      </c>
      <c r="O21" s="18">
        <f t="shared" si="2"/>
        <v>8.5790451952070954E-2</v>
      </c>
      <c r="AN21" s="4" t="s">
        <v>388</v>
      </c>
    </row>
    <row r="22" spans="1:40" x14ac:dyDescent="0.3">
      <c r="A22" s="11" t="s">
        <v>82</v>
      </c>
      <c r="B22" s="12" t="s">
        <v>46</v>
      </c>
      <c r="C22" s="13">
        <v>1</v>
      </c>
      <c r="E22" s="11">
        <v>1064217250</v>
      </c>
      <c r="H22" s="11" t="s">
        <v>70</v>
      </c>
      <c r="I22" s="18">
        <f t="shared" si="0"/>
        <v>12.361458382678514</v>
      </c>
      <c r="J22" s="18">
        <f t="shared" si="1"/>
        <v>10.510329989872405</v>
      </c>
      <c r="K22" s="13">
        <v>550.6</v>
      </c>
      <c r="O22" s="18">
        <f t="shared" si="2"/>
        <v>0.18542187574017768</v>
      </c>
      <c r="AN22" s="4" t="s">
        <v>388</v>
      </c>
    </row>
    <row r="23" spans="1:40" x14ac:dyDescent="0.3">
      <c r="A23" s="11" t="s">
        <v>83</v>
      </c>
      <c r="B23" s="12" t="s">
        <v>46</v>
      </c>
      <c r="C23" s="13">
        <v>1</v>
      </c>
      <c r="E23" s="11">
        <v>1064217250</v>
      </c>
      <c r="H23" s="11" t="s">
        <v>70</v>
      </c>
      <c r="I23" s="18">
        <f t="shared" si="0"/>
        <v>5.3469032481269787</v>
      </c>
      <c r="J23" s="18">
        <f t="shared" si="1"/>
        <v>4.5462044867199634</v>
      </c>
      <c r="K23" s="13">
        <v>238.16</v>
      </c>
      <c r="O23" s="18">
        <f t="shared" si="2"/>
        <v>8.0203548721904674E-2</v>
      </c>
      <c r="AN23" s="4" t="s">
        <v>388</v>
      </c>
    </row>
    <row r="24" spans="1:40" x14ac:dyDescent="0.3">
      <c r="A24" s="11" t="s">
        <v>84</v>
      </c>
      <c r="B24" s="12" t="s">
        <v>85</v>
      </c>
      <c r="C24" s="13">
        <v>1</v>
      </c>
      <c r="E24" s="11">
        <v>1064217250</v>
      </c>
      <c r="H24" s="11" t="s">
        <v>57</v>
      </c>
      <c r="I24" s="18">
        <f t="shared" si="0"/>
        <v>17.337697486421142</v>
      </c>
      <c r="J24" s="18">
        <f t="shared" si="1"/>
        <v>14.741377287829575</v>
      </c>
      <c r="K24" s="13">
        <v>772.25</v>
      </c>
      <c r="O24" s="18">
        <f t="shared" si="2"/>
        <v>0.26006546229631716</v>
      </c>
      <c r="AN24" s="4" t="s">
        <v>388</v>
      </c>
    </row>
    <row r="25" spans="1:40" x14ac:dyDescent="0.3">
      <c r="A25" s="11" t="s">
        <v>86</v>
      </c>
      <c r="B25" s="12" t="s">
        <v>85</v>
      </c>
      <c r="C25" s="13">
        <v>1</v>
      </c>
      <c r="E25" s="11">
        <v>1064217250</v>
      </c>
      <c r="H25" s="11" t="s">
        <v>57</v>
      </c>
      <c r="I25" s="18">
        <f t="shared" si="0"/>
        <v>17.337697486421142</v>
      </c>
      <c r="J25" s="18">
        <f t="shared" si="1"/>
        <v>14.741377287829575</v>
      </c>
      <c r="K25" s="13">
        <v>772.25</v>
      </c>
      <c r="O25" s="18">
        <f t="shared" si="2"/>
        <v>0.26006546229631716</v>
      </c>
      <c r="AN25" s="4" t="s">
        <v>388</v>
      </c>
    </row>
    <row r="26" spans="1:40" x14ac:dyDescent="0.3">
      <c r="A26" s="11" t="s">
        <v>87</v>
      </c>
      <c r="B26" s="12" t="s">
        <v>75</v>
      </c>
      <c r="C26" s="13">
        <v>10</v>
      </c>
      <c r="E26" s="11">
        <v>1064217250</v>
      </c>
      <c r="H26" s="11" t="s">
        <v>41</v>
      </c>
      <c r="I26" s="18">
        <f t="shared" si="0"/>
        <v>5.918053813429089</v>
      </c>
      <c r="J26" s="18">
        <f t="shared" si="1"/>
        <v>5.0318252548680826</v>
      </c>
      <c r="K26" s="13">
        <v>263.60000000000002</v>
      </c>
      <c r="O26" s="18">
        <f t="shared" si="2"/>
        <v>8.8770807201436333E-2</v>
      </c>
      <c r="AN26" s="4" t="s">
        <v>388</v>
      </c>
    </row>
    <row r="27" spans="1:40" x14ac:dyDescent="0.3">
      <c r="A27" s="11" t="s">
        <v>88</v>
      </c>
      <c r="B27" s="12" t="s">
        <v>75</v>
      </c>
      <c r="C27" s="13">
        <v>4</v>
      </c>
      <c r="E27" s="11">
        <v>1064217250</v>
      </c>
      <c r="H27" s="11" t="s">
        <v>41</v>
      </c>
      <c r="I27" s="18">
        <f t="shared" si="0"/>
        <v>1.1476893434844271</v>
      </c>
      <c r="J27" s="18">
        <f t="shared" si="1"/>
        <v>0.9758228642976341</v>
      </c>
      <c r="K27" s="13">
        <v>51.12</v>
      </c>
      <c r="O27" s="18">
        <f t="shared" si="2"/>
        <v>1.7215340152266403E-2</v>
      </c>
      <c r="AN27" s="4" t="s">
        <v>388</v>
      </c>
    </row>
    <row r="28" spans="1:40" x14ac:dyDescent="0.3">
      <c r="A28" s="11" t="s">
        <v>89</v>
      </c>
      <c r="B28" s="12" t="s">
        <v>75</v>
      </c>
      <c r="C28" s="13">
        <v>5</v>
      </c>
      <c r="E28" s="11">
        <v>1064217250</v>
      </c>
      <c r="H28" s="11" t="s">
        <v>41</v>
      </c>
      <c r="I28" s="18">
        <f t="shared" si="0"/>
        <v>2.1193637328820407</v>
      </c>
      <c r="J28" s="18">
        <f t="shared" si="1"/>
        <v>1.8019890138829551</v>
      </c>
      <c r="K28" s="13">
        <v>94.4</v>
      </c>
      <c r="O28" s="18">
        <f t="shared" si="2"/>
        <v>3.1790455993230611E-2</v>
      </c>
      <c r="AN28" s="4" t="s">
        <v>388</v>
      </c>
    </row>
    <row r="29" spans="1:40" x14ac:dyDescent="0.3">
      <c r="A29" s="11" t="s">
        <v>90</v>
      </c>
      <c r="B29" s="12" t="s">
        <v>52</v>
      </c>
      <c r="C29" s="13">
        <v>10</v>
      </c>
      <c r="E29" s="11">
        <v>1064217250</v>
      </c>
      <c r="H29" s="11" t="s">
        <v>73</v>
      </c>
      <c r="I29" s="18">
        <f t="shared" si="0"/>
        <v>2.570626561599509</v>
      </c>
      <c r="J29" s="18">
        <f t="shared" si="1"/>
        <v>2.1856752339999823</v>
      </c>
      <c r="K29" s="13">
        <v>114.5</v>
      </c>
      <c r="O29" s="18">
        <f t="shared" si="2"/>
        <v>3.8559398423992634E-2</v>
      </c>
      <c r="AN29" s="4" t="s">
        <v>388</v>
      </c>
    </row>
    <row r="30" spans="1:40" x14ac:dyDescent="0.3">
      <c r="A30" s="11" t="s">
        <v>91</v>
      </c>
      <c r="B30" s="12" t="s">
        <v>92</v>
      </c>
      <c r="C30" s="13">
        <v>20</v>
      </c>
      <c r="E30" s="11">
        <v>1064217250</v>
      </c>
      <c r="H30" s="11" t="s">
        <v>41</v>
      </c>
      <c r="I30" s="18">
        <f t="shared" si="0"/>
        <v>4.3285310137675577</v>
      </c>
      <c r="J30" s="18">
        <f t="shared" si="1"/>
        <v>3.6803334944558657</v>
      </c>
      <c r="K30" s="13">
        <v>192.8</v>
      </c>
      <c r="O30" s="18">
        <f t="shared" si="2"/>
        <v>6.4927965206513366E-2</v>
      </c>
      <c r="AN30" s="4" t="s">
        <v>388</v>
      </c>
    </row>
    <row r="31" spans="1:40" x14ac:dyDescent="0.3">
      <c r="A31" s="11" t="s">
        <v>93</v>
      </c>
      <c r="B31" s="12" t="s">
        <v>75</v>
      </c>
      <c r="C31" s="13">
        <v>6</v>
      </c>
      <c r="E31" s="11">
        <v>1064217250</v>
      </c>
      <c r="H31" s="11" t="s">
        <v>94</v>
      </c>
      <c r="I31" s="18">
        <f t="shared" si="0"/>
        <v>5.0083438721538736</v>
      </c>
      <c r="J31" s="18">
        <f t="shared" si="1"/>
        <v>4.2583443772988305</v>
      </c>
      <c r="K31" s="13">
        <v>223.08</v>
      </c>
      <c r="O31" s="18">
        <f t="shared" si="2"/>
        <v>7.5125158082308102E-2</v>
      </c>
      <c r="AN31" s="4" t="s">
        <v>388</v>
      </c>
    </row>
    <row r="32" spans="1:40" x14ac:dyDescent="0.3">
      <c r="A32" s="11" t="s">
        <v>95</v>
      </c>
      <c r="B32" s="12" t="s">
        <v>92</v>
      </c>
      <c r="C32" s="13">
        <v>10</v>
      </c>
      <c r="E32" s="11">
        <v>1064217250</v>
      </c>
      <c r="H32" s="11" t="s">
        <v>41</v>
      </c>
      <c r="I32" s="18">
        <f t="shared" si="0"/>
        <v>3.6056124523395732</v>
      </c>
      <c r="J32" s="18">
        <f t="shared" si="1"/>
        <v>3.0656719876017218</v>
      </c>
      <c r="K32" s="13">
        <v>160.6</v>
      </c>
      <c r="O32" s="18">
        <f t="shared" si="2"/>
        <v>5.4084186785093601E-2</v>
      </c>
      <c r="AN32" s="4" t="s">
        <v>388</v>
      </c>
    </row>
    <row r="33" spans="1:40" x14ac:dyDescent="0.3">
      <c r="A33" s="11" t="s">
        <v>96</v>
      </c>
      <c r="B33" s="12" t="s">
        <v>97</v>
      </c>
      <c r="C33" s="13">
        <v>20</v>
      </c>
      <c r="E33" s="11">
        <v>1064217250</v>
      </c>
      <c r="H33" s="11" t="s">
        <v>73</v>
      </c>
      <c r="I33" s="18">
        <f t="shared" si="0"/>
        <v>6.1066412642363881</v>
      </c>
      <c r="J33" s="18">
        <f t="shared" si="1"/>
        <v>5.1921717349169887</v>
      </c>
      <c r="K33" s="13">
        <v>272</v>
      </c>
      <c r="O33" s="18">
        <f t="shared" si="2"/>
        <v>9.159961896354582E-2</v>
      </c>
      <c r="AN33" s="4" t="s">
        <v>388</v>
      </c>
    </row>
    <row r="34" spans="1:40" x14ac:dyDescent="0.3">
      <c r="A34" s="11" t="s">
        <v>98</v>
      </c>
      <c r="B34" s="12" t="s">
        <v>99</v>
      </c>
      <c r="C34" s="13">
        <v>1</v>
      </c>
      <c r="E34" s="11">
        <v>1064217250</v>
      </c>
      <c r="H34" s="11" t="s">
        <v>70</v>
      </c>
      <c r="I34" s="18">
        <f t="shared" si="0"/>
        <v>1.3805050416834395</v>
      </c>
      <c r="J34" s="18">
        <f t="shared" si="1"/>
        <v>1.1737744116913442</v>
      </c>
      <c r="K34" s="13">
        <v>61.49</v>
      </c>
      <c r="O34" s="18">
        <f t="shared" si="2"/>
        <v>2.0707575625251592E-2</v>
      </c>
      <c r="AN34" s="4" t="s">
        <v>388</v>
      </c>
    </row>
    <row r="35" spans="1:40" x14ac:dyDescent="0.3">
      <c r="A35" s="11" t="s">
        <v>100</v>
      </c>
      <c r="B35" s="12" t="s">
        <v>101</v>
      </c>
      <c r="C35" s="13">
        <v>1</v>
      </c>
      <c r="E35" s="11">
        <v>1064217250</v>
      </c>
      <c r="H35" s="11" t="s">
        <v>41</v>
      </c>
      <c r="I35" s="18">
        <f t="shared" si="0"/>
        <v>0.88501396557425893</v>
      </c>
      <c r="J35" s="18">
        <f t="shared" si="1"/>
        <v>0.75248312422951358</v>
      </c>
      <c r="K35" s="13">
        <v>39.42</v>
      </c>
      <c r="O35" s="18">
        <f t="shared" si="2"/>
        <v>1.3275209483613885E-2</v>
      </c>
      <c r="AN35" s="4" t="s">
        <v>388</v>
      </c>
    </row>
    <row r="36" spans="1:40" x14ac:dyDescent="0.3">
      <c r="A36" s="11" t="s">
        <v>102</v>
      </c>
      <c r="B36" s="12" t="s">
        <v>46</v>
      </c>
      <c r="C36" s="13">
        <v>1</v>
      </c>
      <c r="E36" s="11">
        <v>1064217250</v>
      </c>
      <c r="H36" s="11" t="s">
        <v>57</v>
      </c>
      <c r="I36" s="18">
        <f t="shared" si="0"/>
        <v>26.208042940464512</v>
      </c>
      <c r="J36" s="18">
        <f t="shared" si="1"/>
        <v>22.283388510129949</v>
      </c>
      <c r="K36" s="13">
        <v>1167.3499999999999</v>
      </c>
      <c r="O36" s="18">
        <f t="shared" si="2"/>
        <v>0.39312064410696768</v>
      </c>
      <c r="AN36" s="4" t="s">
        <v>388</v>
      </c>
    </row>
    <row r="37" spans="1:40" x14ac:dyDescent="0.3">
      <c r="A37" s="11" t="s">
        <v>103</v>
      </c>
      <c r="B37" s="12" t="s">
        <v>104</v>
      </c>
      <c r="C37" s="13">
        <v>1</v>
      </c>
      <c r="E37" s="11">
        <v>1064217250</v>
      </c>
      <c r="H37" s="11" t="s">
        <v>41</v>
      </c>
      <c r="I37" s="18">
        <f t="shared" si="0"/>
        <v>3.7782597733762566</v>
      </c>
      <c r="J37" s="18">
        <f t="shared" si="1"/>
        <v>3.212465372313162</v>
      </c>
      <c r="K37" s="13">
        <v>168.29</v>
      </c>
      <c r="O37" s="18">
        <f t="shared" si="2"/>
        <v>5.6673896600643842E-2</v>
      </c>
      <c r="AN37" s="4" t="s">
        <v>388</v>
      </c>
    </row>
    <row r="38" spans="1:40" x14ac:dyDescent="0.3">
      <c r="A38" s="11" t="s">
        <v>105</v>
      </c>
      <c r="B38" s="12" t="s">
        <v>54</v>
      </c>
      <c r="C38" s="13">
        <v>1</v>
      </c>
      <c r="E38" s="11">
        <v>1064217250</v>
      </c>
      <c r="H38" s="11" t="s">
        <v>57</v>
      </c>
      <c r="I38" s="18">
        <f t="shared" si="0"/>
        <v>1.3885873610037522</v>
      </c>
      <c r="J38" s="18">
        <f t="shared" si="1"/>
        <v>1.1806464036934403</v>
      </c>
      <c r="K38" s="13">
        <v>61.85</v>
      </c>
      <c r="O38" s="18">
        <f t="shared" si="2"/>
        <v>2.0828810415056284E-2</v>
      </c>
      <c r="AN38" s="4" t="s">
        <v>388</v>
      </c>
    </row>
    <row r="39" spans="1:40" x14ac:dyDescent="0.3">
      <c r="A39" s="11" t="s">
        <v>106</v>
      </c>
      <c r="B39" s="12" t="s">
        <v>54</v>
      </c>
      <c r="C39" s="13">
        <v>1</v>
      </c>
      <c r="E39" s="11">
        <v>1064217250</v>
      </c>
      <c r="H39" s="11" t="s">
        <v>57</v>
      </c>
      <c r="I39" s="18">
        <f t="shared" si="0"/>
        <v>3.7840970039964827</v>
      </c>
      <c r="J39" s="18">
        <f t="shared" si="1"/>
        <v>3.2174284776480091</v>
      </c>
      <c r="K39" s="13">
        <v>168.55</v>
      </c>
      <c r="O39" s="18">
        <f t="shared" si="2"/>
        <v>5.6761455059947237E-2</v>
      </c>
      <c r="AN39" s="4" t="s">
        <v>388</v>
      </c>
    </row>
    <row r="40" spans="1:40" x14ac:dyDescent="0.3">
      <c r="A40" s="11" t="s">
        <v>107</v>
      </c>
      <c r="B40" s="12" t="s">
        <v>54</v>
      </c>
      <c r="C40" s="13">
        <v>1</v>
      </c>
      <c r="E40" s="11">
        <v>1064217250</v>
      </c>
      <c r="H40" s="11" t="s">
        <v>41</v>
      </c>
      <c r="I40" s="18">
        <f t="shared" si="0"/>
        <v>2.2255564283961511</v>
      </c>
      <c r="J40" s="18">
        <f t="shared" si="1"/>
        <v>1.8922793532438273</v>
      </c>
      <c r="K40" s="13">
        <v>99.13</v>
      </c>
      <c r="O40" s="18">
        <f t="shared" si="2"/>
        <v>3.3383346425942269E-2</v>
      </c>
      <c r="AN40" s="4" t="s">
        <v>388</v>
      </c>
    </row>
    <row r="41" spans="1:40" x14ac:dyDescent="0.3">
      <c r="A41" s="11" t="s">
        <v>108</v>
      </c>
      <c r="B41" s="12" t="s">
        <v>109</v>
      </c>
      <c r="C41" s="13">
        <v>1</v>
      </c>
      <c r="E41" s="11">
        <v>1064217250</v>
      </c>
      <c r="H41" s="11" t="s">
        <v>57</v>
      </c>
      <c r="I41" s="18">
        <f t="shared" si="0"/>
        <v>0.98985960786831761</v>
      </c>
      <c r="J41" s="18">
        <f t="shared" si="1"/>
        <v>0.84162813159003702</v>
      </c>
      <c r="K41" s="13">
        <v>44.09</v>
      </c>
      <c r="O41" s="18">
        <f t="shared" si="2"/>
        <v>1.4847894118024764E-2</v>
      </c>
      <c r="AN41" s="4" t="s">
        <v>388</v>
      </c>
    </row>
    <row r="42" spans="1:40" x14ac:dyDescent="0.3">
      <c r="A42" s="11" t="s">
        <v>110</v>
      </c>
      <c r="B42" s="12" t="s">
        <v>111</v>
      </c>
      <c r="C42" s="13">
        <v>1</v>
      </c>
      <c r="E42" s="11">
        <v>1064217250</v>
      </c>
      <c r="H42" s="11" t="s">
        <v>57</v>
      </c>
      <c r="I42" s="18">
        <f t="shared" si="0"/>
        <v>2.2841532434684195</v>
      </c>
      <c r="J42" s="18">
        <f t="shared" si="1"/>
        <v>1.9421012952590235</v>
      </c>
      <c r="K42" s="13">
        <v>101.74</v>
      </c>
      <c r="O42" s="18">
        <f t="shared" si="2"/>
        <v>3.4262298652026291E-2</v>
      </c>
      <c r="AN42" s="4" t="s">
        <v>388</v>
      </c>
    </row>
    <row r="43" spans="1:40" x14ac:dyDescent="0.3">
      <c r="A43" s="11" t="s">
        <v>112</v>
      </c>
      <c r="B43" s="12" t="s">
        <v>113</v>
      </c>
      <c r="C43" s="13">
        <v>1</v>
      </c>
      <c r="E43" s="11">
        <v>1064217250</v>
      </c>
      <c r="H43" s="11" t="s">
        <v>41</v>
      </c>
      <c r="I43" s="18">
        <f t="shared" si="0"/>
        <v>1.1955097327962783</v>
      </c>
      <c r="J43" s="18">
        <f t="shared" si="1"/>
        <v>1.0164821503100356</v>
      </c>
      <c r="K43" s="13">
        <v>53.25</v>
      </c>
      <c r="O43" s="18">
        <f t="shared" si="2"/>
        <v>1.7932645991944173E-2</v>
      </c>
      <c r="AN43" s="4" t="s">
        <v>388</v>
      </c>
    </row>
    <row r="44" spans="1:40" x14ac:dyDescent="0.3">
      <c r="A44" s="11" t="s">
        <v>114</v>
      </c>
      <c r="B44" s="12" t="s">
        <v>115</v>
      </c>
      <c r="C44" s="13">
        <v>1</v>
      </c>
      <c r="E44" s="11">
        <v>1064217250</v>
      </c>
      <c r="H44" s="11" t="s">
        <v>57</v>
      </c>
      <c r="I44" s="18">
        <f t="shared" si="0"/>
        <v>1.3499718353622576</v>
      </c>
      <c r="J44" s="18">
        <f t="shared" si="1"/>
        <v>1.1478135530167595</v>
      </c>
      <c r="K44" s="13">
        <v>60.13</v>
      </c>
      <c r="O44" s="18">
        <f t="shared" si="2"/>
        <v>2.0249577530433861E-2</v>
      </c>
      <c r="AN44" s="4" t="s">
        <v>388</v>
      </c>
    </row>
    <row r="45" spans="1:40" x14ac:dyDescent="0.3">
      <c r="A45" s="11" t="s">
        <v>116</v>
      </c>
      <c r="B45" s="12" t="s">
        <v>117</v>
      </c>
      <c r="C45" s="13">
        <v>9</v>
      </c>
      <c r="E45" s="11">
        <v>1064217250</v>
      </c>
      <c r="H45" s="11" t="s">
        <v>118</v>
      </c>
      <c r="I45" s="18">
        <f t="shared" si="0"/>
        <v>26.09376792563009</v>
      </c>
      <c r="J45" s="18">
        <f t="shared" si="1"/>
        <v>22.186226178766983</v>
      </c>
      <c r="K45" s="13">
        <v>1162.26</v>
      </c>
      <c r="O45" s="18">
        <f t="shared" si="2"/>
        <v>0.39140651888445133</v>
      </c>
      <c r="AN45" s="4" t="s">
        <v>388</v>
      </c>
    </row>
    <row r="46" spans="1:40" x14ac:dyDescent="0.3">
      <c r="A46" s="11" t="s">
        <v>116</v>
      </c>
      <c r="B46" s="12" t="s">
        <v>117</v>
      </c>
      <c r="C46" s="13">
        <v>5</v>
      </c>
      <c r="E46" s="11">
        <v>1064217250</v>
      </c>
      <c r="H46" s="11" t="s">
        <v>118</v>
      </c>
      <c r="I46" s="18">
        <f t="shared" si="0"/>
        <v>14.496537736461162</v>
      </c>
      <c r="J46" s="18">
        <f t="shared" si="1"/>
        <v>12.325681210426103</v>
      </c>
      <c r="K46" s="13">
        <v>645.70000000000005</v>
      </c>
      <c r="O46" s="18">
        <f t="shared" si="2"/>
        <v>0.21744806604691744</v>
      </c>
      <c r="AN46" s="4" t="s">
        <v>388</v>
      </c>
    </row>
    <row r="47" spans="1:40" x14ac:dyDescent="0.3">
      <c r="A47" s="11" t="s">
        <v>116</v>
      </c>
      <c r="B47" s="12" t="s">
        <v>117</v>
      </c>
      <c r="C47" s="13">
        <v>1</v>
      </c>
      <c r="E47" s="11">
        <v>1064217250</v>
      </c>
      <c r="H47" s="11" t="s">
        <v>118</v>
      </c>
      <c r="I47" s="18">
        <f t="shared" si="0"/>
        <v>2.8993075472922318</v>
      </c>
      <c r="J47" s="18">
        <f t="shared" si="1"/>
        <v>2.4651362420852201</v>
      </c>
      <c r="K47" s="13">
        <v>129.13999999999999</v>
      </c>
      <c r="O47" s="18">
        <f t="shared" si="2"/>
        <v>4.3489613209383479E-2</v>
      </c>
      <c r="AN47" s="4" t="s">
        <v>388</v>
      </c>
    </row>
    <row r="48" spans="1:40" x14ac:dyDescent="0.3">
      <c r="A48" s="11" t="s">
        <v>119</v>
      </c>
      <c r="B48" s="12" t="s">
        <v>120</v>
      </c>
      <c r="C48" s="13">
        <v>1</v>
      </c>
      <c r="E48" s="11">
        <v>1064217250</v>
      </c>
      <c r="H48" s="11" t="s">
        <v>70</v>
      </c>
      <c r="I48" s="18">
        <f t="shared" si="0"/>
        <v>1.8750980823125851</v>
      </c>
      <c r="J48" s="18">
        <f t="shared" si="1"/>
        <v>1.5943021444862755</v>
      </c>
      <c r="K48" s="13">
        <v>83.52</v>
      </c>
      <c r="O48" s="18">
        <f t="shared" si="2"/>
        <v>2.8126471234688775E-2</v>
      </c>
      <c r="AN48" s="4" t="s">
        <v>388</v>
      </c>
    </row>
    <row r="49" spans="1:40" x14ac:dyDescent="0.3">
      <c r="A49" s="11" t="s">
        <v>116</v>
      </c>
      <c r="B49" s="12" t="s">
        <v>117</v>
      </c>
      <c r="C49" s="13">
        <v>12</v>
      </c>
      <c r="E49" s="11">
        <v>1064217250</v>
      </c>
      <c r="H49" s="11" t="s">
        <v>118</v>
      </c>
      <c r="I49" s="18">
        <f t="shared" si="0"/>
        <v>34.791690567506791</v>
      </c>
      <c r="J49" s="18">
        <f t="shared" si="1"/>
        <v>29.581634905022646</v>
      </c>
      <c r="K49" s="13">
        <v>1549.68</v>
      </c>
      <c r="O49" s="18">
        <f t="shared" si="2"/>
        <v>0.52187535851260181</v>
      </c>
      <c r="AN49" s="4" t="s">
        <v>388</v>
      </c>
    </row>
    <row r="50" spans="1:40" x14ac:dyDescent="0.3">
      <c r="A50" s="11" t="s">
        <v>121</v>
      </c>
      <c r="B50" s="12" t="s">
        <v>122</v>
      </c>
      <c r="C50" s="13">
        <v>1</v>
      </c>
      <c r="E50" s="11">
        <v>1064217250</v>
      </c>
      <c r="H50" s="11" t="s">
        <v>123</v>
      </c>
      <c r="I50" s="18">
        <f t="shared" si="0"/>
        <v>1.5385592861695576</v>
      </c>
      <c r="J50" s="18">
        <f t="shared" si="1"/>
        <v>1.3081600330656662</v>
      </c>
      <c r="K50" s="13">
        <v>68.53</v>
      </c>
      <c r="O50" s="18">
        <f t="shared" si="2"/>
        <v>2.3078389292543366E-2</v>
      </c>
      <c r="AN50" s="4" t="s">
        <v>388</v>
      </c>
    </row>
    <row r="51" spans="1:40" x14ac:dyDescent="0.3">
      <c r="A51" s="11" t="s">
        <v>124</v>
      </c>
      <c r="B51" s="12" t="s">
        <v>120</v>
      </c>
      <c r="C51" s="13">
        <v>6</v>
      </c>
      <c r="E51" s="11">
        <v>1064217250</v>
      </c>
      <c r="H51" s="11" t="s">
        <v>123</v>
      </c>
      <c r="I51" s="18">
        <f t="shared" si="0"/>
        <v>6.9844709459703695</v>
      </c>
      <c r="J51" s="18">
        <f t="shared" si="1"/>
        <v>5.9385464218113064</v>
      </c>
      <c r="K51" s="13">
        <v>311.10000000000002</v>
      </c>
      <c r="O51" s="18">
        <f t="shared" si="2"/>
        <v>0.10476706418955554</v>
      </c>
      <c r="AN51" s="4" t="s">
        <v>388</v>
      </c>
    </row>
    <row r="52" spans="1:40" x14ac:dyDescent="0.3">
      <c r="A52" s="11" t="s">
        <v>125</v>
      </c>
      <c r="B52" s="12" t="s">
        <v>126</v>
      </c>
      <c r="C52" s="13">
        <v>2</v>
      </c>
      <c r="E52" s="11">
        <v>1064217250</v>
      </c>
      <c r="H52" s="11" t="s">
        <v>41</v>
      </c>
      <c r="I52" s="18">
        <f t="shared" si="0"/>
        <v>2.3025629708091322</v>
      </c>
      <c r="J52" s="18">
        <f t="shared" si="1"/>
        <v>1.9577541659304645</v>
      </c>
      <c r="K52" s="13">
        <v>102.56</v>
      </c>
      <c r="O52" s="18">
        <f t="shared" si="2"/>
        <v>3.4538444562136984E-2</v>
      </c>
      <c r="AN52" s="4" t="s">
        <v>388</v>
      </c>
    </row>
    <row r="53" spans="1:40" x14ac:dyDescent="0.3">
      <c r="A53" s="11" t="s">
        <v>127</v>
      </c>
      <c r="B53" s="12" t="s">
        <v>128</v>
      </c>
      <c r="C53" s="13">
        <v>2</v>
      </c>
      <c r="E53" s="11">
        <v>1064217250</v>
      </c>
      <c r="H53" s="11" t="s">
        <v>41</v>
      </c>
      <c r="I53" s="18">
        <f t="shared" si="0"/>
        <v>4.4686245486529801</v>
      </c>
      <c r="J53" s="18">
        <f t="shared" si="1"/>
        <v>3.799448022492196</v>
      </c>
      <c r="K53" s="13">
        <v>199.04</v>
      </c>
      <c r="O53" s="18">
        <f t="shared" si="2"/>
        <v>6.7029368229794703E-2</v>
      </c>
      <c r="AN53" s="4" t="s">
        <v>388</v>
      </c>
    </row>
    <row r="54" spans="1:40" x14ac:dyDescent="0.3">
      <c r="A54" s="11" t="s">
        <v>129</v>
      </c>
      <c r="B54" s="12" t="s">
        <v>130</v>
      </c>
      <c r="C54" s="13">
        <v>1</v>
      </c>
      <c r="E54" s="11">
        <v>1064217250</v>
      </c>
      <c r="H54" s="11" t="s">
        <v>41</v>
      </c>
      <c r="I54" s="18">
        <f t="shared" si="0"/>
        <v>4.886884573479171</v>
      </c>
      <c r="J54" s="18">
        <f t="shared" si="1"/>
        <v>4.1550736086006648</v>
      </c>
      <c r="K54" s="13">
        <v>217.67</v>
      </c>
      <c r="O54" s="18">
        <f t="shared" si="2"/>
        <v>7.3303268602187568E-2</v>
      </c>
      <c r="AN54" s="4" t="s">
        <v>388</v>
      </c>
    </row>
    <row r="55" spans="1:40" x14ac:dyDescent="0.3">
      <c r="A55" s="11" t="s">
        <v>131</v>
      </c>
      <c r="B55" s="12" t="s">
        <v>46</v>
      </c>
      <c r="C55" s="13">
        <v>1</v>
      </c>
      <c r="E55" s="11">
        <v>1064217250</v>
      </c>
      <c r="H55" s="11" t="s">
        <v>132</v>
      </c>
      <c r="I55" s="18">
        <f t="shared" si="0"/>
        <v>17.71913805656591</v>
      </c>
      <c r="J55" s="18">
        <f t="shared" si="1"/>
        <v>15.065697132595163</v>
      </c>
      <c r="K55" s="13">
        <v>789.24</v>
      </c>
      <c r="O55" s="18">
        <f t="shared" si="2"/>
        <v>0.26578707084848863</v>
      </c>
      <c r="AN55" s="4" t="s">
        <v>388</v>
      </c>
    </row>
    <row r="56" spans="1:40" x14ac:dyDescent="0.3">
      <c r="A56" s="11" t="s">
        <v>133</v>
      </c>
      <c r="B56" s="12" t="s">
        <v>134</v>
      </c>
      <c r="C56" s="13">
        <v>1</v>
      </c>
      <c r="E56" s="11">
        <v>1064217250</v>
      </c>
      <c r="H56" s="11" t="s">
        <v>70</v>
      </c>
      <c r="I56" s="18">
        <f t="shared" si="0"/>
        <v>0.22720297644879503</v>
      </c>
      <c r="J56" s="18">
        <f t="shared" si="1"/>
        <v>0.19317933072558796</v>
      </c>
      <c r="K56" s="13">
        <v>10.119999999999999</v>
      </c>
      <c r="O56" s="18">
        <f t="shared" si="2"/>
        <v>3.4080446467319252E-3</v>
      </c>
      <c r="AN56" s="4" t="s">
        <v>388</v>
      </c>
    </row>
    <row r="57" spans="1:40" x14ac:dyDescent="0.3">
      <c r="A57" s="11" t="s">
        <v>135</v>
      </c>
      <c r="B57" s="12" t="s">
        <v>136</v>
      </c>
      <c r="C57" s="13">
        <v>1</v>
      </c>
      <c r="E57" s="11">
        <v>1064217250</v>
      </c>
      <c r="H57" s="11" t="s">
        <v>41</v>
      </c>
      <c r="I57" s="18">
        <f t="shared" si="0"/>
        <v>0.17174928555664842</v>
      </c>
      <c r="J57" s="18">
        <f t="shared" si="1"/>
        <v>0.14602983004454032</v>
      </c>
      <c r="K57" s="13">
        <v>7.65</v>
      </c>
      <c r="O57" s="18">
        <f t="shared" si="2"/>
        <v>2.5762392833497262E-3</v>
      </c>
      <c r="AN57" s="4" t="s">
        <v>388</v>
      </c>
    </row>
    <row r="58" spans="1:40" x14ac:dyDescent="0.3">
      <c r="A58" s="11" t="s">
        <v>137</v>
      </c>
      <c r="B58" s="12" t="s">
        <v>136</v>
      </c>
      <c r="C58" s="13">
        <v>1</v>
      </c>
      <c r="E58" s="11">
        <v>1064217250</v>
      </c>
      <c r="H58" s="11" t="s">
        <v>41</v>
      </c>
      <c r="I58" s="18">
        <f t="shared" si="0"/>
        <v>0.17174928555664842</v>
      </c>
      <c r="J58" s="18">
        <f t="shared" si="1"/>
        <v>0.14602983004454032</v>
      </c>
      <c r="K58" s="13">
        <v>7.65</v>
      </c>
      <c r="O58" s="18">
        <f t="shared" si="2"/>
        <v>2.5762392833497262E-3</v>
      </c>
      <c r="AN58" s="4" t="s">
        <v>388</v>
      </c>
    </row>
    <row r="59" spans="1:40" x14ac:dyDescent="0.3">
      <c r="A59" s="11" t="s">
        <v>138</v>
      </c>
      <c r="B59" s="12" t="s">
        <v>139</v>
      </c>
      <c r="C59" s="13">
        <v>1</v>
      </c>
      <c r="E59" s="11">
        <v>1064217250</v>
      </c>
      <c r="H59" s="11" t="s">
        <v>57</v>
      </c>
      <c r="I59" s="18">
        <f t="shared" si="0"/>
        <v>0.6041533691933868</v>
      </c>
      <c r="J59" s="18">
        <f t="shared" si="1"/>
        <v>0.51368140215667712</v>
      </c>
      <c r="K59" s="13">
        <v>26.91</v>
      </c>
      <c r="O59" s="18">
        <f t="shared" si="2"/>
        <v>9.0623005379008026E-3</v>
      </c>
      <c r="AN59" s="4" t="s">
        <v>388</v>
      </c>
    </row>
    <row r="60" spans="1:40" x14ac:dyDescent="0.3">
      <c r="A60" s="11" t="s">
        <v>140</v>
      </c>
      <c r="B60" s="12" t="s">
        <v>141</v>
      </c>
      <c r="C60" s="13">
        <v>1</v>
      </c>
      <c r="E60" s="11">
        <v>1064217250</v>
      </c>
      <c r="H60" s="11" t="s">
        <v>41</v>
      </c>
      <c r="I60" s="18">
        <f t="shared" si="0"/>
        <v>0.14952290742578805</v>
      </c>
      <c r="J60" s="18">
        <f t="shared" si="1"/>
        <v>0.12713185203877628</v>
      </c>
      <c r="K60" s="13">
        <v>6.66</v>
      </c>
      <c r="O60" s="18">
        <f t="shared" si="2"/>
        <v>2.2428436113868205E-3</v>
      </c>
      <c r="AN60" s="4" t="s">
        <v>388</v>
      </c>
    </row>
    <row r="61" spans="1:40" x14ac:dyDescent="0.3">
      <c r="A61" s="11" t="s">
        <v>142</v>
      </c>
      <c r="B61" s="12" t="s">
        <v>141</v>
      </c>
      <c r="C61" s="13">
        <v>1</v>
      </c>
      <c r="E61" s="11">
        <v>1064217250</v>
      </c>
      <c r="H61" s="11" t="s">
        <v>41</v>
      </c>
      <c r="I61" s="18">
        <f t="shared" si="0"/>
        <v>0.14952290742578805</v>
      </c>
      <c r="J61" s="18">
        <f t="shared" si="1"/>
        <v>0.12713185203877628</v>
      </c>
      <c r="K61" s="13">
        <v>6.66</v>
      </c>
      <c r="O61" s="18">
        <f t="shared" si="2"/>
        <v>2.2428436113868205E-3</v>
      </c>
      <c r="AN61" s="4" t="s">
        <v>388</v>
      </c>
    </row>
    <row r="62" spans="1:40" x14ac:dyDescent="0.3">
      <c r="A62" s="11" t="s">
        <v>143</v>
      </c>
      <c r="B62" s="12" t="s">
        <v>54</v>
      </c>
      <c r="C62" s="13">
        <v>1</v>
      </c>
      <c r="E62" s="11">
        <v>1064217250</v>
      </c>
      <c r="H62" s="11" t="s">
        <v>41</v>
      </c>
      <c r="I62" s="18">
        <f t="shared" si="0"/>
        <v>2.211187860715595</v>
      </c>
      <c r="J62" s="18">
        <f t="shared" si="1"/>
        <v>1.8800624785734346</v>
      </c>
      <c r="K62" s="13">
        <v>98.49</v>
      </c>
      <c r="O62" s="18">
        <f t="shared" si="2"/>
        <v>3.3167817910733928E-2</v>
      </c>
      <c r="AN62" s="4" t="s">
        <v>388</v>
      </c>
    </row>
    <row r="63" spans="1:40" x14ac:dyDescent="0.3">
      <c r="A63" s="11" t="s">
        <v>144</v>
      </c>
      <c r="B63" s="12" t="s">
        <v>145</v>
      </c>
      <c r="C63" s="13">
        <v>1</v>
      </c>
      <c r="E63" s="11">
        <v>1064217250</v>
      </c>
      <c r="H63" s="11" t="s">
        <v>41</v>
      </c>
      <c r="I63" s="18">
        <f t="shared" si="0"/>
        <v>0.20250700074783903</v>
      </c>
      <c r="J63" s="18">
        <f t="shared" si="1"/>
        <v>0.17218157738585013</v>
      </c>
      <c r="K63" s="13">
        <v>9.02</v>
      </c>
      <c r="O63" s="18">
        <f t="shared" si="2"/>
        <v>3.0376050112175855E-3</v>
      </c>
      <c r="AN63" s="4" t="s">
        <v>388</v>
      </c>
    </row>
    <row r="64" spans="1:40" x14ac:dyDescent="0.3">
      <c r="A64" s="11" t="s">
        <v>146</v>
      </c>
      <c r="B64" s="12" t="s">
        <v>147</v>
      </c>
      <c r="C64" s="13">
        <v>1</v>
      </c>
      <c r="E64" s="11">
        <v>1064217250</v>
      </c>
      <c r="H64" s="11" t="s">
        <v>148</v>
      </c>
      <c r="I64" s="18">
        <f t="shared" si="0"/>
        <v>0.99726840057860433</v>
      </c>
      <c r="J64" s="18">
        <f t="shared" si="1"/>
        <v>0.84792745759195831</v>
      </c>
      <c r="K64" s="13">
        <v>44.42</v>
      </c>
      <c r="O64" s="18">
        <f t="shared" si="2"/>
        <v>1.4959026008679065E-2</v>
      </c>
      <c r="AN64" s="4" t="s">
        <v>388</v>
      </c>
    </row>
    <row r="65" spans="1:40" x14ac:dyDescent="0.3">
      <c r="A65" s="11" t="s">
        <v>149</v>
      </c>
      <c r="B65" s="12" t="s">
        <v>150</v>
      </c>
      <c r="C65" s="13">
        <v>1</v>
      </c>
      <c r="E65" s="11">
        <v>1064217250</v>
      </c>
      <c r="H65" s="11" t="s">
        <v>41</v>
      </c>
      <c r="I65" s="18">
        <f t="shared" si="0"/>
        <v>0.18477080001715249</v>
      </c>
      <c r="J65" s="18">
        <f t="shared" si="1"/>
        <v>0.15710137271458388</v>
      </c>
      <c r="K65" s="13">
        <v>8.23</v>
      </c>
      <c r="O65" s="18">
        <f t="shared" si="2"/>
        <v>2.7715620002572872E-3</v>
      </c>
      <c r="AN65" s="4" t="s">
        <v>388</v>
      </c>
    </row>
    <row r="66" spans="1:40" x14ac:dyDescent="0.3">
      <c r="A66" s="11" t="s">
        <v>151</v>
      </c>
      <c r="B66" s="12" t="s">
        <v>152</v>
      </c>
      <c r="C66" s="13">
        <v>150</v>
      </c>
      <c r="E66" s="11">
        <v>1064217250</v>
      </c>
      <c r="H66" s="11" t="s">
        <v>41</v>
      </c>
      <c r="I66" s="18">
        <f t="shared" ref="I66:I129" si="3">1000/44541.67*K66</f>
        <v>4.2432176431642548</v>
      </c>
      <c r="J66" s="18">
        <f t="shared" ref="J66:J129" si="4">850.25/1000*I66</f>
        <v>3.6077958011004072</v>
      </c>
      <c r="K66" s="13">
        <v>189</v>
      </c>
      <c r="O66" s="18">
        <f t="shared" ref="O66:O129" si="5">15/44541.67*K66</f>
        <v>6.3648264647463829E-2</v>
      </c>
      <c r="AN66" s="4" t="s">
        <v>388</v>
      </c>
    </row>
    <row r="67" spans="1:40" x14ac:dyDescent="0.3">
      <c r="A67" s="11" t="s">
        <v>153</v>
      </c>
      <c r="B67" s="12" t="s">
        <v>154</v>
      </c>
      <c r="C67" s="13">
        <v>20</v>
      </c>
      <c r="E67" s="11">
        <v>1064217250</v>
      </c>
      <c r="H67" s="11" t="s">
        <v>41</v>
      </c>
      <c r="I67" s="18">
        <f t="shared" si="3"/>
        <v>0.34574365981338379</v>
      </c>
      <c r="J67" s="18">
        <f t="shared" si="4"/>
        <v>0.29396854675632955</v>
      </c>
      <c r="K67" s="13">
        <v>15.4</v>
      </c>
      <c r="O67" s="18">
        <f t="shared" si="5"/>
        <v>5.1861548972007565E-3</v>
      </c>
      <c r="AN67" s="4" t="s">
        <v>388</v>
      </c>
    </row>
    <row r="68" spans="1:40" x14ac:dyDescent="0.3">
      <c r="A68" s="11" t="s">
        <v>155</v>
      </c>
      <c r="B68" s="12" t="s">
        <v>156</v>
      </c>
      <c r="C68" s="13">
        <v>1</v>
      </c>
      <c r="E68" s="11">
        <v>1064217250</v>
      </c>
      <c r="H68" s="11" t="s">
        <v>41</v>
      </c>
      <c r="I68" s="18">
        <f t="shared" si="3"/>
        <v>0.50492044864954544</v>
      </c>
      <c r="J68" s="18">
        <f t="shared" si="4"/>
        <v>0.42930861146427596</v>
      </c>
      <c r="K68" s="13">
        <v>22.49</v>
      </c>
      <c r="O68" s="18">
        <f t="shared" si="5"/>
        <v>7.5738067297431814E-3</v>
      </c>
      <c r="AN68" s="4" t="s">
        <v>388</v>
      </c>
    </row>
    <row r="69" spans="1:40" x14ac:dyDescent="0.3">
      <c r="A69" s="11" t="s">
        <v>157</v>
      </c>
      <c r="B69" s="12" t="s">
        <v>158</v>
      </c>
      <c r="C69" s="13">
        <v>1</v>
      </c>
      <c r="E69" s="11">
        <v>1064217250</v>
      </c>
      <c r="H69" s="11" t="s">
        <v>41</v>
      </c>
      <c r="I69" s="18">
        <f t="shared" si="3"/>
        <v>2.8288117621095035E-2</v>
      </c>
      <c r="J69" s="18">
        <f t="shared" si="4"/>
        <v>2.4051972007336053E-2</v>
      </c>
      <c r="K69" s="13">
        <v>1.26</v>
      </c>
      <c r="O69" s="18">
        <f t="shared" si="5"/>
        <v>4.2432176431642549E-4</v>
      </c>
      <c r="AN69" s="4" t="s">
        <v>388</v>
      </c>
    </row>
    <row r="70" spans="1:40" x14ac:dyDescent="0.3">
      <c r="A70" s="11" t="s">
        <v>159</v>
      </c>
      <c r="B70" s="12" t="s">
        <v>158</v>
      </c>
      <c r="C70" s="13">
        <v>10</v>
      </c>
      <c r="E70" s="11">
        <v>1064217250</v>
      </c>
      <c r="H70" s="11" t="s">
        <v>118</v>
      </c>
      <c r="I70" s="18">
        <f t="shared" si="3"/>
        <v>0.76782033542972239</v>
      </c>
      <c r="J70" s="18">
        <f t="shared" si="4"/>
        <v>0.65283924019912143</v>
      </c>
      <c r="K70" s="13">
        <v>34.200000000000003</v>
      </c>
      <c r="O70" s="18">
        <f t="shared" si="5"/>
        <v>1.1517305031445836E-2</v>
      </c>
      <c r="AN70" s="4" t="s">
        <v>388</v>
      </c>
    </row>
    <row r="71" spans="1:40" x14ac:dyDescent="0.3">
      <c r="A71" s="11" t="s">
        <v>160</v>
      </c>
      <c r="B71" s="12" t="s">
        <v>161</v>
      </c>
      <c r="C71" s="13">
        <v>2</v>
      </c>
      <c r="E71" s="11">
        <v>1064217250</v>
      </c>
      <c r="H71" s="11" t="s">
        <v>41</v>
      </c>
      <c r="I71" s="18">
        <f t="shared" si="3"/>
        <v>1.205163614206652</v>
      </c>
      <c r="J71" s="18">
        <f t="shared" si="4"/>
        <v>1.0246903629792057</v>
      </c>
      <c r="K71" s="13">
        <v>53.68</v>
      </c>
      <c r="O71" s="18">
        <f t="shared" si="5"/>
        <v>1.8077454213099777E-2</v>
      </c>
      <c r="AN71" s="4" t="s">
        <v>388</v>
      </c>
    </row>
    <row r="72" spans="1:40" x14ac:dyDescent="0.3">
      <c r="A72" s="11" t="s">
        <v>162</v>
      </c>
      <c r="B72" s="12" t="s">
        <v>163</v>
      </c>
      <c r="C72" s="13">
        <v>1</v>
      </c>
      <c r="E72" s="11">
        <v>1064217250</v>
      </c>
      <c r="H72" s="11" t="s">
        <v>41</v>
      </c>
      <c r="I72" s="18">
        <f t="shared" si="3"/>
        <v>1.7228810684466926</v>
      </c>
      <c r="J72" s="18">
        <f t="shared" si="4"/>
        <v>1.4648796284468004</v>
      </c>
      <c r="K72" s="13">
        <v>76.739999999999995</v>
      </c>
      <c r="O72" s="18">
        <f t="shared" si="5"/>
        <v>2.5843216026700391E-2</v>
      </c>
      <c r="AN72" s="4" t="s">
        <v>388</v>
      </c>
    </row>
    <row r="73" spans="1:40" x14ac:dyDescent="0.3">
      <c r="A73" s="11" t="s">
        <v>164</v>
      </c>
      <c r="B73" s="12" t="s">
        <v>165</v>
      </c>
      <c r="C73" s="13">
        <v>2</v>
      </c>
      <c r="E73" s="11">
        <v>1064217250</v>
      </c>
      <c r="H73" s="11" t="s">
        <v>118</v>
      </c>
      <c r="I73" s="18">
        <f t="shared" si="3"/>
        <v>0.51412531231990177</v>
      </c>
      <c r="J73" s="18">
        <f t="shared" si="4"/>
        <v>0.43713504679999643</v>
      </c>
      <c r="K73" s="13">
        <v>22.9</v>
      </c>
      <c r="O73" s="18">
        <f t="shared" si="5"/>
        <v>7.7118796847985265E-3</v>
      </c>
      <c r="AN73" s="4" t="s">
        <v>388</v>
      </c>
    </row>
    <row r="74" spans="1:40" x14ac:dyDescent="0.3">
      <c r="A74" s="11" t="s">
        <v>166</v>
      </c>
      <c r="B74" s="12" t="s">
        <v>167</v>
      </c>
      <c r="C74" s="13">
        <v>1</v>
      </c>
      <c r="E74" s="11">
        <v>1064217250</v>
      </c>
      <c r="H74" s="11" t="s">
        <v>132</v>
      </c>
      <c r="I74" s="18">
        <f t="shared" si="3"/>
        <v>0.9485499757867184</v>
      </c>
      <c r="J74" s="18">
        <f t="shared" si="4"/>
        <v>0.80650461691265729</v>
      </c>
      <c r="K74" s="13">
        <v>42.25</v>
      </c>
      <c r="O74" s="18">
        <f t="shared" si="5"/>
        <v>1.4228249636800775E-2</v>
      </c>
      <c r="AN74" s="4" t="s">
        <v>388</v>
      </c>
    </row>
    <row r="75" spans="1:40" x14ac:dyDescent="0.3">
      <c r="A75" s="11" t="s">
        <v>168</v>
      </c>
      <c r="B75" s="12" t="s">
        <v>167</v>
      </c>
      <c r="C75" s="13">
        <v>2</v>
      </c>
      <c r="E75" s="11">
        <v>1064217250</v>
      </c>
      <c r="H75" s="11" t="s">
        <v>132</v>
      </c>
      <c r="I75" s="18">
        <f t="shared" si="3"/>
        <v>1.8970999515734368</v>
      </c>
      <c r="J75" s="18">
        <f t="shared" si="4"/>
        <v>1.6130092338253146</v>
      </c>
      <c r="K75" s="13">
        <v>84.5</v>
      </c>
      <c r="O75" s="18">
        <f t="shared" si="5"/>
        <v>2.8456499273601551E-2</v>
      </c>
      <c r="AN75" s="4" t="s">
        <v>388</v>
      </c>
    </row>
    <row r="76" spans="1:40" x14ac:dyDescent="0.3">
      <c r="A76" s="11" t="s">
        <v>169</v>
      </c>
      <c r="B76" s="12" t="s">
        <v>167</v>
      </c>
      <c r="C76" s="13">
        <v>2</v>
      </c>
      <c r="E76" s="11">
        <v>1064217250</v>
      </c>
      <c r="H76" s="11" t="s">
        <v>132</v>
      </c>
      <c r="I76" s="18">
        <f t="shared" si="3"/>
        <v>1.8970999515734368</v>
      </c>
      <c r="J76" s="18">
        <f t="shared" si="4"/>
        <v>1.6130092338253146</v>
      </c>
      <c r="K76" s="13">
        <v>84.5</v>
      </c>
      <c r="O76" s="18">
        <f t="shared" si="5"/>
        <v>2.8456499273601551E-2</v>
      </c>
      <c r="AN76" s="4" t="s">
        <v>388</v>
      </c>
    </row>
    <row r="77" spans="1:40" x14ac:dyDescent="0.3">
      <c r="A77" s="11" t="s">
        <v>170</v>
      </c>
      <c r="B77" s="12" t="s">
        <v>171</v>
      </c>
      <c r="C77" s="13">
        <v>2</v>
      </c>
      <c r="E77" s="11">
        <v>1064217250</v>
      </c>
      <c r="H77" s="11" t="s">
        <v>57</v>
      </c>
      <c r="I77" s="18">
        <f t="shared" si="3"/>
        <v>15.082505887183844</v>
      </c>
      <c r="J77" s="18">
        <f t="shared" si="4"/>
        <v>12.823900630578063</v>
      </c>
      <c r="K77" s="13">
        <v>671.8</v>
      </c>
      <c r="O77" s="18">
        <f t="shared" si="5"/>
        <v>0.22623758830775764</v>
      </c>
      <c r="AN77" s="4" t="s">
        <v>388</v>
      </c>
    </row>
    <row r="78" spans="1:40" x14ac:dyDescent="0.3">
      <c r="A78" s="11" t="s">
        <v>172</v>
      </c>
      <c r="B78" s="12" t="s">
        <v>171</v>
      </c>
      <c r="C78" s="13">
        <v>2</v>
      </c>
      <c r="E78" s="11">
        <v>1064217250</v>
      </c>
      <c r="H78" s="11" t="s">
        <v>57</v>
      </c>
      <c r="I78" s="18">
        <f t="shared" si="3"/>
        <v>15.082505887183844</v>
      </c>
      <c r="J78" s="18">
        <f t="shared" si="4"/>
        <v>12.823900630578063</v>
      </c>
      <c r="K78" s="13">
        <v>671.8</v>
      </c>
      <c r="O78" s="18">
        <f t="shared" si="5"/>
        <v>0.22623758830775764</v>
      </c>
      <c r="AN78" s="4" t="s">
        <v>388</v>
      </c>
    </row>
    <row r="79" spans="1:40" x14ac:dyDescent="0.3">
      <c r="A79" s="11" t="s">
        <v>173</v>
      </c>
      <c r="B79" s="12" t="s">
        <v>174</v>
      </c>
      <c r="C79" s="13">
        <v>10</v>
      </c>
      <c r="E79" s="11">
        <v>1064217250</v>
      </c>
      <c r="H79" s="11" t="s">
        <v>41</v>
      </c>
      <c r="I79" s="18">
        <f t="shared" si="3"/>
        <v>0.11225443500434537</v>
      </c>
      <c r="J79" s="18">
        <f t="shared" si="4"/>
        <v>9.544433336244465E-2</v>
      </c>
      <c r="K79" s="13">
        <v>5</v>
      </c>
      <c r="O79" s="18">
        <f t="shared" si="5"/>
        <v>1.6838165250651804E-3</v>
      </c>
      <c r="AN79" s="4" t="s">
        <v>389</v>
      </c>
    </row>
    <row r="80" spans="1:40" x14ac:dyDescent="0.3">
      <c r="A80" s="11" t="s">
        <v>175</v>
      </c>
      <c r="B80" s="12" t="s">
        <v>158</v>
      </c>
      <c r="C80" s="13">
        <v>10</v>
      </c>
      <c r="E80" s="11">
        <v>1064217250</v>
      </c>
      <c r="H80" s="11" t="s">
        <v>41</v>
      </c>
      <c r="I80" s="18">
        <f t="shared" si="3"/>
        <v>0.13021514460504063</v>
      </c>
      <c r="J80" s="18">
        <f t="shared" si="4"/>
        <v>0.1107154267004358</v>
      </c>
      <c r="K80" s="13">
        <v>5.8</v>
      </c>
      <c r="O80" s="18">
        <f t="shared" si="5"/>
        <v>1.9532271690756095E-3</v>
      </c>
      <c r="AN80" s="4" t="s">
        <v>389</v>
      </c>
    </row>
    <row r="81" spans="1:40" x14ac:dyDescent="0.3">
      <c r="A81" s="11" t="s">
        <v>176</v>
      </c>
      <c r="B81" s="12" t="s">
        <v>177</v>
      </c>
      <c r="C81" s="13">
        <v>1</v>
      </c>
      <c r="E81" s="11">
        <v>1064217250</v>
      </c>
      <c r="H81" s="11" t="s">
        <v>41</v>
      </c>
      <c r="I81" s="18">
        <f t="shared" si="3"/>
        <v>0.24920484570964671</v>
      </c>
      <c r="J81" s="18">
        <f t="shared" si="4"/>
        <v>0.2118864200646271</v>
      </c>
      <c r="K81" s="13">
        <v>11.1</v>
      </c>
      <c r="O81" s="18">
        <f t="shared" si="5"/>
        <v>3.7380726856447006E-3</v>
      </c>
      <c r="AN81" s="4" t="s">
        <v>389</v>
      </c>
    </row>
    <row r="82" spans="1:40" x14ac:dyDescent="0.3">
      <c r="A82" s="11" t="s">
        <v>178</v>
      </c>
      <c r="B82" s="12" t="s">
        <v>179</v>
      </c>
      <c r="C82" s="13">
        <v>6</v>
      </c>
      <c r="E82" s="11">
        <v>1064217250</v>
      </c>
      <c r="H82" s="11" t="s">
        <v>70</v>
      </c>
      <c r="I82" s="18">
        <f t="shared" si="3"/>
        <v>0.10372309794401513</v>
      </c>
      <c r="J82" s="18">
        <f t="shared" si="4"/>
        <v>8.8190564026898857E-2</v>
      </c>
      <c r="K82" s="13">
        <v>4.62</v>
      </c>
      <c r="O82" s="18">
        <f t="shared" si="5"/>
        <v>1.5558464691602268E-3</v>
      </c>
      <c r="AN82" s="4" t="s">
        <v>389</v>
      </c>
    </row>
    <row r="83" spans="1:40" x14ac:dyDescent="0.3">
      <c r="A83" s="11" t="s">
        <v>180</v>
      </c>
      <c r="B83" s="12" t="s">
        <v>181</v>
      </c>
      <c r="C83" s="13">
        <v>1</v>
      </c>
      <c r="E83" s="11">
        <v>1064217250</v>
      </c>
      <c r="H83" s="11" t="s">
        <v>41</v>
      </c>
      <c r="I83" s="18">
        <f t="shared" si="3"/>
        <v>5.1861548972007565E-2</v>
      </c>
      <c r="J83" s="18">
        <f t="shared" si="4"/>
        <v>4.4095282013449429E-2</v>
      </c>
      <c r="K83" s="13">
        <v>2.31</v>
      </c>
      <c r="O83" s="18">
        <f t="shared" si="5"/>
        <v>7.7792323458011339E-4</v>
      </c>
      <c r="AN83" s="4" t="s">
        <v>389</v>
      </c>
    </row>
    <row r="84" spans="1:40" x14ac:dyDescent="0.3">
      <c r="A84" s="11" t="s">
        <v>182</v>
      </c>
      <c r="B84" s="12" t="s">
        <v>177</v>
      </c>
      <c r="C84" s="13">
        <v>1</v>
      </c>
      <c r="E84" s="11">
        <v>1064217250</v>
      </c>
      <c r="H84" s="11" t="s">
        <v>41</v>
      </c>
      <c r="I84" s="18">
        <f t="shared" si="3"/>
        <v>0.2406735086493165</v>
      </c>
      <c r="J84" s="18">
        <f t="shared" si="4"/>
        <v>0.20463265072908135</v>
      </c>
      <c r="K84" s="13">
        <v>10.72</v>
      </c>
      <c r="O84" s="18">
        <f t="shared" si="5"/>
        <v>3.6101026297397473E-3</v>
      </c>
      <c r="AN84" s="4" t="s">
        <v>389</v>
      </c>
    </row>
    <row r="85" spans="1:40" x14ac:dyDescent="0.3">
      <c r="A85" s="11" t="s">
        <v>183</v>
      </c>
      <c r="B85" s="12" t="s">
        <v>184</v>
      </c>
      <c r="C85" s="13">
        <v>1</v>
      </c>
      <c r="E85" s="11">
        <v>1064217250</v>
      </c>
      <c r="H85" s="11" t="s">
        <v>185</v>
      </c>
      <c r="I85" s="18">
        <f t="shared" si="3"/>
        <v>0.67936384064629829</v>
      </c>
      <c r="J85" s="18">
        <f t="shared" si="4"/>
        <v>0.57762910550951507</v>
      </c>
      <c r="K85" s="13">
        <v>30.26</v>
      </c>
      <c r="O85" s="18">
        <f t="shared" si="5"/>
        <v>1.0190457609694474E-2</v>
      </c>
      <c r="AN85" s="4" t="s">
        <v>389</v>
      </c>
    </row>
    <row r="86" spans="1:40" x14ac:dyDescent="0.3">
      <c r="A86" s="11" t="s">
        <v>186</v>
      </c>
      <c r="B86" s="12" t="s">
        <v>158</v>
      </c>
      <c r="C86" s="13">
        <v>2</v>
      </c>
      <c r="E86" s="11">
        <v>1064217250</v>
      </c>
      <c r="H86" s="11" t="s">
        <v>187</v>
      </c>
      <c r="I86" s="18">
        <f t="shared" si="3"/>
        <v>0.5334330751406493</v>
      </c>
      <c r="J86" s="18">
        <f t="shared" si="4"/>
        <v>0.45355147213833702</v>
      </c>
      <c r="K86" s="13">
        <v>23.76</v>
      </c>
      <c r="O86" s="18">
        <f t="shared" si="5"/>
        <v>8.001496127109738E-3</v>
      </c>
      <c r="AN86" s="4" t="s">
        <v>389</v>
      </c>
    </row>
    <row r="87" spans="1:40" x14ac:dyDescent="0.3">
      <c r="A87" s="11" t="s">
        <v>188</v>
      </c>
      <c r="B87" s="12" t="s">
        <v>189</v>
      </c>
      <c r="C87" s="13">
        <v>1</v>
      </c>
      <c r="E87" s="11">
        <v>1064217250</v>
      </c>
      <c r="H87" s="11" t="s">
        <v>41</v>
      </c>
      <c r="I87" s="18">
        <f t="shared" si="3"/>
        <v>1.3297660370614752</v>
      </c>
      <c r="J87" s="18">
        <f t="shared" si="4"/>
        <v>1.1306335730115193</v>
      </c>
      <c r="K87" s="13">
        <v>59.23</v>
      </c>
      <c r="O87" s="18">
        <f t="shared" si="5"/>
        <v>1.9946490555922129E-2</v>
      </c>
      <c r="AN87" s="4" t="s">
        <v>389</v>
      </c>
    </row>
    <row r="88" spans="1:40" x14ac:dyDescent="0.3">
      <c r="A88" s="11" t="s">
        <v>190</v>
      </c>
      <c r="B88" s="12" t="s">
        <v>191</v>
      </c>
      <c r="C88" s="13">
        <v>50</v>
      </c>
      <c r="E88" s="11">
        <v>1064217250</v>
      </c>
      <c r="H88" s="11" t="s">
        <v>41</v>
      </c>
      <c r="I88" s="18">
        <f t="shared" si="3"/>
        <v>0.86435914953345938</v>
      </c>
      <c r="J88" s="18">
        <f t="shared" si="4"/>
        <v>0.73492136689082377</v>
      </c>
      <c r="K88" s="13">
        <v>38.5</v>
      </c>
      <c r="O88" s="18">
        <f t="shared" si="5"/>
        <v>1.296538724300189E-2</v>
      </c>
      <c r="AN88" s="4" t="s">
        <v>389</v>
      </c>
    </row>
    <row r="89" spans="1:40" x14ac:dyDescent="0.3">
      <c r="A89" s="11" t="s">
        <v>192</v>
      </c>
      <c r="B89" s="12" t="s">
        <v>136</v>
      </c>
      <c r="C89" s="13">
        <v>1</v>
      </c>
      <c r="E89" s="11">
        <v>1064217250</v>
      </c>
      <c r="H89" s="11" t="s">
        <v>41</v>
      </c>
      <c r="I89" s="18">
        <f t="shared" si="3"/>
        <v>1.0381290149201861</v>
      </c>
      <c r="J89" s="18">
        <f t="shared" si="4"/>
        <v>0.88266919493588814</v>
      </c>
      <c r="K89" s="13">
        <v>46.24</v>
      </c>
      <c r="O89" s="18">
        <f t="shared" si="5"/>
        <v>1.5571935223802791E-2</v>
      </c>
      <c r="AN89" s="4" t="s">
        <v>389</v>
      </c>
    </row>
    <row r="90" spans="1:40" x14ac:dyDescent="0.3">
      <c r="A90" s="11" t="s">
        <v>193</v>
      </c>
      <c r="B90" s="12" t="s">
        <v>67</v>
      </c>
      <c r="C90" s="13">
        <v>1</v>
      </c>
      <c r="E90" s="11">
        <v>1064217250</v>
      </c>
      <c r="H90" s="11" t="s">
        <v>57</v>
      </c>
      <c r="I90" s="18">
        <f t="shared" si="3"/>
        <v>2.7610100833668789</v>
      </c>
      <c r="J90" s="18">
        <f t="shared" si="4"/>
        <v>2.3475488233826884</v>
      </c>
      <c r="K90" s="13">
        <v>122.98</v>
      </c>
      <c r="O90" s="18">
        <f t="shared" si="5"/>
        <v>4.1415151250503185E-2</v>
      </c>
      <c r="AN90" s="4" t="s">
        <v>389</v>
      </c>
    </row>
    <row r="91" spans="1:40" x14ac:dyDescent="0.3">
      <c r="A91" s="11" t="s">
        <v>194</v>
      </c>
      <c r="B91" s="12" t="s">
        <v>195</v>
      </c>
      <c r="C91" s="13">
        <v>3</v>
      </c>
      <c r="E91" s="11">
        <v>1064217250</v>
      </c>
      <c r="H91" s="11" t="s">
        <v>187</v>
      </c>
      <c r="I91" s="18">
        <f t="shared" si="3"/>
        <v>0.5529653468314053</v>
      </c>
      <c r="J91" s="18">
        <f t="shared" si="4"/>
        <v>0.47015878614340234</v>
      </c>
      <c r="K91" s="13">
        <v>24.63</v>
      </c>
      <c r="O91" s="18">
        <f t="shared" si="5"/>
        <v>8.2944802024710797E-3</v>
      </c>
      <c r="AN91" s="4" t="s">
        <v>389</v>
      </c>
    </row>
    <row r="92" spans="1:40" x14ac:dyDescent="0.3">
      <c r="A92" s="11" t="s">
        <v>196</v>
      </c>
      <c r="B92" s="12" t="s">
        <v>197</v>
      </c>
      <c r="C92" s="13">
        <v>1</v>
      </c>
      <c r="E92" s="11">
        <v>1064217250</v>
      </c>
      <c r="H92" s="11" t="s">
        <v>44</v>
      </c>
      <c r="I92" s="18">
        <f t="shared" si="3"/>
        <v>0.26424694000022902</v>
      </c>
      <c r="J92" s="18">
        <f t="shared" si="4"/>
        <v>0.22467596073519472</v>
      </c>
      <c r="K92" s="13">
        <v>11.77</v>
      </c>
      <c r="O92" s="18">
        <f t="shared" si="5"/>
        <v>3.9637041000034345E-3</v>
      </c>
      <c r="AN92" s="4" t="s">
        <v>389</v>
      </c>
    </row>
    <row r="93" spans="1:40" x14ac:dyDescent="0.3">
      <c r="A93" s="11" t="s">
        <v>198</v>
      </c>
      <c r="B93" s="12" t="s">
        <v>199</v>
      </c>
      <c r="C93" s="13">
        <v>20</v>
      </c>
      <c r="E93" s="11">
        <v>1064217250</v>
      </c>
      <c r="H93" s="11" t="s">
        <v>44</v>
      </c>
      <c r="I93" s="18">
        <f t="shared" si="3"/>
        <v>2.0475208944792596</v>
      </c>
      <c r="J93" s="18">
        <f t="shared" si="4"/>
        <v>1.7409046405309903</v>
      </c>
      <c r="K93" s="13">
        <v>91.2</v>
      </c>
      <c r="O93" s="18">
        <f t="shared" si="5"/>
        <v>3.0712813417188893E-2</v>
      </c>
      <c r="AN93" s="4" t="s">
        <v>389</v>
      </c>
    </row>
    <row r="94" spans="1:40" x14ac:dyDescent="0.3">
      <c r="A94" s="11" t="s">
        <v>200</v>
      </c>
      <c r="B94" s="12" t="s">
        <v>199</v>
      </c>
      <c r="C94" s="13">
        <v>10</v>
      </c>
      <c r="E94" s="11">
        <v>1064217250</v>
      </c>
      <c r="H94" s="11" t="s">
        <v>44</v>
      </c>
      <c r="I94" s="18">
        <f t="shared" si="3"/>
        <v>1.3088867121506671</v>
      </c>
      <c r="J94" s="18">
        <f t="shared" si="4"/>
        <v>1.1128809270061046</v>
      </c>
      <c r="K94" s="13">
        <v>58.3</v>
      </c>
      <c r="O94" s="18">
        <f t="shared" si="5"/>
        <v>1.9633300682260005E-2</v>
      </c>
      <c r="AN94" s="4" t="s">
        <v>389</v>
      </c>
    </row>
    <row r="95" spans="1:40" x14ac:dyDescent="0.3">
      <c r="A95" s="11" t="s">
        <v>201</v>
      </c>
      <c r="B95" s="12" t="s">
        <v>199</v>
      </c>
      <c r="C95" s="13">
        <v>2</v>
      </c>
      <c r="E95" s="11">
        <v>1064217250</v>
      </c>
      <c r="H95" s="11" t="s">
        <v>65</v>
      </c>
      <c r="I95" s="18">
        <f t="shared" si="3"/>
        <v>0.45799809481772907</v>
      </c>
      <c r="J95" s="18">
        <f t="shared" si="4"/>
        <v>0.38941288011877412</v>
      </c>
      <c r="K95" s="13">
        <v>20.399999999999999</v>
      </c>
      <c r="O95" s="18">
        <f t="shared" si="5"/>
        <v>6.8699714222659365E-3</v>
      </c>
      <c r="AN95" s="4" t="s">
        <v>389</v>
      </c>
    </row>
    <row r="96" spans="1:40" x14ac:dyDescent="0.3">
      <c r="A96" s="11" t="s">
        <v>202</v>
      </c>
      <c r="B96" s="12" t="s">
        <v>184</v>
      </c>
      <c r="C96" s="13">
        <v>1</v>
      </c>
      <c r="E96" s="11">
        <v>1064217250</v>
      </c>
      <c r="H96" s="11" t="s">
        <v>185</v>
      </c>
      <c r="I96" s="18">
        <f t="shared" si="3"/>
        <v>1.3320111257615621</v>
      </c>
      <c r="J96" s="18">
        <f t="shared" si="4"/>
        <v>1.1325424596787681</v>
      </c>
      <c r="K96" s="13">
        <v>59.33</v>
      </c>
      <c r="O96" s="18">
        <f t="shared" si="5"/>
        <v>1.9980166886423432E-2</v>
      </c>
      <c r="AN96" s="4" t="s">
        <v>389</v>
      </c>
    </row>
    <row r="97" spans="1:40" x14ac:dyDescent="0.3">
      <c r="A97" s="11" t="s">
        <v>203</v>
      </c>
      <c r="B97" s="12" t="s">
        <v>152</v>
      </c>
      <c r="C97" s="13">
        <v>50</v>
      </c>
      <c r="E97" s="11">
        <v>1064217250</v>
      </c>
      <c r="H97" s="11" t="s">
        <v>41</v>
      </c>
      <c r="I97" s="18">
        <f t="shared" si="3"/>
        <v>0.85313370603302485</v>
      </c>
      <c r="J97" s="18">
        <f t="shared" si="4"/>
        <v>0.72537693355457933</v>
      </c>
      <c r="K97" s="13">
        <v>38</v>
      </c>
      <c r="O97" s="18">
        <f t="shared" si="5"/>
        <v>1.2797005590495372E-2</v>
      </c>
      <c r="AN97" s="4" t="s">
        <v>389</v>
      </c>
    </row>
    <row r="98" spans="1:40" x14ac:dyDescent="0.3">
      <c r="A98" s="11" t="s">
        <v>204</v>
      </c>
      <c r="B98" s="12" t="s">
        <v>205</v>
      </c>
      <c r="C98" s="13">
        <v>2</v>
      </c>
      <c r="E98" s="11">
        <v>1064217250</v>
      </c>
      <c r="H98" s="11" t="s">
        <v>57</v>
      </c>
      <c r="I98" s="18">
        <f t="shared" si="3"/>
        <v>5.8071464316447958</v>
      </c>
      <c r="J98" s="18">
        <f t="shared" si="4"/>
        <v>4.937526253505987</v>
      </c>
      <c r="K98" s="13">
        <v>258.66000000000003</v>
      </c>
      <c r="O98" s="18">
        <f t="shared" si="5"/>
        <v>8.7107196474671925E-2</v>
      </c>
      <c r="AN98" s="4" t="s">
        <v>389</v>
      </c>
    </row>
    <row r="99" spans="1:40" x14ac:dyDescent="0.3">
      <c r="A99" s="11" t="s">
        <v>206</v>
      </c>
      <c r="B99" s="12" t="s">
        <v>207</v>
      </c>
      <c r="C99" s="13">
        <v>20</v>
      </c>
      <c r="E99" s="11">
        <v>1064217250</v>
      </c>
      <c r="H99" s="11" t="s">
        <v>208</v>
      </c>
      <c r="I99" s="18">
        <f t="shared" si="3"/>
        <v>6.1111314416365623</v>
      </c>
      <c r="J99" s="18">
        <f t="shared" si="4"/>
        <v>5.1959895082514871</v>
      </c>
      <c r="K99" s="13">
        <v>272.2</v>
      </c>
      <c r="O99" s="18">
        <f t="shared" si="5"/>
        <v>9.1666971624548427E-2</v>
      </c>
      <c r="AN99" s="4" t="s">
        <v>389</v>
      </c>
    </row>
    <row r="100" spans="1:40" x14ac:dyDescent="0.3">
      <c r="A100" s="11" t="s">
        <v>209</v>
      </c>
      <c r="B100" s="12" t="s">
        <v>210</v>
      </c>
      <c r="C100" s="13">
        <v>1</v>
      </c>
      <c r="E100" s="11">
        <v>1064217250</v>
      </c>
      <c r="H100" s="11" t="s">
        <v>57</v>
      </c>
      <c r="I100" s="18">
        <f t="shared" si="3"/>
        <v>0.90387271065498886</v>
      </c>
      <c r="J100" s="18">
        <f t="shared" si="4"/>
        <v>0.76851777223440421</v>
      </c>
      <c r="K100" s="13">
        <v>40.26</v>
      </c>
      <c r="O100" s="18">
        <f t="shared" si="5"/>
        <v>1.3558090659824834E-2</v>
      </c>
      <c r="AN100" s="4" t="s">
        <v>389</v>
      </c>
    </row>
    <row r="101" spans="1:40" x14ac:dyDescent="0.3">
      <c r="A101" s="11" t="s">
        <v>211</v>
      </c>
      <c r="B101" s="12" t="s">
        <v>212</v>
      </c>
      <c r="C101" s="13">
        <v>2</v>
      </c>
      <c r="E101" s="11">
        <v>1064217250</v>
      </c>
      <c r="H101" s="11" t="s">
        <v>65</v>
      </c>
      <c r="I101" s="18">
        <f t="shared" si="3"/>
        <v>2.1934516599849085</v>
      </c>
      <c r="J101" s="18">
        <f t="shared" si="4"/>
        <v>1.8649822739021684</v>
      </c>
      <c r="K101" s="13">
        <v>97.7</v>
      </c>
      <c r="O101" s="18">
        <f t="shared" si="5"/>
        <v>3.2901774899773632E-2</v>
      </c>
      <c r="AN101" s="4" t="s">
        <v>389</v>
      </c>
    </row>
    <row r="102" spans="1:40" x14ac:dyDescent="0.3">
      <c r="A102" s="11" t="s">
        <v>213</v>
      </c>
      <c r="B102" s="12" t="s">
        <v>214</v>
      </c>
      <c r="C102" s="13">
        <v>1</v>
      </c>
      <c r="E102" s="11">
        <v>1064217250</v>
      </c>
      <c r="H102" s="11" t="s">
        <v>41</v>
      </c>
      <c r="I102" s="18">
        <f t="shared" si="3"/>
        <v>4.6428434317797249</v>
      </c>
      <c r="J102" s="18">
        <f t="shared" si="4"/>
        <v>3.9475776278707109</v>
      </c>
      <c r="K102" s="13">
        <v>206.8</v>
      </c>
      <c r="O102" s="18">
        <f t="shared" si="5"/>
        <v>6.9642651476695877E-2</v>
      </c>
      <c r="AN102" s="4" t="s">
        <v>389</v>
      </c>
    </row>
    <row r="103" spans="1:40" x14ac:dyDescent="0.3">
      <c r="A103" s="11" t="s">
        <v>215</v>
      </c>
      <c r="B103" s="12" t="s">
        <v>109</v>
      </c>
      <c r="C103" s="13">
        <v>1</v>
      </c>
      <c r="E103" s="11">
        <v>1064217250</v>
      </c>
      <c r="H103" s="11" t="s">
        <v>57</v>
      </c>
      <c r="I103" s="18">
        <f t="shared" si="3"/>
        <v>0.98985960786831761</v>
      </c>
      <c r="J103" s="18">
        <f t="shared" si="4"/>
        <v>0.84162813159003702</v>
      </c>
      <c r="K103" s="13">
        <v>44.09</v>
      </c>
      <c r="O103" s="18">
        <f t="shared" si="5"/>
        <v>1.4847894118024764E-2</v>
      </c>
      <c r="AN103" s="4" t="s">
        <v>389</v>
      </c>
    </row>
    <row r="104" spans="1:40" x14ac:dyDescent="0.3">
      <c r="A104" s="11" t="s">
        <v>216</v>
      </c>
      <c r="B104" s="12" t="s">
        <v>50</v>
      </c>
      <c r="C104" s="13">
        <v>1</v>
      </c>
      <c r="E104" s="11">
        <v>1064217250</v>
      </c>
      <c r="H104" s="11" t="s">
        <v>41</v>
      </c>
      <c r="I104" s="18">
        <f t="shared" si="3"/>
        <v>0.24157154412935125</v>
      </c>
      <c r="J104" s="18">
        <f t="shared" si="4"/>
        <v>0.20539620539598089</v>
      </c>
      <c r="K104" s="13">
        <v>10.76</v>
      </c>
      <c r="O104" s="18">
        <f t="shared" si="5"/>
        <v>3.6235731619402686E-3</v>
      </c>
      <c r="AN104" s="4" t="s">
        <v>389</v>
      </c>
    </row>
    <row r="105" spans="1:40" x14ac:dyDescent="0.3">
      <c r="A105" s="11" t="s">
        <v>217</v>
      </c>
      <c r="B105" s="12" t="s">
        <v>218</v>
      </c>
      <c r="C105" s="13">
        <v>1</v>
      </c>
      <c r="E105" s="11">
        <v>1064217250</v>
      </c>
      <c r="H105" s="11" t="s">
        <v>57</v>
      </c>
      <c r="I105" s="18">
        <f t="shared" si="3"/>
        <v>0.33766134049307089</v>
      </c>
      <c r="J105" s="18">
        <f t="shared" si="4"/>
        <v>0.28709655475423351</v>
      </c>
      <c r="K105" s="13">
        <v>15.04</v>
      </c>
      <c r="O105" s="18">
        <f t="shared" si="5"/>
        <v>5.0649201073960631E-3</v>
      </c>
      <c r="AN105" s="4" t="s">
        <v>389</v>
      </c>
    </row>
    <row r="106" spans="1:40" x14ac:dyDescent="0.3">
      <c r="A106" s="11" t="s">
        <v>219</v>
      </c>
      <c r="B106" s="12" t="s">
        <v>50</v>
      </c>
      <c r="C106" s="13">
        <v>1</v>
      </c>
      <c r="E106" s="11">
        <v>1064217250</v>
      </c>
      <c r="H106" s="11" t="s">
        <v>41</v>
      </c>
      <c r="I106" s="18">
        <f t="shared" si="3"/>
        <v>3.1655750671225391E-2</v>
      </c>
      <c r="J106" s="18">
        <f t="shared" si="4"/>
        <v>2.6915302008209387E-2</v>
      </c>
      <c r="K106" s="13">
        <v>1.41</v>
      </c>
      <c r="O106" s="18">
        <f t="shared" si="5"/>
        <v>4.7483626006838091E-4</v>
      </c>
      <c r="AN106" s="4" t="s">
        <v>389</v>
      </c>
    </row>
    <row r="107" spans="1:40" x14ac:dyDescent="0.3">
      <c r="A107" s="11" t="s">
        <v>220</v>
      </c>
      <c r="B107" s="12" t="s">
        <v>145</v>
      </c>
      <c r="C107" s="13">
        <v>1</v>
      </c>
      <c r="E107" s="11">
        <v>1064217250</v>
      </c>
      <c r="H107" s="11" t="s">
        <v>41</v>
      </c>
      <c r="I107" s="18">
        <f t="shared" si="3"/>
        <v>1.6061364560421738</v>
      </c>
      <c r="J107" s="18">
        <f t="shared" si="4"/>
        <v>1.3656175217498583</v>
      </c>
      <c r="K107" s="13">
        <v>71.540000000000006</v>
      </c>
      <c r="O107" s="18">
        <f t="shared" si="5"/>
        <v>2.4092046840632604E-2</v>
      </c>
      <c r="AN107" s="4" t="s">
        <v>389</v>
      </c>
    </row>
    <row r="108" spans="1:40" x14ac:dyDescent="0.3">
      <c r="A108" s="11" t="s">
        <v>221</v>
      </c>
      <c r="B108" s="12" t="s">
        <v>222</v>
      </c>
      <c r="C108" s="13">
        <v>1</v>
      </c>
      <c r="E108" s="11">
        <v>1064217250</v>
      </c>
      <c r="H108" s="11" t="s">
        <v>41</v>
      </c>
      <c r="I108" s="18">
        <f t="shared" si="3"/>
        <v>0.19397566368750882</v>
      </c>
      <c r="J108" s="18">
        <f t="shared" si="4"/>
        <v>0.16492780805030435</v>
      </c>
      <c r="K108" s="13">
        <v>8.64</v>
      </c>
      <c r="O108" s="18">
        <f t="shared" si="5"/>
        <v>2.9096349553126323E-3</v>
      </c>
      <c r="AN108" s="4" t="s">
        <v>389</v>
      </c>
    </row>
    <row r="109" spans="1:40" x14ac:dyDescent="0.3">
      <c r="A109" s="11" t="s">
        <v>223</v>
      </c>
      <c r="B109" s="12" t="s">
        <v>165</v>
      </c>
      <c r="C109" s="13">
        <v>1</v>
      </c>
      <c r="E109" s="11">
        <v>1064217250</v>
      </c>
      <c r="H109" s="11" t="s">
        <v>118</v>
      </c>
      <c r="I109" s="18">
        <f t="shared" si="3"/>
        <v>2.6716555531034199E-2</v>
      </c>
      <c r="J109" s="18">
        <f t="shared" si="4"/>
        <v>2.2715751340261825E-2</v>
      </c>
      <c r="K109" s="13">
        <v>1.19</v>
      </c>
      <c r="O109" s="18">
        <f t="shared" si="5"/>
        <v>4.0074833296551294E-4</v>
      </c>
      <c r="AN109" s="4" t="s">
        <v>389</v>
      </c>
    </row>
    <row r="110" spans="1:40" x14ac:dyDescent="0.3">
      <c r="A110" s="11" t="s">
        <v>224</v>
      </c>
      <c r="B110" s="12" t="s">
        <v>212</v>
      </c>
      <c r="C110" s="13">
        <v>2</v>
      </c>
      <c r="E110" s="11">
        <v>1064217250</v>
      </c>
      <c r="H110" s="11" t="s">
        <v>132</v>
      </c>
      <c r="I110" s="18">
        <f t="shared" si="3"/>
        <v>3.7919548144467869</v>
      </c>
      <c r="J110" s="18">
        <f t="shared" si="4"/>
        <v>3.2241095809833804</v>
      </c>
      <c r="K110" s="13">
        <v>168.9</v>
      </c>
      <c r="O110" s="18">
        <f t="shared" si="5"/>
        <v>5.6879322216701798E-2</v>
      </c>
      <c r="AN110" s="4" t="s">
        <v>389</v>
      </c>
    </row>
    <row r="111" spans="1:40" x14ac:dyDescent="0.3">
      <c r="A111" s="11" t="s">
        <v>211</v>
      </c>
      <c r="B111" s="12" t="s">
        <v>212</v>
      </c>
      <c r="C111" s="13">
        <v>8</v>
      </c>
      <c r="E111" s="11">
        <v>1064217250</v>
      </c>
      <c r="H111" s="11" t="s">
        <v>65</v>
      </c>
      <c r="I111" s="18">
        <f t="shared" si="3"/>
        <v>8.7720105689795655</v>
      </c>
      <c r="J111" s="18">
        <f t="shared" si="4"/>
        <v>7.4584019862748754</v>
      </c>
      <c r="K111" s="13">
        <v>390.72</v>
      </c>
      <c r="O111" s="18">
        <f t="shared" si="5"/>
        <v>0.13158015853469349</v>
      </c>
      <c r="AN111" s="4" t="s">
        <v>389</v>
      </c>
    </row>
    <row r="112" spans="1:40" x14ac:dyDescent="0.3">
      <c r="A112" s="11" t="s">
        <v>225</v>
      </c>
      <c r="B112" s="12" t="s">
        <v>226</v>
      </c>
      <c r="C112" s="13">
        <v>1</v>
      </c>
      <c r="E112" s="11">
        <v>1064217250</v>
      </c>
      <c r="H112" s="11" t="s">
        <v>132</v>
      </c>
      <c r="I112" s="18">
        <f t="shared" si="3"/>
        <v>3.3950231322714215</v>
      </c>
      <c r="J112" s="18">
        <f t="shared" si="4"/>
        <v>2.886618418213776</v>
      </c>
      <c r="K112" s="13">
        <v>151.22</v>
      </c>
      <c r="O112" s="18">
        <f t="shared" si="5"/>
        <v>5.0925346984071321E-2</v>
      </c>
      <c r="AN112" s="4" t="s">
        <v>389</v>
      </c>
    </row>
    <row r="113" spans="1:40" x14ac:dyDescent="0.3">
      <c r="A113" s="11" t="s">
        <v>227</v>
      </c>
      <c r="B113" s="12" t="s">
        <v>226</v>
      </c>
      <c r="C113" s="13">
        <v>1</v>
      </c>
      <c r="E113" s="11">
        <v>1064217250</v>
      </c>
      <c r="H113" s="11" t="s">
        <v>228</v>
      </c>
      <c r="I113" s="18">
        <f t="shared" si="3"/>
        <v>3.40557504916183</v>
      </c>
      <c r="J113" s="18">
        <f t="shared" si="4"/>
        <v>2.8955901855498456</v>
      </c>
      <c r="K113" s="13">
        <v>151.69</v>
      </c>
      <c r="O113" s="18">
        <f t="shared" si="5"/>
        <v>5.1083625737427446E-2</v>
      </c>
      <c r="AN113" s="4" t="s">
        <v>389</v>
      </c>
    </row>
    <row r="114" spans="1:40" x14ac:dyDescent="0.3">
      <c r="A114" s="11" t="s">
        <v>229</v>
      </c>
      <c r="B114" s="12" t="s">
        <v>150</v>
      </c>
      <c r="C114" s="13">
        <v>1</v>
      </c>
      <c r="E114" s="11">
        <v>1064217250</v>
      </c>
      <c r="H114" s="11" t="s">
        <v>41</v>
      </c>
      <c r="I114" s="18">
        <f t="shared" si="3"/>
        <v>0.50043027124937167</v>
      </c>
      <c r="J114" s="18">
        <f t="shared" si="4"/>
        <v>0.42549083812977823</v>
      </c>
      <c r="K114" s="13">
        <v>22.29</v>
      </c>
      <c r="O114" s="18">
        <f t="shared" si="5"/>
        <v>7.5064540687405749E-3</v>
      </c>
      <c r="AN114" s="4" t="s">
        <v>389</v>
      </c>
    </row>
    <row r="115" spans="1:40" x14ac:dyDescent="0.3">
      <c r="A115" s="11" t="s">
        <v>230</v>
      </c>
      <c r="B115" s="12" t="s">
        <v>231</v>
      </c>
      <c r="C115" s="13">
        <v>2</v>
      </c>
      <c r="E115" s="11">
        <v>1064217250</v>
      </c>
      <c r="H115" s="11" t="s">
        <v>132</v>
      </c>
      <c r="I115" s="18">
        <f t="shared" si="3"/>
        <v>1.6874086669853197</v>
      </c>
      <c r="J115" s="18">
        <f t="shared" si="4"/>
        <v>1.4347192191042679</v>
      </c>
      <c r="K115" s="13">
        <v>75.16</v>
      </c>
      <c r="O115" s="18">
        <f t="shared" si="5"/>
        <v>2.5311130004779792E-2</v>
      </c>
      <c r="AN115" s="4" t="s">
        <v>389</v>
      </c>
    </row>
    <row r="116" spans="1:40" x14ac:dyDescent="0.3">
      <c r="A116" s="11" t="s">
        <v>232</v>
      </c>
      <c r="B116" s="12" t="s">
        <v>233</v>
      </c>
      <c r="C116" s="13">
        <v>2</v>
      </c>
      <c r="E116" s="11">
        <v>1064217250</v>
      </c>
      <c r="H116" s="11" t="s">
        <v>41</v>
      </c>
      <c r="I116" s="18">
        <f t="shared" si="3"/>
        <v>2.4686995346155634</v>
      </c>
      <c r="J116" s="18">
        <f t="shared" si="4"/>
        <v>2.0990117793068825</v>
      </c>
      <c r="K116" s="13">
        <v>109.96</v>
      </c>
      <c r="O116" s="18">
        <f t="shared" si="5"/>
        <v>3.7030493019233446E-2</v>
      </c>
      <c r="AN116" s="4" t="s">
        <v>389</v>
      </c>
    </row>
    <row r="117" spans="1:40" x14ac:dyDescent="0.3">
      <c r="A117" s="11" t="s">
        <v>234</v>
      </c>
      <c r="B117" s="12" t="s">
        <v>235</v>
      </c>
      <c r="C117" s="13">
        <v>1</v>
      </c>
      <c r="E117" s="11">
        <v>1064217250</v>
      </c>
      <c r="H117" s="11" t="s">
        <v>41</v>
      </c>
      <c r="I117" s="18">
        <f t="shared" si="3"/>
        <v>0.25549109406989007</v>
      </c>
      <c r="J117" s="18">
        <f t="shared" si="4"/>
        <v>0.21723130273292401</v>
      </c>
      <c r="K117" s="13">
        <v>11.38</v>
      </c>
      <c r="O117" s="18">
        <f t="shared" si="5"/>
        <v>3.832366411048351E-3</v>
      </c>
      <c r="AN117" s="4" t="s">
        <v>389</v>
      </c>
    </row>
    <row r="118" spans="1:40" x14ac:dyDescent="0.3">
      <c r="A118" s="11" t="s">
        <v>236</v>
      </c>
      <c r="B118" s="12" t="s">
        <v>237</v>
      </c>
      <c r="C118" s="13">
        <v>1</v>
      </c>
      <c r="E118" s="11">
        <v>1064217250</v>
      </c>
      <c r="H118" s="11" t="s">
        <v>41</v>
      </c>
      <c r="I118" s="18">
        <f t="shared" si="3"/>
        <v>0.32217022846247123</v>
      </c>
      <c r="J118" s="18">
        <f t="shared" si="4"/>
        <v>0.27392523675021613</v>
      </c>
      <c r="K118" s="13">
        <v>14.35</v>
      </c>
      <c r="O118" s="18">
        <f t="shared" si="5"/>
        <v>4.832553426937068E-3</v>
      </c>
      <c r="AN118" s="4" t="s">
        <v>389</v>
      </c>
    </row>
    <row r="119" spans="1:40" x14ac:dyDescent="0.3">
      <c r="A119" s="11" t="s">
        <v>238</v>
      </c>
      <c r="B119" s="12" t="s">
        <v>237</v>
      </c>
      <c r="C119" s="13">
        <v>1</v>
      </c>
      <c r="E119" s="11">
        <v>1064217250</v>
      </c>
      <c r="H119" s="11" t="s">
        <v>41</v>
      </c>
      <c r="I119" s="18">
        <f t="shared" si="3"/>
        <v>0.42746488849654718</v>
      </c>
      <c r="J119" s="18">
        <f t="shared" si="4"/>
        <v>0.3634520214441892</v>
      </c>
      <c r="K119" s="13">
        <v>19.04</v>
      </c>
      <c r="O119" s="18">
        <f t="shared" si="5"/>
        <v>6.4119733274482071E-3</v>
      </c>
      <c r="AN119" s="4" t="s">
        <v>389</v>
      </c>
    </row>
    <row r="120" spans="1:40" x14ac:dyDescent="0.3">
      <c r="A120" s="11" t="s">
        <v>239</v>
      </c>
      <c r="B120" s="12" t="s">
        <v>240</v>
      </c>
      <c r="C120" s="13">
        <v>1</v>
      </c>
      <c r="E120" s="11">
        <v>1064217250</v>
      </c>
      <c r="H120" s="11" t="s">
        <v>57</v>
      </c>
      <c r="I120" s="18">
        <f t="shared" si="3"/>
        <v>2.2587837411574374</v>
      </c>
      <c r="J120" s="18">
        <f t="shared" si="4"/>
        <v>1.9205308759191111</v>
      </c>
      <c r="K120" s="13">
        <v>100.61</v>
      </c>
      <c r="O120" s="18">
        <f t="shared" si="5"/>
        <v>3.3881756117361564E-2</v>
      </c>
      <c r="AN120" s="4" t="s">
        <v>389</v>
      </c>
    </row>
    <row r="121" spans="1:40" x14ac:dyDescent="0.3">
      <c r="A121" s="11" t="s">
        <v>241</v>
      </c>
      <c r="B121" s="12" t="s">
        <v>242</v>
      </c>
      <c r="C121" s="13">
        <v>1</v>
      </c>
      <c r="E121" s="11">
        <v>1064217250</v>
      </c>
      <c r="H121" s="11" t="s">
        <v>41</v>
      </c>
      <c r="I121" s="18">
        <f t="shared" si="3"/>
        <v>0.75030864356904448</v>
      </c>
      <c r="J121" s="18">
        <f t="shared" si="4"/>
        <v>0.63794992419458008</v>
      </c>
      <c r="K121" s="13">
        <v>33.42</v>
      </c>
      <c r="O121" s="18">
        <f t="shared" si="5"/>
        <v>1.1254629653535667E-2</v>
      </c>
      <c r="AN121" s="4" t="s">
        <v>389</v>
      </c>
    </row>
    <row r="122" spans="1:40" x14ac:dyDescent="0.3">
      <c r="A122" s="11" t="s">
        <v>243</v>
      </c>
      <c r="B122" s="12" t="s">
        <v>244</v>
      </c>
      <c r="C122" s="13">
        <v>1</v>
      </c>
      <c r="E122" s="11">
        <v>1064217250</v>
      </c>
      <c r="H122" s="11" t="s">
        <v>41</v>
      </c>
      <c r="I122" s="18">
        <f t="shared" si="3"/>
        <v>0.177137498436857</v>
      </c>
      <c r="J122" s="18">
        <f t="shared" si="4"/>
        <v>0.15061115804593767</v>
      </c>
      <c r="K122" s="13">
        <v>7.89</v>
      </c>
      <c r="O122" s="18">
        <f t="shared" si="5"/>
        <v>2.6570624765528549E-3</v>
      </c>
      <c r="AN122" s="4" t="s">
        <v>389</v>
      </c>
    </row>
    <row r="123" spans="1:40" x14ac:dyDescent="0.3">
      <c r="A123" s="11" t="s">
        <v>245</v>
      </c>
      <c r="B123" s="12" t="s">
        <v>246</v>
      </c>
      <c r="C123" s="13">
        <v>2</v>
      </c>
      <c r="E123" s="11">
        <v>1064217250</v>
      </c>
      <c r="H123" s="11" t="s">
        <v>41</v>
      </c>
      <c r="I123" s="18">
        <f t="shared" si="3"/>
        <v>11.412234880281767</v>
      </c>
      <c r="J123" s="18">
        <f t="shared" si="4"/>
        <v>9.7032527069595726</v>
      </c>
      <c r="K123" s="13">
        <v>508.32</v>
      </c>
      <c r="O123" s="18">
        <f t="shared" si="5"/>
        <v>0.1711835232042265</v>
      </c>
      <c r="AN123" s="4" t="s">
        <v>389</v>
      </c>
    </row>
    <row r="124" spans="1:40" x14ac:dyDescent="0.3">
      <c r="A124" s="11" t="s">
        <v>247</v>
      </c>
      <c r="B124" s="12" t="s">
        <v>248</v>
      </c>
      <c r="C124" s="13">
        <v>1</v>
      </c>
      <c r="E124" s="11">
        <v>1064217250</v>
      </c>
      <c r="H124" s="11" t="s">
        <v>41</v>
      </c>
      <c r="I124" s="18">
        <f t="shared" si="3"/>
        <v>2.2475582976570032</v>
      </c>
      <c r="J124" s="18">
        <f t="shared" si="4"/>
        <v>1.9109864425828669</v>
      </c>
      <c r="K124" s="13">
        <v>100.11</v>
      </c>
      <c r="O124" s="18">
        <f t="shared" si="5"/>
        <v>3.3713374464855048E-2</v>
      </c>
      <c r="AN124" s="4" t="s">
        <v>389</v>
      </c>
    </row>
    <row r="125" spans="1:40" x14ac:dyDescent="0.3">
      <c r="A125" s="11" t="s">
        <v>249</v>
      </c>
      <c r="B125" s="12" t="s">
        <v>250</v>
      </c>
      <c r="C125" s="13">
        <v>1</v>
      </c>
      <c r="E125" s="11">
        <v>1064217250</v>
      </c>
      <c r="H125" s="11" t="s">
        <v>70</v>
      </c>
      <c r="I125" s="18">
        <f t="shared" si="3"/>
        <v>0.35674459444380963</v>
      </c>
      <c r="J125" s="18">
        <f t="shared" si="4"/>
        <v>0.30332209142584909</v>
      </c>
      <c r="K125" s="13">
        <v>15.89</v>
      </c>
      <c r="O125" s="18">
        <f t="shared" si="5"/>
        <v>5.3511689166571442E-3</v>
      </c>
      <c r="AN125" s="4" t="s">
        <v>389</v>
      </c>
    </row>
    <row r="126" spans="1:40" x14ac:dyDescent="0.3">
      <c r="A126" s="11" t="s">
        <v>251</v>
      </c>
      <c r="B126" s="12" t="s">
        <v>171</v>
      </c>
      <c r="C126" s="13">
        <v>1</v>
      </c>
      <c r="E126" s="11">
        <v>1064217250</v>
      </c>
      <c r="H126" s="11" t="s">
        <v>57</v>
      </c>
      <c r="I126" s="18">
        <f t="shared" si="3"/>
        <v>4.9719734352124654</v>
      </c>
      <c r="J126" s="18">
        <f t="shared" si="4"/>
        <v>4.2274204132893987</v>
      </c>
      <c r="K126" s="13">
        <v>221.46</v>
      </c>
      <c r="O126" s="18">
        <f t="shared" si="5"/>
        <v>7.4579601528186976E-2</v>
      </c>
      <c r="AN126" s="4" t="s">
        <v>389</v>
      </c>
    </row>
    <row r="127" spans="1:40" x14ac:dyDescent="0.3">
      <c r="A127" s="11" t="s">
        <v>252</v>
      </c>
      <c r="B127" s="12" t="s">
        <v>253</v>
      </c>
      <c r="C127" s="13">
        <v>1</v>
      </c>
      <c r="E127" s="11">
        <v>1064217250</v>
      </c>
      <c r="H127" s="11" t="s">
        <v>41</v>
      </c>
      <c r="I127" s="18">
        <f t="shared" si="3"/>
        <v>0.99637036509856958</v>
      </c>
      <c r="J127" s="18">
        <f t="shared" si="4"/>
        <v>0.84716390292505872</v>
      </c>
      <c r="K127" s="13">
        <v>44.38</v>
      </c>
      <c r="O127" s="18">
        <f t="shared" si="5"/>
        <v>1.4945555476478543E-2</v>
      </c>
      <c r="AN127" s="4" t="s">
        <v>389</v>
      </c>
    </row>
    <row r="128" spans="1:40" x14ac:dyDescent="0.3">
      <c r="A128" s="11" t="s">
        <v>254</v>
      </c>
      <c r="B128" s="12" t="s">
        <v>67</v>
      </c>
      <c r="C128" s="13">
        <v>1</v>
      </c>
      <c r="E128" s="11">
        <v>1064217250</v>
      </c>
      <c r="H128" s="11" t="s">
        <v>41</v>
      </c>
      <c r="I128" s="18">
        <f t="shared" si="3"/>
        <v>1.7722730198486047</v>
      </c>
      <c r="J128" s="18">
        <f t="shared" si="4"/>
        <v>1.5068751351262761</v>
      </c>
      <c r="K128" s="13">
        <v>78.94</v>
      </c>
      <c r="O128" s="18">
        <f t="shared" si="5"/>
        <v>2.6584095297729069E-2</v>
      </c>
      <c r="AN128" s="4" t="s">
        <v>389</v>
      </c>
    </row>
    <row r="129" spans="1:40" x14ac:dyDescent="0.3">
      <c r="A129" s="11" t="s">
        <v>255</v>
      </c>
      <c r="B129" s="12" t="s">
        <v>256</v>
      </c>
      <c r="C129" s="13">
        <v>1</v>
      </c>
      <c r="E129" s="11">
        <v>1064217250</v>
      </c>
      <c r="H129" s="11" t="s">
        <v>41</v>
      </c>
      <c r="I129" s="18">
        <f t="shared" si="3"/>
        <v>0.16366696623633556</v>
      </c>
      <c r="J129" s="18">
        <f t="shared" si="4"/>
        <v>0.1391578380424443</v>
      </c>
      <c r="K129" s="13">
        <v>7.29</v>
      </c>
      <c r="O129" s="18">
        <f t="shared" si="5"/>
        <v>2.4550044935450332E-3</v>
      </c>
      <c r="AN129" s="4" t="s">
        <v>389</v>
      </c>
    </row>
    <row r="130" spans="1:40" x14ac:dyDescent="0.3">
      <c r="A130" s="11" t="s">
        <v>257</v>
      </c>
      <c r="B130" s="12" t="s">
        <v>258</v>
      </c>
      <c r="C130" s="13">
        <v>1</v>
      </c>
      <c r="E130" s="11">
        <v>1064217250</v>
      </c>
      <c r="H130" s="11" t="s">
        <v>41</v>
      </c>
      <c r="I130" s="18">
        <f t="shared" ref="I130:I193" si="6">1000/44541.67*K130</f>
        <v>0.50447143090952806</v>
      </c>
      <c r="J130" s="18">
        <f t="shared" ref="J130:J193" si="7">850.25/1000*I130</f>
        <v>0.42892683413082622</v>
      </c>
      <c r="K130" s="13">
        <v>22.47</v>
      </c>
      <c r="O130" s="18">
        <f t="shared" ref="O130:O193" si="8">15/44541.67*K130</f>
        <v>7.5670714636429208E-3</v>
      </c>
      <c r="AN130" s="4" t="s">
        <v>389</v>
      </c>
    </row>
    <row r="131" spans="1:40" x14ac:dyDescent="0.3">
      <c r="A131" s="11" t="s">
        <v>259</v>
      </c>
      <c r="B131" s="12" t="s">
        <v>260</v>
      </c>
      <c r="C131" s="13">
        <v>5</v>
      </c>
      <c r="E131" s="11">
        <v>1064217250</v>
      </c>
      <c r="H131" s="11" t="s">
        <v>41</v>
      </c>
      <c r="I131" s="18">
        <f t="shared" si="6"/>
        <v>5.5150603917634884</v>
      </c>
      <c r="J131" s="18">
        <f t="shared" si="7"/>
        <v>4.6891800980969061</v>
      </c>
      <c r="K131" s="13">
        <v>245.65</v>
      </c>
      <c r="O131" s="18">
        <f t="shared" si="8"/>
        <v>8.2725905876452316E-2</v>
      </c>
      <c r="AN131" s="4" t="s">
        <v>389</v>
      </c>
    </row>
    <row r="132" spans="1:40" x14ac:dyDescent="0.3">
      <c r="A132" s="11" t="s">
        <v>261</v>
      </c>
      <c r="B132" s="12" t="s">
        <v>262</v>
      </c>
      <c r="C132" s="13">
        <v>2</v>
      </c>
      <c r="E132" s="11">
        <v>1064217250</v>
      </c>
      <c r="H132" s="11" t="s">
        <v>41</v>
      </c>
      <c r="I132" s="18">
        <f t="shared" si="6"/>
        <v>0.86750227371358102</v>
      </c>
      <c r="J132" s="18">
        <f t="shared" si="7"/>
        <v>0.73759380822497222</v>
      </c>
      <c r="K132" s="13">
        <v>38.64</v>
      </c>
      <c r="O132" s="18">
        <f t="shared" si="8"/>
        <v>1.3012534105703716E-2</v>
      </c>
      <c r="AN132" s="4" t="s">
        <v>389</v>
      </c>
    </row>
    <row r="133" spans="1:40" x14ac:dyDescent="0.3">
      <c r="A133" s="11" t="s">
        <v>263</v>
      </c>
      <c r="B133" s="12" t="s">
        <v>264</v>
      </c>
      <c r="C133" s="13">
        <v>3</v>
      </c>
      <c r="E133" s="11">
        <v>1064217250</v>
      </c>
      <c r="H133" s="11" t="s">
        <v>57</v>
      </c>
      <c r="I133" s="18">
        <f t="shared" si="6"/>
        <v>1.770701457758544</v>
      </c>
      <c r="J133" s="18">
        <f t="shared" si="7"/>
        <v>1.505538914459202</v>
      </c>
      <c r="K133" s="13">
        <v>78.87</v>
      </c>
      <c r="O133" s="18">
        <f t="shared" si="8"/>
        <v>2.656052186637816E-2</v>
      </c>
      <c r="AN133" s="4" t="s">
        <v>389</v>
      </c>
    </row>
    <row r="134" spans="1:40" x14ac:dyDescent="0.3">
      <c r="A134" s="11" t="s">
        <v>265</v>
      </c>
      <c r="B134" s="12" t="s">
        <v>266</v>
      </c>
      <c r="C134" s="13">
        <v>2</v>
      </c>
      <c r="E134" s="11">
        <v>1064217250</v>
      </c>
      <c r="H134" s="11" t="s">
        <v>41</v>
      </c>
      <c r="I134" s="18">
        <f t="shared" si="6"/>
        <v>5.3626188690275871</v>
      </c>
      <c r="J134" s="18">
        <f t="shared" si="7"/>
        <v>4.559566693390706</v>
      </c>
      <c r="K134" s="13">
        <v>238.86</v>
      </c>
      <c r="O134" s="18">
        <f t="shared" si="8"/>
        <v>8.0439283035413811E-2</v>
      </c>
      <c r="AN134" s="4" t="s">
        <v>389</v>
      </c>
    </row>
    <row r="135" spans="1:40" x14ac:dyDescent="0.3">
      <c r="A135" s="11" t="s">
        <v>267</v>
      </c>
      <c r="B135" s="12" t="s">
        <v>266</v>
      </c>
      <c r="C135" s="13">
        <v>1</v>
      </c>
      <c r="E135" s="11">
        <v>1064217250</v>
      </c>
      <c r="H135" s="11" t="s">
        <v>41</v>
      </c>
      <c r="I135" s="18">
        <f t="shared" si="6"/>
        <v>2.681084925643785</v>
      </c>
      <c r="J135" s="18">
        <f t="shared" si="7"/>
        <v>2.279592458028628</v>
      </c>
      <c r="K135" s="13">
        <v>119.42</v>
      </c>
      <c r="O135" s="18">
        <f t="shared" si="8"/>
        <v>4.0216273884656775E-2</v>
      </c>
      <c r="AN135" s="4" t="s">
        <v>389</v>
      </c>
    </row>
    <row r="136" spans="1:40" x14ac:dyDescent="0.3">
      <c r="A136" s="11" t="s">
        <v>268</v>
      </c>
      <c r="B136" s="12" t="s">
        <v>269</v>
      </c>
      <c r="C136" s="13">
        <v>1</v>
      </c>
      <c r="E136" s="11">
        <v>1064217250</v>
      </c>
      <c r="H136" s="11" t="s">
        <v>41</v>
      </c>
      <c r="I136" s="18">
        <f t="shared" si="6"/>
        <v>1.9496350271554705</v>
      </c>
      <c r="J136" s="18">
        <f t="shared" si="7"/>
        <v>1.6576771818389386</v>
      </c>
      <c r="K136" s="13">
        <v>86.84</v>
      </c>
      <c r="O136" s="18">
        <f t="shared" si="8"/>
        <v>2.9244525407332057E-2</v>
      </c>
      <c r="AN136" s="4" t="s">
        <v>389</v>
      </c>
    </row>
    <row r="137" spans="1:40" x14ac:dyDescent="0.3">
      <c r="A137" s="11" t="s">
        <v>270</v>
      </c>
      <c r="B137" s="12" t="s">
        <v>158</v>
      </c>
      <c r="C137" s="13">
        <v>2</v>
      </c>
      <c r="E137" s="11">
        <v>1064217250</v>
      </c>
      <c r="H137" s="11" t="s">
        <v>228</v>
      </c>
      <c r="I137" s="18">
        <f t="shared" si="6"/>
        <v>0.38256311449480901</v>
      </c>
      <c r="J137" s="18">
        <f t="shared" si="7"/>
        <v>0.32527428809921133</v>
      </c>
      <c r="K137" s="13">
        <v>17.04</v>
      </c>
      <c r="O137" s="18">
        <f t="shared" si="8"/>
        <v>5.7384467174221351E-3</v>
      </c>
      <c r="AN137" s="4" t="s">
        <v>389</v>
      </c>
    </row>
    <row r="138" spans="1:40" x14ac:dyDescent="0.3">
      <c r="A138" s="11" t="s">
        <v>271</v>
      </c>
      <c r="B138" s="12" t="s">
        <v>120</v>
      </c>
      <c r="C138" s="13">
        <v>5</v>
      </c>
      <c r="E138" s="11">
        <v>1064217250</v>
      </c>
      <c r="H138" s="11" t="s">
        <v>123</v>
      </c>
      <c r="I138" s="18">
        <f t="shared" si="6"/>
        <v>13.240410608762536</v>
      </c>
      <c r="J138" s="18">
        <f t="shared" si="7"/>
        <v>11.257659120100346</v>
      </c>
      <c r="K138" s="13">
        <v>589.75</v>
      </c>
      <c r="O138" s="18">
        <f t="shared" si="8"/>
        <v>0.19860615913143806</v>
      </c>
      <c r="AN138" s="4" t="s">
        <v>389</v>
      </c>
    </row>
    <row r="139" spans="1:40" x14ac:dyDescent="0.3">
      <c r="A139" s="11" t="s">
        <v>272</v>
      </c>
      <c r="B139" s="12" t="s">
        <v>128</v>
      </c>
      <c r="C139" s="13">
        <v>2</v>
      </c>
      <c r="E139" s="11">
        <v>1064217250</v>
      </c>
      <c r="H139" s="11" t="s">
        <v>57</v>
      </c>
      <c r="I139" s="18">
        <f t="shared" si="6"/>
        <v>7.6813464784773453</v>
      </c>
      <c r="J139" s="18">
        <f t="shared" si="7"/>
        <v>6.5310648433253622</v>
      </c>
      <c r="K139" s="13">
        <v>342.14</v>
      </c>
      <c r="O139" s="18">
        <f t="shared" si="8"/>
        <v>0.11522019717716017</v>
      </c>
      <c r="AN139" s="4" t="s">
        <v>389</v>
      </c>
    </row>
    <row r="140" spans="1:40" x14ac:dyDescent="0.3">
      <c r="A140" s="11" t="s">
        <v>273</v>
      </c>
      <c r="B140" s="12" t="s">
        <v>274</v>
      </c>
      <c r="C140" s="13">
        <v>1</v>
      </c>
      <c r="E140" s="11">
        <v>1064217250</v>
      </c>
      <c r="H140" s="11" t="s">
        <v>41</v>
      </c>
      <c r="I140" s="18">
        <f t="shared" si="6"/>
        <v>2.451636860494903</v>
      </c>
      <c r="J140" s="18">
        <f t="shared" si="7"/>
        <v>2.0845042406357912</v>
      </c>
      <c r="K140" s="13">
        <v>109.2</v>
      </c>
      <c r="O140" s="18">
        <f t="shared" si="8"/>
        <v>3.6774552907423541E-2</v>
      </c>
      <c r="AN140" s="4" t="s">
        <v>389</v>
      </c>
    </row>
    <row r="141" spans="1:40" x14ac:dyDescent="0.3">
      <c r="A141" s="11" t="s">
        <v>275</v>
      </c>
      <c r="B141" s="12" t="s">
        <v>276</v>
      </c>
      <c r="C141" s="13">
        <v>1</v>
      </c>
      <c r="E141" s="11">
        <v>1064217250</v>
      </c>
      <c r="H141" s="11" t="s">
        <v>57</v>
      </c>
      <c r="I141" s="18">
        <f t="shared" si="6"/>
        <v>1.2379419092279209</v>
      </c>
      <c r="J141" s="18">
        <f t="shared" si="7"/>
        <v>1.0525601083210396</v>
      </c>
      <c r="K141" s="13">
        <v>55.14</v>
      </c>
      <c r="O141" s="18">
        <f t="shared" si="8"/>
        <v>1.8569128638418812E-2</v>
      </c>
      <c r="AN141" s="4" t="s">
        <v>389</v>
      </c>
    </row>
    <row r="142" spans="1:40" x14ac:dyDescent="0.3">
      <c r="A142" s="11" t="s">
        <v>277</v>
      </c>
      <c r="B142" s="12" t="s">
        <v>50</v>
      </c>
      <c r="C142" s="13">
        <v>1</v>
      </c>
      <c r="E142" s="11">
        <v>1064217250</v>
      </c>
      <c r="H142" s="11" t="s">
        <v>41</v>
      </c>
      <c r="I142" s="18">
        <f t="shared" si="6"/>
        <v>4.4003738521703389E-2</v>
      </c>
      <c r="J142" s="18">
        <f t="shared" si="7"/>
        <v>3.7414178678078308E-2</v>
      </c>
      <c r="K142" s="13">
        <v>1.96</v>
      </c>
      <c r="O142" s="18">
        <f t="shared" si="8"/>
        <v>6.6005607782555081E-4</v>
      </c>
      <c r="AN142" s="4" t="s">
        <v>389</v>
      </c>
    </row>
    <row r="143" spans="1:40" x14ac:dyDescent="0.3">
      <c r="A143" s="11" t="s">
        <v>278</v>
      </c>
      <c r="B143" s="12" t="s">
        <v>177</v>
      </c>
      <c r="C143" s="13">
        <v>2</v>
      </c>
      <c r="E143" s="11">
        <v>1064217250</v>
      </c>
      <c r="H143" s="11" t="s">
        <v>41</v>
      </c>
      <c r="I143" s="18">
        <f t="shared" si="6"/>
        <v>2.6586340386429157</v>
      </c>
      <c r="J143" s="18">
        <f t="shared" si="7"/>
        <v>2.2605035913561391</v>
      </c>
      <c r="K143" s="13">
        <v>118.42</v>
      </c>
      <c r="O143" s="18">
        <f t="shared" si="8"/>
        <v>3.9879510579643736E-2</v>
      </c>
      <c r="AN143" s="4" t="s">
        <v>389</v>
      </c>
    </row>
    <row r="144" spans="1:40" x14ac:dyDescent="0.3">
      <c r="A144" s="11" t="s">
        <v>279</v>
      </c>
      <c r="B144" s="12" t="s">
        <v>280</v>
      </c>
      <c r="C144" s="13">
        <v>1</v>
      </c>
      <c r="E144" s="11">
        <v>1064217250</v>
      </c>
      <c r="H144" s="11" t="s">
        <v>57</v>
      </c>
      <c r="I144" s="18">
        <f t="shared" si="6"/>
        <v>0.92250694686571033</v>
      </c>
      <c r="J144" s="18">
        <f t="shared" si="7"/>
        <v>0.78436153157257016</v>
      </c>
      <c r="K144" s="13">
        <v>41.09</v>
      </c>
      <c r="O144" s="18">
        <f t="shared" si="8"/>
        <v>1.3837604202985654E-2</v>
      </c>
      <c r="AN144" s="4" t="s">
        <v>389</v>
      </c>
    </row>
    <row r="145" spans="1:40" x14ac:dyDescent="0.3">
      <c r="A145" s="11" t="s">
        <v>281</v>
      </c>
      <c r="B145" s="12" t="s">
        <v>189</v>
      </c>
      <c r="C145" s="13">
        <v>1</v>
      </c>
      <c r="E145" s="11">
        <v>1064217250</v>
      </c>
      <c r="H145" s="11" t="s">
        <v>41</v>
      </c>
      <c r="I145" s="18">
        <f t="shared" si="6"/>
        <v>1.3297660370614752</v>
      </c>
      <c r="J145" s="18">
        <f t="shared" si="7"/>
        <v>1.1306335730115193</v>
      </c>
      <c r="K145" s="13">
        <v>59.23</v>
      </c>
      <c r="O145" s="18">
        <f t="shared" si="8"/>
        <v>1.9946490555922129E-2</v>
      </c>
      <c r="AN145" s="4" t="s">
        <v>389</v>
      </c>
    </row>
    <row r="146" spans="1:40" x14ac:dyDescent="0.3">
      <c r="A146" s="11" t="s">
        <v>282</v>
      </c>
      <c r="B146" s="12" t="s">
        <v>117</v>
      </c>
      <c r="C146" s="13">
        <v>6</v>
      </c>
      <c r="E146" s="11">
        <v>1064217250</v>
      </c>
      <c r="H146" s="11" t="s">
        <v>118</v>
      </c>
      <c r="I146" s="18">
        <f t="shared" si="6"/>
        <v>7.8573614325641596</v>
      </c>
      <c r="J146" s="18">
        <f t="shared" si="7"/>
        <v>6.6807215580376766</v>
      </c>
      <c r="K146" s="13">
        <v>349.98</v>
      </c>
      <c r="O146" s="18">
        <f t="shared" si="8"/>
        <v>0.11786042148846239</v>
      </c>
      <c r="AN146" s="4" t="s">
        <v>389</v>
      </c>
    </row>
    <row r="147" spans="1:40" x14ac:dyDescent="0.3">
      <c r="A147" s="11" t="s">
        <v>283</v>
      </c>
      <c r="B147" s="12" t="s">
        <v>284</v>
      </c>
      <c r="C147" s="13">
        <v>1</v>
      </c>
      <c r="E147" s="11">
        <v>1064217250</v>
      </c>
      <c r="H147" s="11" t="s">
        <v>285</v>
      </c>
      <c r="I147" s="18">
        <f t="shared" si="6"/>
        <v>1.4691860453368721</v>
      </c>
      <c r="J147" s="18">
        <f t="shared" si="7"/>
        <v>1.2491754350476754</v>
      </c>
      <c r="K147" s="13">
        <v>65.44</v>
      </c>
      <c r="O147" s="18">
        <f t="shared" si="8"/>
        <v>2.2037790680053081E-2</v>
      </c>
      <c r="AN147" s="4" t="s">
        <v>389</v>
      </c>
    </row>
    <row r="148" spans="1:40" x14ac:dyDescent="0.3">
      <c r="A148" s="11" t="s">
        <v>286</v>
      </c>
      <c r="B148" s="12" t="s">
        <v>287</v>
      </c>
      <c r="C148" s="13">
        <v>1</v>
      </c>
      <c r="E148" s="11">
        <v>1064217250</v>
      </c>
      <c r="H148" s="11" t="s">
        <v>41</v>
      </c>
      <c r="I148" s="18">
        <f t="shared" si="6"/>
        <v>2.8196068984391474</v>
      </c>
      <c r="J148" s="18">
        <f t="shared" si="7"/>
        <v>2.3973707653978851</v>
      </c>
      <c r="K148" s="13">
        <v>125.59</v>
      </c>
      <c r="O148" s="18">
        <f t="shared" si="8"/>
        <v>4.2294103476587207E-2</v>
      </c>
      <c r="AN148" s="4" t="s">
        <v>389</v>
      </c>
    </row>
    <row r="149" spans="1:40" x14ac:dyDescent="0.3">
      <c r="A149" s="11" t="s">
        <v>288</v>
      </c>
      <c r="B149" s="12" t="s">
        <v>289</v>
      </c>
      <c r="C149" s="13">
        <v>1</v>
      </c>
      <c r="E149" s="11">
        <v>1064217250</v>
      </c>
      <c r="H149" s="11" t="s">
        <v>41</v>
      </c>
      <c r="I149" s="18">
        <f t="shared" si="6"/>
        <v>7.9925157723093901E-2</v>
      </c>
      <c r="J149" s="18">
        <f t="shared" si="7"/>
        <v>6.7956365354060591E-2</v>
      </c>
      <c r="K149" s="13">
        <v>3.56</v>
      </c>
      <c r="O149" s="18">
        <f t="shared" si="8"/>
        <v>1.1988773658464086E-3</v>
      </c>
      <c r="AN149" s="4" t="s">
        <v>389</v>
      </c>
    </row>
    <row r="150" spans="1:40" x14ac:dyDescent="0.3">
      <c r="A150" s="11" t="s">
        <v>290</v>
      </c>
      <c r="B150" s="12" t="s">
        <v>101</v>
      </c>
      <c r="C150" s="13">
        <v>1</v>
      </c>
      <c r="E150" s="11">
        <v>1064217250</v>
      </c>
      <c r="H150" s="11" t="s">
        <v>57</v>
      </c>
      <c r="I150" s="18">
        <f t="shared" si="6"/>
        <v>1.0897660550221848</v>
      </c>
      <c r="J150" s="18">
        <f t="shared" si="7"/>
        <v>0.9265735882826126</v>
      </c>
      <c r="K150" s="13">
        <v>48.54</v>
      </c>
      <c r="O150" s="18">
        <f t="shared" si="8"/>
        <v>1.6346490825332773E-2</v>
      </c>
      <c r="AN150" s="4" t="s">
        <v>389</v>
      </c>
    </row>
    <row r="151" spans="1:40" x14ac:dyDescent="0.3">
      <c r="A151" s="11" t="s">
        <v>291</v>
      </c>
      <c r="B151" s="12" t="s">
        <v>226</v>
      </c>
      <c r="C151" s="13">
        <v>1</v>
      </c>
      <c r="E151" s="11">
        <v>1064217250</v>
      </c>
      <c r="H151" s="11" t="s">
        <v>148</v>
      </c>
      <c r="I151" s="18">
        <f t="shared" si="6"/>
        <v>2.9011036182523018</v>
      </c>
      <c r="J151" s="18">
        <f t="shared" si="7"/>
        <v>2.4666633514190193</v>
      </c>
      <c r="K151" s="13">
        <v>129.22</v>
      </c>
      <c r="O151" s="18">
        <f t="shared" si="8"/>
        <v>4.3516554273784529E-2</v>
      </c>
      <c r="AN151" s="4" t="s">
        <v>389</v>
      </c>
    </row>
    <row r="152" spans="1:40" x14ac:dyDescent="0.3">
      <c r="A152" s="11" t="s">
        <v>292</v>
      </c>
      <c r="B152" s="12" t="s">
        <v>156</v>
      </c>
      <c r="C152" s="13">
        <v>1</v>
      </c>
      <c r="E152" s="11">
        <v>1064217250</v>
      </c>
      <c r="H152" s="11" t="s">
        <v>41</v>
      </c>
      <c r="I152" s="18">
        <f t="shared" si="6"/>
        <v>0.43824131425696433</v>
      </c>
      <c r="J152" s="18">
        <f t="shared" si="7"/>
        <v>0.3726146774469839</v>
      </c>
      <c r="K152" s="13">
        <v>19.52</v>
      </c>
      <c r="O152" s="18">
        <f t="shared" si="8"/>
        <v>6.5736197138544644E-3</v>
      </c>
      <c r="AN152" s="4" t="s">
        <v>389</v>
      </c>
    </row>
    <row r="153" spans="1:40" x14ac:dyDescent="0.3">
      <c r="A153" s="11" t="s">
        <v>293</v>
      </c>
      <c r="B153" s="12" t="s">
        <v>294</v>
      </c>
      <c r="C153" s="13">
        <v>1</v>
      </c>
      <c r="E153" s="11">
        <v>1064217250</v>
      </c>
      <c r="H153" s="11" t="s">
        <v>57</v>
      </c>
      <c r="I153" s="18">
        <f t="shared" si="6"/>
        <v>1.5529278538501139</v>
      </c>
      <c r="J153" s="18">
        <f t="shared" si="7"/>
        <v>1.3203769077360592</v>
      </c>
      <c r="K153" s="13">
        <v>69.17</v>
      </c>
      <c r="O153" s="18">
        <f t="shared" si="8"/>
        <v>2.3293917807751707E-2</v>
      </c>
      <c r="AN153" s="4" t="s">
        <v>390</v>
      </c>
    </row>
    <row r="154" spans="1:40" x14ac:dyDescent="0.3">
      <c r="A154" s="11" t="s">
        <v>295</v>
      </c>
      <c r="B154" s="12" t="s">
        <v>296</v>
      </c>
      <c r="C154" s="13">
        <v>3</v>
      </c>
      <c r="E154" s="11">
        <v>1064217250</v>
      </c>
      <c r="H154" s="11" t="s">
        <v>41</v>
      </c>
      <c r="I154" s="18">
        <f t="shared" si="6"/>
        <v>0.69642651476695872</v>
      </c>
      <c r="J154" s="18">
        <f t="shared" si="7"/>
        <v>0.59213664418060663</v>
      </c>
      <c r="K154" s="13">
        <v>31.02</v>
      </c>
      <c r="O154" s="18">
        <f t="shared" si="8"/>
        <v>1.044639772150438E-2</v>
      </c>
      <c r="AN154" s="4" t="s">
        <v>390</v>
      </c>
    </row>
    <row r="155" spans="1:40" x14ac:dyDescent="0.3">
      <c r="A155" s="11" t="s">
        <v>297</v>
      </c>
      <c r="B155" s="12" t="s">
        <v>237</v>
      </c>
      <c r="C155" s="13">
        <v>1</v>
      </c>
      <c r="E155" s="11">
        <v>1064217250</v>
      </c>
      <c r="H155" s="11" t="s">
        <v>41</v>
      </c>
      <c r="I155" s="18">
        <f t="shared" si="6"/>
        <v>0.32217022846247123</v>
      </c>
      <c r="J155" s="18">
        <f t="shared" si="7"/>
        <v>0.27392523675021613</v>
      </c>
      <c r="K155" s="13">
        <v>14.35</v>
      </c>
      <c r="O155" s="18">
        <f t="shared" si="8"/>
        <v>4.832553426937068E-3</v>
      </c>
      <c r="AN155" s="4" t="s">
        <v>390</v>
      </c>
    </row>
    <row r="156" spans="1:40" x14ac:dyDescent="0.3">
      <c r="A156" s="11" t="s">
        <v>298</v>
      </c>
      <c r="B156" s="12" t="s">
        <v>237</v>
      </c>
      <c r="C156" s="13">
        <v>5</v>
      </c>
      <c r="E156" s="11">
        <v>1064217250</v>
      </c>
      <c r="H156" s="11" t="s">
        <v>41</v>
      </c>
      <c r="I156" s="18">
        <f t="shared" si="6"/>
        <v>2.0452758057791725</v>
      </c>
      <c r="J156" s="18">
        <f t="shared" si="7"/>
        <v>1.7389957538637413</v>
      </c>
      <c r="K156" s="13">
        <v>91.1</v>
      </c>
      <c r="O156" s="18">
        <f t="shared" si="8"/>
        <v>3.0679137086687586E-2</v>
      </c>
      <c r="AN156" s="4" t="s">
        <v>390</v>
      </c>
    </row>
    <row r="157" spans="1:40" x14ac:dyDescent="0.3">
      <c r="A157" s="11" t="s">
        <v>299</v>
      </c>
      <c r="B157" s="12" t="s">
        <v>237</v>
      </c>
      <c r="C157" s="13">
        <v>1</v>
      </c>
      <c r="E157" s="11">
        <v>1064217250</v>
      </c>
      <c r="H157" s="11" t="s">
        <v>187</v>
      </c>
      <c r="I157" s="18">
        <f t="shared" si="6"/>
        <v>0.62435916749416898</v>
      </c>
      <c r="J157" s="18">
        <f t="shared" si="7"/>
        <v>0.53086138216191714</v>
      </c>
      <c r="K157" s="13">
        <v>27.81</v>
      </c>
      <c r="O157" s="18">
        <f t="shared" si="8"/>
        <v>9.3653875124125336E-3</v>
      </c>
      <c r="AN157" s="4" t="s">
        <v>390</v>
      </c>
    </row>
    <row r="158" spans="1:40" x14ac:dyDescent="0.3">
      <c r="A158" s="11" t="s">
        <v>300</v>
      </c>
      <c r="B158" s="12" t="s">
        <v>301</v>
      </c>
      <c r="C158" s="13">
        <v>2</v>
      </c>
      <c r="E158" s="11">
        <v>1064217250</v>
      </c>
      <c r="H158" s="11" t="s">
        <v>302</v>
      </c>
      <c r="I158" s="18">
        <f t="shared" si="6"/>
        <v>2.8476705071902337</v>
      </c>
      <c r="J158" s="18">
        <f t="shared" si="7"/>
        <v>2.4212318487384961</v>
      </c>
      <c r="K158" s="13">
        <v>126.84</v>
      </c>
      <c r="O158" s="18">
        <f t="shared" si="8"/>
        <v>4.2715057607853504E-2</v>
      </c>
      <c r="AN158" s="4" t="s">
        <v>390</v>
      </c>
    </row>
    <row r="159" spans="1:40" x14ac:dyDescent="0.3">
      <c r="A159" s="11" t="s">
        <v>303</v>
      </c>
      <c r="B159" s="12" t="s">
        <v>240</v>
      </c>
      <c r="C159" s="13">
        <v>2</v>
      </c>
      <c r="E159" s="11">
        <v>1064217250</v>
      </c>
      <c r="H159" s="11" t="s">
        <v>57</v>
      </c>
      <c r="I159" s="18">
        <f t="shared" si="6"/>
        <v>3.5431989864771571</v>
      </c>
      <c r="J159" s="18">
        <f t="shared" si="7"/>
        <v>3.0126049382522027</v>
      </c>
      <c r="K159" s="13">
        <v>157.82</v>
      </c>
      <c r="O159" s="18">
        <f t="shared" si="8"/>
        <v>5.3147984797157356E-2</v>
      </c>
      <c r="AN159" s="4" t="s">
        <v>390</v>
      </c>
    </row>
    <row r="160" spans="1:40" x14ac:dyDescent="0.3">
      <c r="A160" s="11" t="s">
        <v>304</v>
      </c>
      <c r="B160" s="12" t="s">
        <v>305</v>
      </c>
      <c r="C160" s="13">
        <v>2</v>
      </c>
      <c r="E160" s="11">
        <v>1064217250</v>
      </c>
      <c r="H160" s="11" t="s">
        <v>70</v>
      </c>
      <c r="I160" s="18">
        <f t="shared" si="6"/>
        <v>3.0914871400196713</v>
      </c>
      <c r="J160" s="18">
        <f t="shared" si="7"/>
        <v>2.6285369408017254</v>
      </c>
      <c r="K160" s="13">
        <v>137.69999999999999</v>
      </c>
      <c r="O160" s="18">
        <f t="shared" si="8"/>
        <v>4.6372307100295065E-2</v>
      </c>
      <c r="AN160" s="4" t="s">
        <v>390</v>
      </c>
    </row>
    <row r="161" spans="1:40" x14ac:dyDescent="0.3">
      <c r="A161" s="11" t="s">
        <v>306</v>
      </c>
      <c r="B161" s="12" t="s">
        <v>307</v>
      </c>
      <c r="C161" s="13">
        <v>2</v>
      </c>
      <c r="E161" s="11">
        <v>1064217250</v>
      </c>
      <c r="H161" s="11" t="s">
        <v>41</v>
      </c>
      <c r="I161" s="18">
        <f t="shared" si="6"/>
        <v>1.0888680195421501</v>
      </c>
      <c r="J161" s="18">
        <f t="shared" si="7"/>
        <v>0.92581003361571301</v>
      </c>
      <c r="K161" s="13">
        <v>48.5</v>
      </c>
      <c r="O161" s="18">
        <f t="shared" si="8"/>
        <v>1.6333020293132251E-2</v>
      </c>
      <c r="AN161" s="4" t="s">
        <v>390</v>
      </c>
    </row>
    <row r="162" spans="1:40" x14ac:dyDescent="0.3">
      <c r="A162" s="11" t="s">
        <v>308</v>
      </c>
      <c r="B162" s="12" t="s">
        <v>242</v>
      </c>
      <c r="C162" s="13">
        <v>1</v>
      </c>
      <c r="E162" s="11">
        <v>1064217250</v>
      </c>
      <c r="H162" s="11" t="s">
        <v>41</v>
      </c>
      <c r="I162" s="18">
        <f t="shared" si="6"/>
        <v>0.75030864356904448</v>
      </c>
      <c r="J162" s="18">
        <f t="shared" si="7"/>
        <v>0.63794992419458008</v>
      </c>
      <c r="K162" s="13">
        <v>33.42</v>
      </c>
      <c r="O162" s="18">
        <f t="shared" si="8"/>
        <v>1.1254629653535667E-2</v>
      </c>
      <c r="AN162" s="4" t="s">
        <v>390</v>
      </c>
    </row>
    <row r="163" spans="1:40" x14ac:dyDescent="0.3">
      <c r="A163" s="11" t="s">
        <v>309</v>
      </c>
      <c r="B163" s="12" t="s">
        <v>310</v>
      </c>
      <c r="C163" s="13">
        <v>6</v>
      </c>
      <c r="E163" s="11">
        <v>1064217250</v>
      </c>
      <c r="H163" s="11" t="s">
        <v>41</v>
      </c>
      <c r="I163" s="18">
        <f t="shared" si="6"/>
        <v>3.1116929383204535</v>
      </c>
      <c r="J163" s="18">
        <f t="shared" si="7"/>
        <v>2.6457169208069655</v>
      </c>
      <c r="K163" s="13">
        <v>138.6</v>
      </c>
      <c r="O163" s="18">
        <f t="shared" si="8"/>
        <v>4.6675394074806802E-2</v>
      </c>
      <c r="AN163" s="4" t="s">
        <v>390</v>
      </c>
    </row>
    <row r="164" spans="1:40" x14ac:dyDescent="0.3">
      <c r="A164" s="11" t="s">
        <v>311</v>
      </c>
      <c r="B164" s="12" t="s">
        <v>312</v>
      </c>
      <c r="C164" s="13">
        <v>1</v>
      </c>
      <c r="E164" s="11">
        <v>1064217250</v>
      </c>
      <c r="H164" s="11" t="s">
        <v>41</v>
      </c>
      <c r="I164" s="18">
        <f t="shared" si="6"/>
        <v>5.6208040695375816</v>
      </c>
      <c r="J164" s="18">
        <f t="shared" si="7"/>
        <v>4.7790886601243283</v>
      </c>
      <c r="K164" s="13">
        <v>250.36</v>
      </c>
      <c r="O164" s="18">
        <f t="shared" si="8"/>
        <v>8.4312061043063727E-2</v>
      </c>
      <c r="AN164" s="4" t="s">
        <v>390</v>
      </c>
    </row>
    <row r="165" spans="1:40" x14ac:dyDescent="0.3">
      <c r="A165" s="11" t="s">
        <v>313</v>
      </c>
      <c r="B165" s="12" t="s">
        <v>314</v>
      </c>
      <c r="C165" s="13">
        <v>20</v>
      </c>
      <c r="E165" s="11">
        <v>1064217250</v>
      </c>
      <c r="H165" s="11" t="s">
        <v>185</v>
      </c>
      <c r="I165" s="18">
        <f t="shared" si="6"/>
        <v>4.1040221437588675</v>
      </c>
      <c r="J165" s="18">
        <f t="shared" si="7"/>
        <v>3.4894448277309769</v>
      </c>
      <c r="K165" s="13">
        <v>182.8</v>
      </c>
      <c r="O165" s="18">
        <f t="shared" si="8"/>
        <v>6.1560332156383006E-2</v>
      </c>
      <c r="AN165" s="4" t="s">
        <v>390</v>
      </c>
    </row>
    <row r="166" spans="1:40" x14ac:dyDescent="0.3">
      <c r="A166" s="11" t="s">
        <v>315</v>
      </c>
      <c r="B166" s="12" t="s">
        <v>314</v>
      </c>
      <c r="C166" s="13">
        <v>10</v>
      </c>
      <c r="E166" s="11">
        <v>1064217250</v>
      </c>
      <c r="H166" s="11" t="s">
        <v>41</v>
      </c>
      <c r="I166" s="18">
        <f t="shared" si="6"/>
        <v>2.0520110718794338</v>
      </c>
      <c r="J166" s="18">
        <f t="shared" si="7"/>
        <v>1.7447224138654884</v>
      </c>
      <c r="K166" s="13">
        <v>91.4</v>
      </c>
      <c r="O166" s="18">
        <f t="shared" si="8"/>
        <v>3.0780166078191503E-2</v>
      </c>
      <c r="AN166" s="4" t="s">
        <v>390</v>
      </c>
    </row>
    <row r="167" spans="1:40" x14ac:dyDescent="0.3">
      <c r="A167" s="11" t="s">
        <v>316</v>
      </c>
      <c r="B167" s="12" t="s">
        <v>314</v>
      </c>
      <c r="C167" s="13">
        <v>30</v>
      </c>
      <c r="E167" s="11">
        <v>1064217250</v>
      </c>
      <c r="H167" s="11" t="s">
        <v>41</v>
      </c>
      <c r="I167" s="18">
        <f t="shared" si="6"/>
        <v>6.1560332156383</v>
      </c>
      <c r="J167" s="18">
        <f t="shared" si="7"/>
        <v>5.234167241596464</v>
      </c>
      <c r="K167" s="13">
        <v>274.2</v>
      </c>
      <c r="O167" s="18">
        <f t="shared" si="8"/>
        <v>9.2340498234574492E-2</v>
      </c>
      <c r="AN167" s="4" t="s">
        <v>390</v>
      </c>
    </row>
    <row r="168" spans="1:40" x14ac:dyDescent="0.3">
      <c r="A168" s="11" t="s">
        <v>317</v>
      </c>
      <c r="B168" s="12" t="s">
        <v>318</v>
      </c>
      <c r="C168" s="13">
        <v>1</v>
      </c>
      <c r="E168" s="11">
        <v>1064217250</v>
      </c>
      <c r="H168" s="11" t="s">
        <v>148</v>
      </c>
      <c r="I168" s="18">
        <f t="shared" si="6"/>
        <v>1.2251449036374253</v>
      </c>
      <c r="J168" s="18">
        <f t="shared" si="7"/>
        <v>1.0416794543177208</v>
      </c>
      <c r="K168" s="13">
        <v>54.57</v>
      </c>
      <c r="O168" s="18">
        <f t="shared" si="8"/>
        <v>1.837717355456138E-2</v>
      </c>
      <c r="AN168" s="4" t="s">
        <v>390</v>
      </c>
    </row>
    <row r="169" spans="1:40" x14ac:dyDescent="0.3">
      <c r="A169" s="11" t="s">
        <v>319</v>
      </c>
      <c r="B169" s="12" t="s">
        <v>244</v>
      </c>
      <c r="C169" s="13">
        <v>10</v>
      </c>
      <c r="E169" s="11">
        <v>1064217250</v>
      </c>
      <c r="H169" s="11" t="s">
        <v>320</v>
      </c>
      <c r="I169" s="18">
        <f t="shared" si="6"/>
        <v>2.3034610062891669</v>
      </c>
      <c r="J169" s="18">
        <f t="shared" si="7"/>
        <v>1.9585177205973641</v>
      </c>
      <c r="K169" s="13">
        <v>102.6</v>
      </c>
      <c r="O169" s="18">
        <f t="shared" si="8"/>
        <v>3.4551915094337506E-2</v>
      </c>
      <c r="AN169" s="4" t="s">
        <v>390</v>
      </c>
    </row>
    <row r="170" spans="1:40" x14ac:dyDescent="0.3">
      <c r="A170" s="11" t="s">
        <v>321</v>
      </c>
      <c r="B170" s="12" t="s">
        <v>294</v>
      </c>
      <c r="C170" s="13">
        <v>1</v>
      </c>
      <c r="E170" s="11">
        <v>1064217250</v>
      </c>
      <c r="H170" s="11" t="s">
        <v>57</v>
      </c>
      <c r="I170" s="18">
        <f t="shared" si="6"/>
        <v>1.5529278538501139</v>
      </c>
      <c r="J170" s="18">
        <f t="shared" si="7"/>
        <v>1.3203769077360592</v>
      </c>
      <c r="K170" s="13">
        <v>69.17</v>
      </c>
      <c r="O170" s="18">
        <f t="shared" si="8"/>
        <v>2.3293917807751707E-2</v>
      </c>
      <c r="AN170" s="4" t="s">
        <v>390</v>
      </c>
    </row>
    <row r="171" spans="1:40" x14ac:dyDescent="0.3">
      <c r="A171" s="11" t="s">
        <v>322</v>
      </c>
      <c r="B171" s="12" t="s">
        <v>210</v>
      </c>
      <c r="C171" s="13">
        <v>2</v>
      </c>
      <c r="E171" s="11">
        <v>1064217250</v>
      </c>
      <c r="H171" s="11" t="s">
        <v>57</v>
      </c>
      <c r="I171" s="18">
        <f t="shared" si="6"/>
        <v>1.6209540414627472</v>
      </c>
      <c r="J171" s="18">
        <f t="shared" si="7"/>
        <v>1.3782161737537009</v>
      </c>
      <c r="K171" s="13">
        <v>72.2</v>
      </c>
      <c r="O171" s="18">
        <f t="shared" si="8"/>
        <v>2.4314310621941209E-2</v>
      </c>
      <c r="AN171" s="4" t="s">
        <v>390</v>
      </c>
    </row>
    <row r="172" spans="1:40" x14ac:dyDescent="0.3">
      <c r="A172" s="11" t="s">
        <v>323</v>
      </c>
      <c r="B172" s="12" t="s">
        <v>253</v>
      </c>
      <c r="C172" s="13">
        <v>2</v>
      </c>
      <c r="E172" s="11">
        <v>1064217250</v>
      </c>
      <c r="H172" s="11" t="s">
        <v>57</v>
      </c>
      <c r="I172" s="18">
        <f t="shared" si="6"/>
        <v>2.6572869854228638</v>
      </c>
      <c r="J172" s="18">
        <f t="shared" si="7"/>
        <v>2.2593582593557899</v>
      </c>
      <c r="K172" s="13">
        <v>118.36</v>
      </c>
      <c r="O172" s="18">
        <f t="shared" si="8"/>
        <v>3.9859304781342954E-2</v>
      </c>
      <c r="AN172" s="4" t="s">
        <v>390</v>
      </c>
    </row>
    <row r="173" spans="1:40" x14ac:dyDescent="0.3">
      <c r="A173" s="11" t="s">
        <v>324</v>
      </c>
      <c r="B173" s="12" t="s">
        <v>325</v>
      </c>
      <c r="C173" s="13">
        <v>1</v>
      </c>
      <c r="E173" s="11">
        <v>1064217250</v>
      </c>
      <c r="H173" s="11" t="s">
        <v>57</v>
      </c>
      <c r="I173" s="18">
        <f t="shared" si="6"/>
        <v>2.3227687691099144</v>
      </c>
      <c r="J173" s="18">
        <f t="shared" si="7"/>
        <v>1.9749341459357046</v>
      </c>
      <c r="K173" s="13">
        <v>103.46</v>
      </c>
      <c r="O173" s="18">
        <f t="shared" si="8"/>
        <v>3.4841531536648714E-2</v>
      </c>
      <c r="AN173" s="4" t="s">
        <v>390</v>
      </c>
    </row>
    <row r="174" spans="1:40" x14ac:dyDescent="0.3">
      <c r="A174" s="11" t="s">
        <v>326</v>
      </c>
      <c r="B174" s="12" t="s">
        <v>325</v>
      </c>
      <c r="C174" s="13">
        <v>1</v>
      </c>
      <c r="E174" s="11">
        <v>1064217250</v>
      </c>
      <c r="H174" s="11" t="s">
        <v>57</v>
      </c>
      <c r="I174" s="18">
        <f t="shared" si="6"/>
        <v>4.0649576003773547</v>
      </c>
      <c r="J174" s="18">
        <f t="shared" si="7"/>
        <v>3.4562301997208458</v>
      </c>
      <c r="K174" s="13">
        <v>181.06</v>
      </c>
      <c r="O174" s="18">
        <f t="shared" si="8"/>
        <v>6.0974364005660316E-2</v>
      </c>
      <c r="AN174" s="4" t="s">
        <v>390</v>
      </c>
    </row>
    <row r="175" spans="1:40" x14ac:dyDescent="0.3">
      <c r="A175" s="11" t="s">
        <v>327</v>
      </c>
      <c r="B175" s="12" t="s">
        <v>231</v>
      </c>
      <c r="C175" s="13">
        <v>5</v>
      </c>
      <c r="E175" s="11">
        <v>1064217250</v>
      </c>
      <c r="H175" s="11" t="s">
        <v>208</v>
      </c>
      <c r="I175" s="18">
        <f t="shared" si="6"/>
        <v>3.9491110234528706</v>
      </c>
      <c r="J175" s="18">
        <f t="shared" si="7"/>
        <v>3.357731647690803</v>
      </c>
      <c r="K175" s="13">
        <v>175.9</v>
      </c>
      <c r="O175" s="18">
        <f t="shared" si="8"/>
        <v>5.9236665351793054E-2</v>
      </c>
      <c r="AN175" s="4" t="s">
        <v>390</v>
      </c>
    </row>
    <row r="176" spans="1:40" x14ac:dyDescent="0.3">
      <c r="A176" s="11" t="s">
        <v>328</v>
      </c>
      <c r="B176" s="12" t="s">
        <v>329</v>
      </c>
      <c r="C176" s="13">
        <v>2</v>
      </c>
      <c r="E176" s="11">
        <v>1064217250</v>
      </c>
      <c r="H176" s="11" t="s">
        <v>57</v>
      </c>
      <c r="I176" s="18">
        <f t="shared" si="6"/>
        <v>2.3146864497896016</v>
      </c>
      <c r="J176" s="18">
        <f t="shared" si="7"/>
        <v>1.9680621539336087</v>
      </c>
      <c r="K176" s="13">
        <v>103.1</v>
      </c>
      <c r="O176" s="18">
        <f t="shared" si="8"/>
        <v>3.4720296746844022E-2</v>
      </c>
      <c r="AN176" s="4" t="s">
        <v>390</v>
      </c>
    </row>
    <row r="177" spans="1:40" x14ac:dyDescent="0.3">
      <c r="A177" s="11" t="s">
        <v>330</v>
      </c>
      <c r="B177" s="12" t="s">
        <v>120</v>
      </c>
      <c r="C177" s="13">
        <v>2</v>
      </c>
      <c r="E177" s="11">
        <v>1064217250</v>
      </c>
      <c r="H177" s="11" t="s">
        <v>118</v>
      </c>
      <c r="I177" s="18">
        <f t="shared" si="6"/>
        <v>2.6191204775213861</v>
      </c>
      <c r="J177" s="18">
        <f t="shared" si="7"/>
        <v>2.2269071860125584</v>
      </c>
      <c r="K177" s="13">
        <v>116.66</v>
      </c>
      <c r="O177" s="18">
        <f t="shared" si="8"/>
        <v>3.9286807162820792E-2</v>
      </c>
      <c r="AN177" s="4" t="s">
        <v>390</v>
      </c>
    </row>
    <row r="178" spans="1:40" x14ac:dyDescent="0.3">
      <c r="A178" s="11" t="s">
        <v>331</v>
      </c>
      <c r="B178" s="12" t="s">
        <v>117</v>
      </c>
      <c r="C178" s="13">
        <v>4</v>
      </c>
      <c r="E178" s="11">
        <v>1064217250</v>
      </c>
      <c r="H178" s="11" t="s">
        <v>118</v>
      </c>
      <c r="I178" s="18">
        <f t="shared" si="6"/>
        <v>14.786154178772373</v>
      </c>
      <c r="J178" s="18">
        <f t="shared" si="7"/>
        <v>12.571927590501209</v>
      </c>
      <c r="K178" s="13">
        <v>658.6</v>
      </c>
      <c r="O178" s="18">
        <f t="shared" si="8"/>
        <v>0.22179231268158558</v>
      </c>
      <c r="AN178" s="4" t="s">
        <v>390</v>
      </c>
    </row>
    <row r="179" spans="1:40" x14ac:dyDescent="0.3">
      <c r="A179" s="11" t="s">
        <v>332</v>
      </c>
      <c r="B179" s="12" t="s">
        <v>158</v>
      </c>
      <c r="C179" s="13">
        <v>5</v>
      </c>
      <c r="E179" s="11">
        <v>1064217250</v>
      </c>
      <c r="H179" s="11" t="s">
        <v>41</v>
      </c>
      <c r="I179" s="18">
        <f t="shared" si="6"/>
        <v>1.1910195553961043</v>
      </c>
      <c r="J179" s="18">
        <f t="shared" si="7"/>
        <v>1.0126643769755377</v>
      </c>
      <c r="K179" s="13">
        <v>53.05</v>
      </c>
      <c r="O179" s="18">
        <f t="shared" si="8"/>
        <v>1.7865293330941563E-2</v>
      </c>
      <c r="AN179" s="4" t="s">
        <v>390</v>
      </c>
    </row>
    <row r="180" spans="1:40" x14ac:dyDescent="0.3">
      <c r="A180" s="11" t="s">
        <v>333</v>
      </c>
      <c r="B180" s="12" t="s">
        <v>199</v>
      </c>
      <c r="C180" s="13">
        <v>1</v>
      </c>
      <c r="E180" s="11">
        <v>1064217250</v>
      </c>
      <c r="H180" s="11" t="s">
        <v>44</v>
      </c>
      <c r="I180" s="18">
        <f t="shared" si="6"/>
        <v>0.11405050596441491</v>
      </c>
      <c r="J180" s="18">
        <f t="shared" si="7"/>
        <v>9.6971442696243762E-2</v>
      </c>
      <c r="K180" s="13">
        <v>5.08</v>
      </c>
      <c r="O180" s="18">
        <f t="shared" si="8"/>
        <v>1.7107575894662235E-3</v>
      </c>
      <c r="AN180" s="4" t="s">
        <v>390</v>
      </c>
    </row>
    <row r="181" spans="1:40" x14ac:dyDescent="0.3">
      <c r="A181" s="11" t="s">
        <v>334</v>
      </c>
      <c r="B181" s="12" t="s">
        <v>246</v>
      </c>
      <c r="C181" s="13">
        <v>2</v>
      </c>
      <c r="E181" s="11">
        <v>1064217250</v>
      </c>
      <c r="H181" s="11" t="s">
        <v>132</v>
      </c>
      <c r="I181" s="18">
        <f t="shared" si="6"/>
        <v>8.8739375959635112</v>
      </c>
      <c r="J181" s="18">
        <f t="shared" si="7"/>
        <v>7.5450654409679752</v>
      </c>
      <c r="K181" s="13">
        <v>395.26</v>
      </c>
      <c r="O181" s="18">
        <f t="shared" si="8"/>
        <v>0.13310906393945265</v>
      </c>
      <c r="AN181" s="4" t="s">
        <v>390</v>
      </c>
    </row>
    <row r="182" spans="1:40" x14ac:dyDescent="0.3">
      <c r="A182" s="11" t="s">
        <v>335</v>
      </c>
      <c r="B182" s="12" t="s">
        <v>336</v>
      </c>
      <c r="C182" s="13">
        <v>1</v>
      </c>
      <c r="E182" s="11">
        <v>1064217250</v>
      </c>
      <c r="H182" s="11" t="s">
        <v>57</v>
      </c>
      <c r="I182" s="18">
        <f t="shared" si="6"/>
        <v>0.82664165937199929</v>
      </c>
      <c r="J182" s="18">
        <f t="shared" si="7"/>
        <v>0.7028520708810424</v>
      </c>
      <c r="K182" s="13">
        <v>36.82</v>
      </c>
      <c r="O182" s="18">
        <f t="shared" si="8"/>
        <v>1.239962489057999E-2</v>
      </c>
      <c r="AN182" s="4" t="s">
        <v>390</v>
      </c>
    </row>
    <row r="183" spans="1:40" x14ac:dyDescent="0.3">
      <c r="A183" s="11" t="s">
        <v>337</v>
      </c>
      <c r="B183" s="12" t="s">
        <v>214</v>
      </c>
      <c r="C183" s="13">
        <v>1</v>
      </c>
      <c r="E183" s="11">
        <v>1064217250</v>
      </c>
      <c r="H183" s="11" t="s">
        <v>41</v>
      </c>
      <c r="I183" s="18">
        <f t="shared" si="6"/>
        <v>3.2091297879042253</v>
      </c>
      <c r="J183" s="18">
        <f t="shared" si="7"/>
        <v>2.7285626021655673</v>
      </c>
      <c r="K183" s="13">
        <v>142.94</v>
      </c>
      <c r="O183" s="18">
        <f t="shared" si="8"/>
        <v>4.8136946818563384E-2</v>
      </c>
      <c r="AN183" s="4" t="s">
        <v>390</v>
      </c>
    </row>
    <row r="184" spans="1:40" x14ac:dyDescent="0.3">
      <c r="A184" s="11" t="s">
        <v>338</v>
      </c>
      <c r="B184" s="12" t="s">
        <v>214</v>
      </c>
      <c r="C184" s="13">
        <v>1</v>
      </c>
      <c r="E184" s="11">
        <v>1064217250</v>
      </c>
      <c r="H184" s="11" t="s">
        <v>41</v>
      </c>
      <c r="I184" s="18">
        <f t="shared" si="6"/>
        <v>3.2091297879042253</v>
      </c>
      <c r="J184" s="18">
        <f t="shared" si="7"/>
        <v>2.7285626021655673</v>
      </c>
      <c r="K184" s="13">
        <v>142.94</v>
      </c>
      <c r="O184" s="18">
        <f t="shared" si="8"/>
        <v>4.8136946818563384E-2</v>
      </c>
      <c r="AN184" s="4" t="s">
        <v>390</v>
      </c>
    </row>
    <row r="185" spans="1:40" x14ac:dyDescent="0.3">
      <c r="A185" s="11" t="s">
        <v>339</v>
      </c>
      <c r="B185" s="12" t="s">
        <v>340</v>
      </c>
      <c r="C185" s="13">
        <v>1</v>
      </c>
      <c r="E185" s="11">
        <v>1064217250</v>
      </c>
      <c r="H185" s="11" t="s">
        <v>228</v>
      </c>
      <c r="I185" s="18">
        <f t="shared" si="6"/>
        <v>0.49773616480926741</v>
      </c>
      <c r="J185" s="18">
        <f t="shared" si="7"/>
        <v>0.42320017412907956</v>
      </c>
      <c r="K185" s="13">
        <v>22.17</v>
      </c>
      <c r="O185" s="18">
        <f t="shared" si="8"/>
        <v>7.466042472139011E-3</v>
      </c>
      <c r="AN185" s="4" t="s">
        <v>390</v>
      </c>
    </row>
    <row r="186" spans="1:40" x14ac:dyDescent="0.3">
      <c r="A186" s="11" t="s">
        <v>341</v>
      </c>
      <c r="B186" s="12" t="s">
        <v>212</v>
      </c>
      <c r="C186" s="13">
        <v>1</v>
      </c>
      <c r="E186" s="11">
        <v>1064217250</v>
      </c>
      <c r="H186" s="11" t="s">
        <v>65</v>
      </c>
      <c r="I186" s="18">
        <f t="shared" si="6"/>
        <v>1.0965013211224457</v>
      </c>
      <c r="J186" s="18">
        <f t="shared" si="7"/>
        <v>0.93230024828435942</v>
      </c>
      <c r="K186" s="13">
        <v>48.84</v>
      </c>
      <c r="O186" s="18">
        <f t="shared" si="8"/>
        <v>1.6447519816836686E-2</v>
      </c>
      <c r="AN186" s="4" t="s">
        <v>390</v>
      </c>
    </row>
    <row r="187" spans="1:40" x14ac:dyDescent="0.3">
      <c r="A187" s="11" t="s">
        <v>342</v>
      </c>
      <c r="B187" s="12" t="s">
        <v>226</v>
      </c>
      <c r="C187" s="13">
        <v>1</v>
      </c>
      <c r="E187" s="11">
        <v>1064217250</v>
      </c>
      <c r="H187" s="11" t="s">
        <v>132</v>
      </c>
      <c r="I187" s="18">
        <f t="shared" si="6"/>
        <v>3.4632738287540632</v>
      </c>
      <c r="J187" s="18">
        <f t="shared" si="7"/>
        <v>2.9446485728981422</v>
      </c>
      <c r="K187" s="13">
        <v>154.26</v>
      </c>
      <c r="O187" s="18">
        <f t="shared" si="8"/>
        <v>5.1949107431310947E-2</v>
      </c>
      <c r="AN187" s="4" t="s">
        <v>390</v>
      </c>
    </row>
    <row r="188" spans="1:40" x14ac:dyDescent="0.3">
      <c r="A188" s="11" t="s">
        <v>343</v>
      </c>
      <c r="B188" s="12" t="s">
        <v>226</v>
      </c>
      <c r="C188" s="13">
        <v>1</v>
      </c>
      <c r="E188" s="11">
        <v>1064217250</v>
      </c>
      <c r="H188" s="11" t="s">
        <v>228</v>
      </c>
      <c r="I188" s="18">
        <f t="shared" si="6"/>
        <v>3.40557504916183</v>
      </c>
      <c r="J188" s="18">
        <f t="shared" si="7"/>
        <v>2.8955901855498456</v>
      </c>
      <c r="K188" s="13">
        <v>151.69</v>
      </c>
      <c r="O188" s="18">
        <f t="shared" si="8"/>
        <v>5.1083625737427446E-2</v>
      </c>
      <c r="AN188" s="4" t="s">
        <v>390</v>
      </c>
    </row>
    <row r="189" spans="1:40" x14ac:dyDescent="0.3">
      <c r="A189" s="11" t="s">
        <v>344</v>
      </c>
      <c r="B189" s="12" t="s">
        <v>226</v>
      </c>
      <c r="C189" s="13">
        <v>1</v>
      </c>
      <c r="E189" s="11">
        <v>1064217250</v>
      </c>
      <c r="H189" s="11" t="s">
        <v>132</v>
      </c>
      <c r="I189" s="18">
        <f t="shared" si="6"/>
        <v>4.1572307459509261</v>
      </c>
      <c r="J189" s="18">
        <f t="shared" si="7"/>
        <v>3.5346854417447746</v>
      </c>
      <c r="K189" s="13">
        <v>185.17</v>
      </c>
      <c r="O189" s="18">
        <f t="shared" si="8"/>
        <v>6.2358461189263893E-2</v>
      </c>
      <c r="AN189" s="4" t="s">
        <v>390</v>
      </c>
    </row>
    <row r="190" spans="1:40" x14ac:dyDescent="0.3">
      <c r="A190" s="11" t="s">
        <v>345</v>
      </c>
      <c r="B190" s="12" t="s">
        <v>171</v>
      </c>
      <c r="C190" s="13">
        <v>1</v>
      </c>
      <c r="E190" s="11">
        <v>1064217250</v>
      </c>
      <c r="H190" s="11" t="s">
        <v>41</v>
      </c>
      <c r="I190" s="18">
        <f t="shared" si="6"/>
        <v>3.2603178102662072</v>
      </c>
      <c r="J190" s="18">
        <f t="shared" si="7"/>
        <v>2.7720852181788427</v>
      </c>
      <c r="K190" s="13">
        <v>145.22</v>
      </c>
      <c r="O190" s="18">
        <f t="shared" si="8"/>
        <v>4.8904767153993105E-2</v>
      </c>
      <c r="AN190" s="4" t="s">
        <v>390</v>
      </c>
    </row>
    <row r="191" spans="1:40" x14ac:dyDescent="0.3">
      <c r="A191" s="11" t="s">
        <v>346</v>
      </c>
      <c r="B191" s="12" t="s">
        <v>171</v>
      </c>
      <c r="C191" s="13">
        <v>1</v>
      </c>
      <c r="E191" s="11">
        <v>1064217250</v>
      </c>
      <c r="H191" s="11" t="s">
        <v>57</v>
      </c>
      <c r="I191" s="18">
        <f t="shared" si="6"/>
        <v>4.9719734352124654</v>
      </c>
      <c r="J191" s="18">
        <f t="shared" si="7"/>
        <v>4.2274204132893987</v>
      </c>
      <c r="K191" s="13">
        <v>221.46</v>
      </c>
      <c r="O191" s="18">
        <f t="shared" si="8"/>
        <v>7.4579601528186976E-2</v>
      </c>
      <c r="AN191" s="4" t="s">
        <v>390</v>
      </c>
    </row>
    <row r="192" spans="1:40" x14ac:dyDescent="0.3">
      <c r="A192" s="11" t="s">
        <v>347</v>
      </c>
      <c r="B192" s="12" t="s">
        <v>348</v>
      </c>
      <c r="C192" s="13">
        <v>2</v>
      </c>
      <c r="E192" s="11">
        <v>1064217250</v>
      </c>
      <c r="H192" s="11" t="s">
        <v>41</v>
      </c>
      <c r="I192" s="18">
        <f t="shared" si="6"/>
        <v>11.412234880281767</v>
      </c>
      <c r="J192" s="18">
        <f t="shared" si="7"/>
        <v>9.7032527069595726</v>
      </c>
      <c r="K192" s="13">
        <v>508.32</v>
      </c>
      <c r="O192" s="18">
        <f t="shared" si="8"/>
        <v>0.1711835232042265</v>
      </c>
      <c r="AN192" s="4" t="s">
        <v>390</v>
      </c>
    </row>
    <row r="193" spans="1:40" x14ac:dyDescent="0.3">
      <c r="A193" s="11" t="s">
        <v>349</v>
      </c>
      <c r="B193" s="12" t="s">
        <v>350</v>
      </c>
      <c r="C193" s="13">
        <v>1</v>
      </c>
      <c r="E193" s="11">
        <v>1064217250</v>
      </c>
      <c r="H193" s="11" t="s">
        <v>118</v>
      </c>
      <c r="I193" s="18">
        <f t="shared" si="6"/>
        <v>11.527183421726219</v>
      </c>
      <c r="J193" s="18">
        <f t="shared" si="7"/>
        <v>9.8009877043227167</v>
      </c>
      <c r="K193" s="13">
        <v>513.44000000000005</v>
      </c>
      <c r="O193" s="18">
        <f t="shared" si="8"/>
        <v>0.17290775132589328</v>
      </c>
      <c r="AN193" s="4" t="s">
        <v>390</v>
      </c>
    </row>
    <row r="194" spans="1:40" x14ac:dyDescent="0.3">
      <c r="A194" s="11" t="s">
        <v>351</v>
      </c>
      <c r="B194" s="12" t="s">
        <v>181</v>
      </c>
      <c r="C194" s="13">
        <v>1</v>
      </c>
      <c r="E194" s="11">
        <v>1064217250</v>
      </c>
      <c r="H194" s="11" t="s">
        <v>41</v>
      </c>
      <c r="I194" s="18">
        <f t="shared" ref="I194:I223" si="9">1000/44541.67*K194</f>
        <v>0.23663234898916002</v>
      </c>
      <c r="J194" s="18">
        <f t="shared" ref="J194:J223" si="10">850.25/1000*I194</f>
        <v>0.2011966547280333</v>
      </c>
      <c r="K194" s="13">
        <v>10.54</v>
      </c>
      <c r="O194" s="18">
        <f t="shared" ref="O194:O223" si="11">15/44541.67*K194</f>
        <v>3.5494852348374002E-3</v>
      </c>
      <c r="AN194" s="4" t="s">
        <v>390</v>
      </c>
    </row>
    <row r="195" spans="1:40" x14ac:dyDescent="0.3">
      <c r="A195" s="11" t="s">
        <v>352</v>
      </c>
      <c r="B195" s="12" t="s">
        <v>314</v>
      </c>
      <c r="C195" s="13">
        <v>10</v>
      </c>
      <c r="E195" s="11">
        <v>1064217250</v>
      </c>
      <c r="H195" s="11" t="s">
        <v>187</v>
      </c>
      <c r="I195" s="18">
        <f t="shared" si="9"/>
        <v>0.59494850552303047</v>
      </c>
      <c r="J195" s="18">
        <f t="shared" si="10"/>
        <v>0.50585496682095665</v>
      </c>
      <c r="K195" s="13">
        <v>26.5</v>
      </c>
      <c r="O195" s="18">
        <f t="shared" si="11"/>
        <v>8.9242275828454575E-3</v>
      </c>
      <c r="AN195" s="4" t="s">
        <v>390</v>
      </c>
    </row>
    <row r="196" spans="1:40" x14ac:dyDescent="0.3">
      <c r="A196" s="11" t="s">
        <v>353</v>
      </c>
      <c r="B196" s="12" t="s">
        <v>314</v>
      </c>
      <c r="C196" s="13">
        <v>10</v>
      </c>
      <c r="E196" s="11">
        <v>1064217250</v>
      </c>
      <c r="H196" s="11" t="s">
        <v>41</v>
      </c>
      <c r="I196" s="18">
        <f t="shared" si="9"/>
        <v>2.0520110718794338</v>
      </c>
      <c r="J196" s="18">
        <f t="shared" si="10"/>
        <v>1.7447224138654884</v>
      </c>
      <c r="K196" s="13">
        <v>91.4</v>
      </c>
      <c r="O196" s="18">
        <f t="shared" si="11"/>
        <v>3.0780166078191503E-2</v>
      </c>
      <c r="AN196" s="4" t="s">
        <v>390</v>
      </c>
    </row>
    <row r="197" spans="1:40" x14ac:dyDescent="0.3">
      <c r="A197" s="11" t="s">
        <v>354</v>
      </c>
      <c r="B197" s="12" t="s">
        <v>314</v>
      </c>
      <c r="C197" s="13">
        <v>10</v>
      </c>
      <c r="E197" s="11">
        <v>1064217250</v>
      </c>
      <c r="H197" s="11" t="s">
        <v>41</v>
      </c>
      <c r="I197" s="18">
        <f t="shared" si="9"/>
        <v>2.0520110718794338</v>
      </c>
      <c r="J197" s="18">
        <f t="shared" si="10"/>
        <v>1.7447224138654884</v>
      </c>
      <c r="K197" s="13">
        <v>91.4</v>
      </c>
      <c r="O197" s="18">
        <f t="shared" si="11"/>
        <v>3.0780166078191503E-2</v>
      </c>
      <c r="AN197" s="4" t="s">
        <v>390</v>
      </c>
    </row>
    <row r="198" spans="1:40" x14ac:dyDescent="0.3">
      <c r="A198" s="11" t="s">
        <v>355</v>
      </c>
      <c r="B198" s="12" t="s">
        <v>287</v>
      </c>
      <c r="C198" s="13">
        <v>1</v>
      </c>
      <c r="E198" s="11">
        <v>1064217250</v>
      </c>
      <c r="H198" s="11" t="s">
        <v>41</v>
      </c>
      <c r="I198" s="18">
        <f t="shared" si="9"/>
        <v>5.0431427470052199</v>
      </c>
      <c r="J198" s="18">
        <f t="shared" si="10"/>
        <v>4.2879321206411882</v>
      </c>
      <c r="K198" s="13">
        <v>224.63</v>
      </c>
      <c r="O198" s="18">
        <f t="shared" si="11"/>
        <v>7.5647141205078303E-2</v>
      </c>
      <c r="AN198" s="4" t="s">
        <v>390</v>
      </c>
    </row>
    <row r="199" spans="1:40" x14ac:dyDescent="0.3">
      <c r="A199" s="11" t="s">
        <v>356</v>
      </c>
      <c r="B199" s="12" t="s">
        <v>357</v>
      </c>
      <c r="C199" s="13">
        <v>2</v>
      </c>
      <c r="E199" s="11">
        <v>1064217250</v>
      </c>
      <c r="H199" s="11" t="s">
        <v>41</v>
      </c>
      <c r="I199" s="18">
        <f t="shared" si="9"/>
        <v>1.0444152632804293</v>
      </c>
      <c r="J199" s="18">
        <f t="shared" si="10"/>
        <v>0.88801407760418494</v>
      </c>
      <c r="K199" s="13">
        <v>46.52</v>
      </c>
      <c r="O199" s="18">
        <f t="shared" si="11"/>
        <v>1.566622894920644E-2</v>
      </c>
      <c r="AN199" s="4" t="s">
        <v>390</v>
      </c>
    </row>
    <row r="200" spans="1:40" x14ac:dyDescent="0.3">
      <c r="A200" s="11" t="s">
        <v>358</v>
      </c>
      <c r="B200" s="12" t="s">
        <v>318</v>
      </c>
      <c r="C200" s="13">
        <v>1</v>
      </c>
      <c r="E200" s="11">
        <v>1064217250</v>
      </c>
      <c r="H200" s="11" t="s">
        <v>148</v>
      </c>
      <c r="I200" s="18">
        <f t="shared" si="9"/>
        <v>1.2251449036374253</v>
      </c>
      <c r="J200" s="18">
        <f t="shared" si="10"/>
        <v>1.0416794543177208</v>
      </c>
      <c r="K200" s="13">
        <v>54.57</v>
      </c>
      <c r="O200" s="18">
        <f t="shared" si="11"/>
        <v>1.837717355456138E-2</v>
      </c>
      <c r="AN200" s="4" t="s">
        <v>390</v>
      </c>
    </row>
    <row r="201" spans="1:40" x14ac:dyDescent="0.3">
      <c r="A201" s="11" t="s">
        <v>359</v>
      </c>
      <c r="B201" s="12" t="s">
        <v>67</v>
      </c>
      <c r="C201" s="13">
        <v>1</v>
      </c>
      <c r="E201" s="11">
        <v>1064217250</v>
      </c>
      <c r="H201" s="11" t="s">
        <v>132</v>
      </c>
      <c r="I201" s="18">
        <f t="shared" si="9"/>
        <v>2.7610100833668789</v>
      </c>
      <c r="J201" s="18">
        <f t="shared" si="10"/>
        <v>2.3475488233826884</v>
      </c>
      <c r="K201" s="13">
        <v>122.98</v>
      </c>
      <c r="O201" s="18">
        <f t="shared" si="11"/>
        <v>4.1415151250503185E-2</v>
      </c>
      <c r="AN201" s="4" t="s">
        <v>390</v>
      </c>
    </row>
    <row r="202" spans="1:40" x14ac:dyDescent="0.3">
      <c r="A202" s="11" t="s">
        <v>360</v>
      </c>
      <c r="B202" s="12" t="s">
        <v>231</v>
      </c>
      <c r="C202" s="13">
        <v>5</v>
      </c>
      <c r="E202" s="11">
        <v>1064217250</v>
      </c>
      <c r="H202" s="11" t="s">
        <v>132</v>
      </c>
      <c r="I202" s="18">
        <f t="shared" si="9"/>
        <v>4.3274084694175139</v>
      </c>
      <c r="J202" s="18">
        <f t="shared" si="10"/>
        <v>3.6793790511222411</v>
      </c>
      <c r="K202" s="13">
        <v>192.75</v>
      </c>
      <c r="O202" s="18">
        <f t="shared" si="11"/>
        <v>6.4911127041262714E-2</v>
      </c>
      <c r="AN202" s="4" t="s">
        <v>390</v>
      </c>
    </row>
    <row r="203" spans="1:40" x14ac:dyDescent="0.3">
      <c r="A203" s="11" t="s">
        <v>194</v>
      </c>
      <c r="B203" s="12" t="s">
        <v>195</v>
      </c>
      <c r="C203" s="13">
        <v>7</v>
      </c>
      <c r="E203" s="11">
        <v>1064217250</v>
      </c>
      <c r="H203" s="11" t="s">
        <v>187</v>
      </c>
      <c r="I203" s="18">
        <f t="shared" si="9"/>
        <v>1.2902524759399456</v>
      </c>
      <c r="J203" s="18">
        <f t="shared" si="10"/>
        <v>1.0970371676679387</v>
      </c>
      <c r="K203" s="13">
        <v>57.47</v>
      </c>
      <c r="O203" s="18">
        <f t="shared" si="11"/>
        <v>1.9353787139099184E-2</v>
      </c>
      <c r="AN203" s="4" t="s">
        <v>390</v>
      </c>
    </row>
    <row r="204" spans="1:40" x14ac:dyDescent="0.3">
      <c r="A204" s="11" t="s">
        <v>361</v>
      </c>
      <c r="B204" s="12" t="s">
        <v>362</v>
      </c>
      <c r="C204" s="13">
        <v>1</v>
      </c>
      <c r="E204" s="11">
        <v>1064217250</v>
      </c>
      <c r="H204" s="11" t="s">
        <v>187</v>
      </c>
      <c r="I204" s="18">
        <f t="shared" si="9"/>
        <v>1.6353226091433035</v>
      </c>
      <c r="J204" s="18">
        <f t="shared" si="10"/>
        <v>1.3904330484240937</v>
      </c>
      <c r="K204" s="13">
        <v>72.84</v>
      </c>
      <c r="O204" s="18">
        <f t="shared" si="11"/>
        <v>2.452983913714955E-2</v>
      </c>
      <c r="AN204" s="4" t="s">
        <v>390</v>
      </c>
    </row>
    <row r="205" spans="1:40" x14ac:dyDescent="0.3">
      <c r="A205" s="11" t="s">
        <v>363</v>
      </c>
      <c r="B205" s="12" t="s">
        <v>364</v>
      </c>
      <c r="C205" s="13">
        <v>1</v>
      </c>
      <c r="E205" s="11">
        <v>1064217250</v>
      </c>
      <c r="H205" s="11" t="s">
        <v>118</v>
      </c>
      <c r="I205" s="18">
        <f t="shared" si="9"/>
        <v>0.62907385376435143</v>
      </c>
      <c r="J205" s="18">
        <f t="shared" si="10"/>
        <v>0.53487004416313977</v>
      </c>
      <c r="K205" s="13">
        <v>28.02</v>
      </c>
      <c r="O205" s="18">
        <f t="shared" si="11"/>
        <v>9.4361078064652722E-3</v>
      </c>
      <c r="AN205" s="4" t="s">
        <v>390</v>
      </c>
    </row>
    <row r="206" spans="1:40" x14ac:dyDescent="0.3">
      <c r="A206" s="11" t="s">
        <v>365</v>
      </c>
      <c r="B206" s="12" t="s">
        <v>366</v>
      </c>
      <c r="C206" s="13">
        <v>2</v>
      </c>
      <c r="E206" s="11">
        <v>1064217250</v>
      </c>
      <c r="H206" s="11" t="s">
        <v>65</v>
      </c>
      <c r="I206" s="18">
        <f t="shared" si="9"/>
        <v>0.43599622555687745</v>
      </c>
      <c r="J206" s="18">
        <f t="shared" si="10"/>
        <v>0.37070579077973503</v>
      </c>
      <c r="K206" s="13">
        <v>19.420000000000002</v>
      </c>
      <c r="O206" s="18">
        <f t="shared" si="11"/>
        <v>6.539943383353162E-3</v>
      </c>
      <c r="AN206" s="4" t="s">
        <v>390</v>
      </c>
    </row>
    <row r="207" spans="1:40" x14ac:dyDescent="0.3">
      <c r="A207" s="11" t="s">
        <v>367</v>
      </c>
      <c r="B207" s="12" t="s">
        <v>128</v>
      </c>
      <c r="C207" s="13">
        <v>2</v>
      </c>
      <c r="E207" s="11">
        <v>1064217250</v>
      </c>
      <c r="H207" s="11" t="s">
        <v>57</v>
      </c>
      <c r="I207" s="18">
        <f t="shared" si="9"/>
        <v>4.589410320717656</v>
      </c>
      <c r="J207" s="18">
        <f t="shared" si="10"/>
        <v>3.9021461251901868</v>
      </c>
      <c r="K207" s="13">
        <v>204.42</v>
      </c>
      <c r="O207" s="18">
        <f t="shared" si="11"/>
        <v>6.8841154810764832E-2</v>
      </c>
      <c r="AN207" s="4" t="s">
        <v>390</v>
      </c>
    </row>
    <row r="208" spans="1:40" x14ac:dyDescent="0.3">
      <c r="A208" s="11" t="s">
        <v>368</v>
      </c>
      <c r="B208" s="12" t="s">
        <v>369</v>
      </c>
      <c r="C208" s="13">
        <v>1</v>
      </c>
      <c r="E208" s="11">
        <v>1064217250</v>
      </c>
      <c r="H208" s="11" t="s">
        <v>132</v>
      </c>
      <c r="I208" s="18">
        <f t="shared" si="9"/>
        <v>8.0259675939406865</v>
      </c>
      <c r="J208" s="18">
        <f t="shared" si="10"/>
        <v>6.8240789467480685</v>
      </c>
      <c r="K208" s="13">
        <v>357.49</v>
      </c>
      <c r="O208" s="18">
        <f t="shared" si="11"/>
        <v>0.12038951390911028</v>
      </c>
      <c r="AN208" s="4" t="s">
        <v>390</v>
      </c>
    </row>
    <row r="209" spans="1:40" x14ac:dyDescent="0.3">
      <c r="A209" s="11" t="s">
        <v>370</v>
      </c>
      <c r="B209" s="12" t="s">
        <v>371</v>
      </c>
      <c r="C209" s="13">
        <v>1</v>
      </c>
      <c r="E209" s="11">
        <v>1064217250</v>
      </c>
      <c r="H209" s="11" t="s">
        <v>70</v>
      </c>
      <c r="I209" s="18">
        <f t="shared" si="9"/>
        <v>4.333470208907749</v>
      </c>
      <c r="J209" s="18">
        <f t="shared" si="10"/>
        <v>3.6845330451238132</v>
      </c>
      <c r="K209" s="13">
        <v>193.02</v>
      </c>
      <c r="O209" s="18">
        <f t="shared" si="11"/>
        <v>6.5002053133616233E-2</v>
      </c>
      <c r="AN209" s="4" t="s">
        <v>390</v>
      </c>
    </row>
    <row r="210" spans="1:40" x14ac:dyDescent="0.3">
      <c r="A210" s="11" t="s">
        <v>372</v>
      </c>
      <c r="B210" s="12" t="s">
        <v>373</v>
      </c>
      <c r="C210" s="13">
        <v>1</v>
      </c>
      <c r="E210" s="11">
        <v>1064217250</v>
      </c>
      <c r="H210" s="11" t="s">
        <v>118</v>
      </c>
      <c r="I210" s="18">
        <f t="shared" si="9"/>
        <v>3.6141437893999036</v>
      </c>
      <c r="J210" s="18">
        <f t="shared" si="10"/>
        <v>3.0729257569372677</v>
      </c>
      <c r="K210" s="13">
        <v>160.97999999999999</v>
      </c>
      <c r="O210" s="18">
        <f t="shared" si="11"/>
        <v>5.4212156840998553E-2</v>
      </c>
      <c r="AN210" s="4" t="s">
        <v>390</v>
      </c>
    </row>
    <row r="211" spans="1:40" x14ac:dyDescent="0.3">
      <c r="A211" s="11" t="s">
        <v>374</v>
      </c>
      <c r="B211" s="12" t="s">
        <v>375</v>
      </c>
      <c r="C211" s="13">
        <v>4</v>
      </c>
      <c r="E211" s="11">
        <v>1064217250</v>
      </c>
      <c r="H211" s="11" t="s">
        <v>208</v>
      </c>
      <c r="I211" s="18">
        <f t="shared" si="9"/>
        <v>114.92968269936893</v>
      </c>
      <c r="J211" s="18">
        <f t="shared" si="10"/>
        <v>97.718962715138417</v>
      </c>
      <c r="K211" s="13">
        <v>5119.16</v>
      </c>
      <c r="O211" s="18">
        <f t="shared" si="11"/>
        <v>1.723945240490534</v>
      </c>
      <c r="AN211" s="4" t="s">
        <v>390</v>
      </c>
    </row>
    <row r="212" spans="1:40" x14ac:dyDescent="0.3">
      <c r="A212" s="11" t="s">
        <v>374</v>
      </c>
      <c r="B212" s="12" t="s">
        <v>375</v>
      </c>
      <c r="C212" s="13">
        <v>1</v>
      </c>
      <c r="E212" s="11">
        <v>1064217250</v>
      </c>
      <c r="H212" s="11" t="s">
        <v>208</v>
      </c>
      <c r="I212" s="18">
        <f t="shared" si="9"/>
        <v>28.732420674842231</v>
      </c>
      <c r="J212" s="18">
        <f t="shared" si="10"/>
        <v>24.429740678784604</v>
      </c>
      <c r="K212" s="13">
        <v>1279.79</v>
      </c>
      <c r="O212" s="18">
        <f t="shared" si="11"/>
        <v>0.4309863101226335</v>
      </c>
      <c r="AN212" s="4" t="s">
        <v>390</v>
      </c>
    </row>
    <row r="213" spans="1:40" x14ac:dyDescent="0.3">
      <c r="A213" s="11" t="s">
        <v>376</v>
      </c>
      <c r="B213" s="12" t="s">
        <v>377</v>
      </c>
      <c r="C213" s="13">
        <v>20</v>
      </c>
      <c r="E213" s="11">
        <v>1064217250</v>
      </c>
      <c r="H213" s="11" t="s">
        <v>41</v>
      </c>
      <c r="I213" s="18">
        <f t="shared" si="9"/>
        <v>0.78129086763024369</v>
      </c>
      <c r="J213" s="18">
        <f t="shared" si="10"/>
        <v>0.66429256020261462</v>
      </c>
      <c r="K213" s="13">
        <v>34.799999999999997</v>
      </c>
      <c r="O213" s="18">
        <f t="shared" si="11"/>
        <v>1.1719363014453655E-2</v>
      </c>
      <c r="AN213" s="4" t="s">
        <v>390</v>
      </c>
    </row>
    <row r="214" spans="1:40" x14ac:dyDescent="0.3">
      <c r="A214" s="11" t="s">
        <v>378</v>
      </c>
      <c r="B214" s="12" t="s">
        <v>379</v>
      </c>
      <c r="C214" s="13">
        <v>1</v>
      </c>
      <c r="E214" s="11">
        <v>1064217250</v>
      </c>
      <c r="H214" s="11" t="s">
        <v>41</v>
      </c>
      <c r="I214" s="18">
        <f t="shared" si="9"/>
        <v>5.7386712262921442</v>
      </c>
      <c r="J214" s="18">
        <f t="shared" si="10"/>
        <v>4.8793052101548957</v>
      </c>
      <c r="K214" s="13">
        <v>255.61</v>
      </c>
      <c r="O214" s="18">
        <f t="shared" si="11"/>
        <v>8.6080068394382162E-2</v>
      </c>
      <c r="AN214" s="4" t="s">
        <v>390</v>
      </c>
    </row>
    <row r="215" spans="1:40" x14ac:dyDescent="0.3">
      <c r="A215" s="11" t="s">
        <v>304</v>
      </c>
      <c r="B215" s="12" t="s">
        <v>305</v>
      </c>
      <c r="C215" s="13">
        <v>2</v>
      </c>
      <c r="E215" s="11">
        <v>1064217250</v>
      </c>
      <c r="H215" s="11" t="s">
        <v>70</v>
      </c>
      <c r="I215" s="18">
        <f t="shared" si="9"/>
        <v>3.0914871400196713</v>
      </c>
      <c r="J215" s="18">
        <f t="shared" si="10"/>
        <v>2.6285369408017254</v>
      </c>
      <c r="K215" s="13">
        <v>137.69999999999999</v>
      </c>
      <c r="O215" s="18">
        <f t="shared" si="11"/>
        <v>4.6372307100295065E-2</v>
      </c>
      <c r="AN215" s="4" t="s">
        <v>390</v>
      </c>
    </row>
    <row r="216" spans="1:40" x14ac:dyDescent="0.3">
      <c r="A216" s="11" t="s">
        <v>380</v>
      </c>
      <c r="B216" s="12" t="s">
        <v>226</v>
      </c>
      <c r="C216" s="13">
        <v>1</v>
      </c>
      <c r="E216" s="11">
        <v>1064217250</v>
      </c>
      <c r="H216" s="11" t="s">
        <v>132</v>
      </c>
      <c r="I216" s="18">
        <f t="shared" si="9"/>
        <v>4.1572307459509261</v>
      </c>
      <c r="J216" s="18">
        <f t="shared" si="10"/>
        <v>3.5346854417447746</v>
      </c>
      <c r="K216" s="13">
        <v>185.17</v>
      </c>
      <c r="O216" s="18">
        <f t="shared" si="11"/>
        <v>6.2358461189263893E-2</v>
      </c>
      <c r="AN216" s="4" t="s">
        <v>390</v>
      </c>
    </row>
    <row r="217" spans="1:40" x14ac:dyDescent="0.3">
      <c r="A217" s="11" t="s">
        <v>381</v>
      </c>
      <c r="B217" s="12" t="s">
        <v>375</v>
      </c>
      <c r="C217" s="13">
        <v>240</v>
      </c>
      <c r="E217" s="11">
        <v>1064217250</v>
      </c>
      <c r="H217" s="11" t="s">
        <v>208</v>
      </c>
      <c r="I217" s="18">
        <f t="shared" si="9"/>
        <v>22.953786869688543</v>
      </c>
      <c r="J217" s="18">
        <f t="shared" si="10"/>
        <v>19.516457285952683</v>
      </c>
      <c r="K217" s="13">
        <v>1022.4</v>
      </c>
      <c r="O217" s="18">
        <f t="shared" si="11"/>
        <v>0.34430680304532812</v>
      </c>
      <c r="AN217" s="4" t="s">
        <v>390</v>
      </c>
    </row>
    <row r="218" spans="1:40" x14ac:dyDescent="0.3">
      <c r="A218" s="11" t="s">
        <v>206</v>
      </c>
      <c r="B218" s="12" t="s">
        <v>207</v>
      </c>
      <c r="C218" s="13">
        <v>6</v>
      </c>
      <c r="E218" s="11">
        <v>1064217250</v>
      </c>
      <c r="H218" s="11" t="s">
        <v>208</v>
      </c>
      <c r="I218" s="18">
        <f t="shared" si="9"/>
        <v>1.8333394324909686</v>
      </c>
      <c r="J218" s="18">
        <f t="shared" si="10"/>
        <v>1.5587968524754461</v>
      </c>
      <c r="K218" s="13">
        <v>81.66</v>
      </c>
      <c r="O218" s="18">
        <f t="shared" si="11"/>
        <v>2.7500091487364528E-2</v>
      </c>
      <c r="AN218" s="4" t="s">
        <v>390</v>
      </c>
    </row>
    <row r="219" spans="1:40" x14ac:dyDescent="0.3">
      <c r="A219" s="11" t="s">
        <v>206</v>
      </c>
      <c r="B219" s="12" t="s">
        <v>207</v>
      </c>
      <c r="C219" s="13">
        <v>10</v>
      </c>
      <c r="E219" s="11">
        <v>1064217250</v>
      </c>
      <c r="H219" s="11" t="s">
        <v>208</v>
      </c>
      <c r="I219" s="18">
        <f t="shared" si="9"/>
        <v>3.0555657208182812</v>
      </c>
      <c r="J219" s="18">
        <f t="shared" si="10"/>
        <v>2.5979947541257435</v>
      </c>
      <c r="K219" s="13">
        <v>136.1</v>
      </c>
      <c r="O219" s="18">
        <f t="shared" si="11"/>
        <v>4.5833485812274213E-2</v>
      </c>
      <c r="AN219" s="4" t="s">
        <v>390</v>
      </c>
    </row>
    <row r="220" spans="1:40" x14ac:dyDescent="0.3">
      <c r="A220" s="11" t="s">
        <v>382</v>
      </c>
      <c r="B220" s="12" t="s">
        <v>375</v>
      </c>
      <c r="C220" s="13">
        <v>240</v>
      </c>
      <c r="E220" s="11">
        <v>1064217250</v>
      </c>
      <c r="H220" s="11" t="s">
        <v>208</v>
      </c>
      <c r="I220" s="18">
        <f t="shared" si="9"/>
        <v>30.173992129168038</v>
      </c>
      <c r="J220" s="18">
        <f t="shared" si="10"/>
        <v>25.655436807825122</v>
      </c>
      <c r="K220" s="13">
        <v>1344</v>
      </c>
      <c r="O220" s="18">
        <f t="shared" si="11"/>
        <v>0.45260988193752055</v>
      </c>
      <c r="AN220" s="4" t="s">
        <v>390</v>
      </c>
    </row>
    <row r="221" spans="1:40" x14ac:dyDescent="0.3">
      <c r="A221" s="11" t="s">
        <v>383</v>
      </c>
      <c r="B221" s="12" t="s">
        <v>384</v>
      </c>
      <c r="C221" s="13">
        <v>6</v>
      </c>
      <c r="E221" s="11">
        <v>1063149303</v>
      </c>
      <c r="H221" s="11" t="s">
        <v>41</v>
      </c>
      <c r="I221" s="18">
        <f t="shared" si="9"/>
        <v>5.412459838169517</v>
      </c>
      <c r="J221" s="18">
        <f t="shared" si="10"/>
        <v>4.6019439774036313</v>
      </c>
      <c r="K221" s="13">
        <v>241.08</v>
      </c>
      <c r="O221" s="18">
        <f t="shared" si="11"/>
        <v>8.1186897572542743E-2</v>
      </c>
      <c r="AN221" s="4" t="s">
        <v>390</v>
      </c>
    </row>
    <row r="222" spans="1:40" x14ac:dyDescent="0.3">
      <c r="A222" s="11" t="s">
        <v>385</v>
      </c>
      <c r="B222" s="12" t="s">
        <v>92</v>
      </c>
      <c r="C222" s="13">
        <v>10</v>
      </c>
      <c r="E222" s="11">
        <v>1063149303</v>
      </c>
      <c r="H222" s="11" t="s">
        <v>187</v>
      </c>
      <c r="I222" s="18">
        <f t="shared" si="9"/>
        <v>2.9769876163152391</v>
      </c>
      <c r="J222" s="18">
        <f t="shared" si="10"/>
        <v>2.5311837207720318</v>
      </c>
      <c r="K222" s="13">
        <v>132.6</v>
      </c>
      <c r="O222" s="18">
        <f t="shared" si="11"/>
        <v>4.4654814244728586E-2</v>
      </c>
      <c r="AN222" s="4" t="s">
        <v>390</v>
      </c>
    </row>
    <row r="223" spans="1:40" x14ac:dyDescent="0.3">
      <c r="A223" s="11" t="s">
        <v>386</v>
      </c>
      <c r="B223" s="12" t="s">
        <v>120</v>
      </c>
      <c r="C223" s="13">
        <v>2</v>
      </c>
      <c r="E223" s="11">
        <v>1063149303</v>
      </c>
      <c r="H223" s="11" t="s">
        <v>123</v>
      </c>
      <c r="I223" s="18">
        <f t="shared" si="9"/>
        <v>5.4789144636920888</v>
      </c>
      <c r="J223" s="18">
        <f t="shared" si="10"/>
        <v>4.6584470227541983</v>
      </c>
      <c r="K223" s="13">
        <v>244.04</v>
      </c>
      <c r="O223" s="18">
        <f t="shared" si="11"/>
        <v>8.2183716955381333E-2</v>
      </c>
      <c r="AN223" s="4" t="s">
        <v>390</v>
      </c>
    </row>
    <row r="224" spans="1:40" x14ac:dyDescent="0.3">
      <c r="A224" s="11" t="s">
        <v>387</v>
      </c>
      <c r="B224" s="12" t="s">
        <v>128</v>
      </c>
      <c r="C224" s="13">
        <v>4</v>
      </c>
      <c r="E224" s="11">
        <v>1063149303</v>
      </c>
      <c r="H224" s="11" t="s">
        <v>44</v>
      </c>
      <c r="I224" s="18">
        <f>1000/44541.67*K224</f>
        <v>5.6378667436582424</v>
      </c>
      <c r="J224" s="18">
        <f>850.25/1000*I224</f>
        <v>4.7935961987954201</v>
      </c>
      <c r="K224" s="13">
        <v>251.12</v>
      </c>
      <c r="O224" s="18">
        <f>15/44541.67*K224</f>
        <v>8.4568001154873632E-2</v>
      </c>
      <c r="AN224" s="4" t="s">
        <v>390</v>
      </c>
    </row>
    <row r="226" spans="3:20" x14ac:dyDescent="0.3">
      <c r="C226" s="4">
        <f>SUM(C2:C225)</f>
        <v>1513</v>
      </c>
      <c r="H226" s="16" t="s">
        <v>391</v>
      </c>
      <c r="I226" s="18">
        <f>SUM(I2:I225)</f>
        <v>999.99999999999989</v>
      </c>
      <c r="J226" s="18">
        <f>SUM(J2:J225)</f>
        <v>850.24999999999955</v>
      </c>
      <c r="K226" s="15">
        <f>SUM(K2:K225)</f>
        <v>44541.67</v>
      </c>
      <c r="L226" s="15">
        <f t="shared" ref="L226:T226" si="12">SUM(L2:L225)</f>
        <v>0</v>
      </c>
      <c r="M226" s="15">
        <f t="shared" si="12"/>
        <v>0</v>
      </c>
      <c r="N226" s="15">
        <f t="shared" si="12"/>
        <v>0</v>
      </c>
      <c r="O226" s="20">
        <f t="shared" si="12"/>
        <v>14.999999999999998</v>
      </c>
      <c r="P226" s="15">
        <f t="shared" si="12"/>
        <v>0</v>
      </c>
      <c r="Q226" s="15">
        <f t="shared" si="12"/>
        <v>0</v>
      </c>
      <c r="R226" s="15">
        <f t="shared" si="12"/>
        <v>0</v>
      </c>
      <c r="S226" s="15">
        <f t="shared" si="12"/>
        <v>0</v>
      </c>
      <c r="T226" s="15">
        <f t="shared" si="1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10" style="14" customWidth="1"/>
    <col min="2" max="1025" width="8.88671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10" style="14" customWidth="1"/>
    <col min="2" max="1025" width="8.88671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Desarrollador</cp:lastModifiedBy>
  <cp:revision>2</cp:revision>
  <dcterms:created xsi:type="dcterms:W3CDTF">2020-01-07T10:59:22Z</dcterms:created>
  <dcterms:modified xsi:type="dcterms:W3CDTF">2020-04-22T23:26:24Z</dcterms:modified>
  <dc:language>es-GT</dc:language>
</cp:coreProperties>
</file>