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ainandcompany-my.sharepoint.com/personal/clemens_neumann_bain_com/Documents/Documents/02 - PhD/01 - Forschung/01 - Paper 1/Code/Data/"/>
    </mc:Choice>
  </mc:AlternateContent>
  <xr:revisionPtr revIDLastSave="90" documentId="8_{16E6AE30-E938-4164-A354-02A90E1D3582}" xr6:coauthVersionLast="47" xr6:coauthVersionMax="47" xr10:uidLastSave="{363F705A-48D4-484E-8D80-65B4A1BC94A4}"/>
  <bookViews>
    <workbookView xWindow="-120" yWindow="-120" windowWidth="29040" windowHeight="17640" activeTab="1" xr2:uid="{00000000-000D-0000-FFFF-FFFF00000000}"/>
  </bookViews>
  <sheets>
    <sheet name="Index" sheetId="3" r:id="rId1"/>
    <sheet name="Sheet1" sheetId="2" r:id="rId2"/>
  </sheets>
  <definedNames>
    <definedName name="BtfeHeaderLastChanged" localSheetId="0">Index!$C$8</definedName>
    <definedName name="BtfeHeaderLastChanged" localSheetId="1">Sheet1!$B$4</definedName>
    <definedName name="BtfeHeaderSheetName" localSheetId="1">Sheet1!$B$3</definedName>
    <definedName name="BtfeHeaderWorkbookTitle" localSheetId="0">Index!$C$7</definedName>
    <definedName name="BtfeHeaderWorkbookTitle" localSheetId="1">Sheet1!$B$2</definedName>
    <definedName name="BtfeIndexSheetTable">Index!$C$13:$E$22</definedName>
    <definedName name="_xlnm.Print_Area" localSheetId="0">Index!$A$1:$G$24</definedName>
    <definedName name="_xlnm.Print_Titles" localSheetId="0">Index!$1:$12</definedName>
    <definedName name="_xlnm.Print_Titles" localSheetId="1">Sheet1!$1:$5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11" i="2" l="1"/>
  <c r="AL11" i="2"/>
  <c r="AI11" i="2"/>
  <c r="AF11" i="2"/>
  <c r="AC11" i="2"/>
  <c r="Z11" i="2"/>
  <c r="V16" i="2"/>
  <c r="S16" i="2"/>
  <c r="P18" i="2"/>
  <c r="M15" i="2"/>
  <c r="C65" i="2"/>
  <c r="C64" i="2"/>
  <c r="C63" i="2"/>
  <c r="C62" i="2"/>
  <c r="C61" i="2"/>
  <c r="C60" i="2"/>
  <c r="C59" i="2"/>
  <c r="C58" i="2"/>
  <c r="C57" i="2"/>
  <c r="C56" i="2"/>
  <c r="D53" i="2"/>
  <c r="E53" i="2" s="1"/>
  <c r="D52" i="2"/>
  <c r="E52" i="2" s="1"/>
  <c r="D51" i="2"/>
  <c r="E51" i="2" s="1"/>
  <c r="D50" i="2"/>
  <c r="E50" i="2" s="1"/>
  <c r="D49" i="2"/>
  <c r="D48" i="2"/>
  <c r="D47" i="2"/>
  <c r="E47" i="2" s="1"/>
  <c r="D44" i="2"/>
  <c r="D43" i="2"/>
  <c r="E43" i="2" s="1"/>
  <c r="D42" i="2"/>
  <c r="E42" i="2" s="1"/>
  <c r="D41" i="2"/>
  <c r="E41" i="2" s="1"/>
  <c r="D40" i="2"/>
  <c r="E40" i="2" s="1"/>
  <c r="D39" i="2"/>
  <c r="E39" i="2" s="1"/>
  <c r="D38" i="2"/>
  <c r="D37" i="2"/>
  <c r="D36" i="2"/>
  <c r="E36" i="2" s="1"/>
  <c r="D33" i="2"/>
  <c r="E33" i="2" s="1"/>
  <c r="D32" i="2"/>
  <c r="E32" i="2" s="1"/>
  <c r="D31" i="2"/>
  <c r="E31" i="2" s="1"/>
  <c r="D30" i="2"/>
  <c r="E30" i="2" s="1"/>
  <c r="D29" i="2"/>
  <c r="E29" i="2" s="1"/>
  <c r="D28" i="2"/>
  <c r="E28" i="2" s="1"/>
  <c r="D27" i="2"/>
  <c r="E27" i="2" s="1"/>
  <c r="D24" i="2"/>
  <c r="E24" i="2" s="1"/>
  <c r="D23" i="2"/>
  <c r="E23" i="2" s="1"/>
  <c r="D22" i="2"/>
  <c r="D21" i="2"/>
  <c r="E21" i="2" s="1"/>
  <c r="D20" i="2"/>
  <c r="D19" i="2"/>
  <c r="E19" i="2" s="1"/>
  <c r="E49" i="2"/>
  <c r="E48" i="2"/>
  <c r="E44" i="2"/>
  <c r="E38" i="2"/>
  <c r="E37" i="2"/>
  <c r="E22" i="2"/>
  <c r="E20" i="2"/>
  <c r="I53" i="2"/>
  <c r="J53" i="2" s="1"/>
  <c r="H65" i="2" s="1"/>
  <c r="I52" i="2"/>
  <c r="J52" i="2" s="1"/>
  <c r="I51" i="2"/>
  <c r="J51" i="2" s="1"/>
  <c r="I50" i="2"/>
  <c r="J50" i="2" s="1"/>
  <c r="I49" i="2"/>
  <c r="J49" i="2" s="1"/>
  <c r="I48" i="2"/>
  <c r="J48" i="2" s="1"/>
  <c r="I44" i="2"/>
  <c r="J44" i="2" s="1"/>
  <c r="I43" i="2"/>
  <c r="J43" i="2" s="1"/>
  <c r="I42" i="2"/>
  <c r="J42" i="2" s="1"/>
  <c r="I41" i="2"/>
  <c r="J41" i="2" s="1"/>
  <c r="I40" i="2"/>
  <c r="J40" i="2" s="1"/>
  <c r="I39" i="2"/>
  <c r="J39" i="2" s="1"/>
  <c r="I38" i="2"/>
  <c r="J38" i="2" s="1"/>
  <c r="I37" i="2"/>
  <c r="J37" i="2" s="1"/>
  <c r="I36" i="2"/>
  <c r="J36" i="2" s="1"/>
  <c r="I47" i="2"/>
  <c r="J47" i="2" s="1"/>
  <c r="I33" i="2"/>
  <c r="J33" i="2" s="1"/>
  <c r="I32" i="2"/>
  <c r="J32" i="2" s="1"/>
  <c r="I31" i="2"/>
  <c r="J31" i="2" s="1"/>
  <c r="I30" i="2"/>
  <c r="J30" i="2" s="1"/>
  <c r="I29" i="2"/>
  <c r="J29" i="2" s="1"/>
  <c r="I28" i="2"/>
  <c r="J28" i="2" s="1"/>
  <c r="I27" i="2"/>
  <c r="J27" i="2" s="1"/>
  <c r="I24" i="2"/>
  <c r="J24" i="2" s="1"/>
  <c r="H63" i="2" s="1"/>
  <c r="I23" i="2"/>
  <c r="J23" i="2" s="1"/>
  <c r="I22" i="2"/>
  <c r="J22" i="2" s="1"/>
  <c r="H58" i="2" s="1"/>
  <c r="I21" i="2"/>
  <c r="J21" i="2" s="1"/>
  <c r="I20" i="2"/>
  <c r="J20" i="2" s="1"/>
  <c r="I19" i="2"/>
  <c r="J19" i="2" s="1"/>
  <c r="H56" i="2" l="1"/>
  <c r="H62" i="2"/>
  <c r="H60" i="2"/>
  <c r="H64" i="2"/>
  <c r="H57" i="2"/>
  <c r="H59" i="2"/>
  <c r="H61" i="2"/>
</calcChain>
</file>

<file path=xl/sharedStrings.xml><?xml version="1.0" encoding="utf-8"?>
<sst xmlns="http://schemas.openxmlformats.org/spreadsheetml/2006/main" count="172" uniqueCount="36">
  <si>
    <t>Sheet "Sheet1"</t>
  </si>
  <si>
    <t>Sheet Name</t>
  </si>
  <si>
    <t>Description</t>
  </si>
  <si>
    <t>Type</t>
  </si>
  <si>
    <t>Sheet types</t>
  </si>
  <si>
    <t>Input: Facts</t>
  </si>
  <si>
    <t>Input: Assumptions</t>
  </si>
  <si>
    <t>Calculation</t>
  </si>
  <si>
    <t>Output</t>
  </si>
  <si>
    <r>
      <t xml:space="preserve">Type a </t>
    </r>
    <r>
      <rPr>
        <b/>
        <sz val="10"/>
        <color theme="5"/>
        <rFont val="Arial"/>
        <family val="2"/>
        <scheme val="minor"/>
      </rPr>
      <t>short summary of what your model does</t>
    </r>
    <r>
      <rPr>
        <sz val="10"/>
        <color theme="5"/>
        <rFont val="Arial"/>
        <family val="2"/>
        <scheme val="minor"/>
      </rPr>
      <t xml:space="preserve"> here. This whole sheet automatically updates as you continue to build your model to reflect ist sheet structure. It is a good idea to write a description on every sheet as this will make it easier for others (and yourself) to understand what the model does. Navigate quickly by clicking the sheet names.</t>
    </r>
  </si>
  <si>
    <t>g9+/ErSA</t>
  </si>
  <si>
    <t>Sheet1</t>
  </si>
  <si>
    <t>Type a sheet description here.</t>
  </si>
  <si>
    <t>Type the title of this Excel model into this cell</t>
  </si>
  <si>
    <t>/ DRAFT</t>
  </si>
  <si>
    <t>mv_add1</t>
  </si>
  <si>
    <t>mv_rural</t>
  </si>
  <si>
    <t>mv_semiurb</t>
  </si>
  <si>
    <t>mv_urban</t>
  </si>
  <si>
    <t>mv_comm</t>
  </si>
  <si>
    <t>hv_mixed</t>
  </si>
  <si>
    <t>hv_urban</t>
  </si>
  <si>
    <t>mv_add2</t>
  </si>
  <si>
    <t>lv_rural1</t>
  </si>
  <si>
    <t>lv_rural2</t>
  </si>
  <si>
    <t>lv_rural3</t>
  </si>
  <si>
    <t>lv_semiurb4</t>
  </si>
  <si>
    <t>lv_semiurb5</t>
  </si>
  <si>
    <t>lv_urban6</t>
  </si>
  <si>
    <t>BL-H</t>
  </si>
  <si>
    <t>WB-H</t>
  </si>
  <si>
    <t>commercial</t>
  </si>
  <si>
    <t>residential</t>
  </si>
  <si>
    <t>farm</t>
  </si>
  <si>
    <t>total</t>
  </si>
  <si>
    <t>Last changed on: 06-Nov-2024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</si>
</sst>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€_-;\-* #,##0.00\ _€_-;_-* &quot;-&quot;??\ _€_-;_-@_-"/>
  </numFmts>
  <fonts count="32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2"/>
      <name val="Arial"/>
      <family val="2"/>
      <scheme val="major"/>
    </font>
    <font>
      <b/>
      <sz val="12"/>
      <color theme="2"/>
      <name val="Arial"/>
      <family val="2"/>
      <scheme val="maj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ajor"/>
    </font>
    <font>
      <b/>
      <sz val="10"/>
      <color theme="8"/>
      <name val="Arial"/>
      <family val="2"/>
      <scheme val="minor"/>
    </font>
    <font>
      <sz val="10"/>
      <color theme="3"/>
      <name val="Arial"/>
      <family val="2"/>
      <scheme val="minor"/>
    </font>
    <font>
      <sz val="10"/>
      <color rgb="FF007932"/>
      <name val="Arial"/>
      <family val="2"/>
      <scheme val="minor"/>
    </font>
    <font>
      <sz val="10"/>
      <color rgb="FF9C6500"/>
      <name val="Arial"/>
      <family val="2"/>
      <scheme val="minor"/>
    </font>
    <font>
      <b/>
      <sz val="10"/>
      <color theme="4"/>
      <name val="Arial"/>
      <family val="2"/>
      <scheme val="minor"/>
    </font>
    <font>
      <u/>
      <sz val="10"/>
      <color rgb="FF5E1DBF"/>
      <name val="Arial"/>
      <family val="2"/>
      <scheme val="minor"/>
    </font>
    <font>
      <sz val="10"/>
      <color rgb="FF5E1DBF"/>
      <name val="Arial"/>
      <family val="2"/>
      <scheme val="minor"/>
    </font>
    <font>
      <sz val="10"/>
      <color rgb="FF3F3F3F"/>
      <name val="Arial"/>
      <family val="2"/>
      <scheme val="minor"/>
    </font>
    <font>
      <b/>
      <sz val="10"/>
      <color theme="3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rgb="FF5E1D65"/>
      <name val="Arial"/>
      <family val="2"/>
      <scheme val="minor"/>
    </font>
    <font>
      <b/>
      <sz val="10"/>
      <color theme="5"/>
      <name val="Arial"/>
      <family val="2"/>
      <scheme val="minor"/>
    </font>
    <font>
      <sz val="10"/>
      <color theme="2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name val="Arial"/>
      <family val="2"/>
      <scheme val="major"/>
    </font>
    <font>
      <b/>
      <sz val="10"/>
      <color theme="2"/>
      <name val="Arial"/>
      <family val="2"/>
      <scheme val="minor"/>
    </font>
    <font>
      <i/>
      <sz val="10"/>
      <color theme="4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"/>
      <name val="Arial"/>
      <family val="2"/>
      <scheme val="major"/>
    </font>
    <font>
      <sz val="1"/>
      <name val="Arial"/>
      <family val="2"/>
      <scheme val="major"/>
    </font>
    <font>
      <sz val="1"/>
      <color theme="1"/>
      <name val="Arial"/>
      <family val="2"/>
      <scheme val="minor"/>
    </font>
    <font>
      <sz val="5"/>
      <color theme="1"/>
      <name val="Arial"/>
      <family val="2"/>
      <scheme val="minor"/>
    </font>
    <font>
      <b/>
      <sz val="10"/>
      <color theme="7"/>
      <name val="Arial"/>
      <family val="2"/>
      <scheme val="minor"/>
    </font>
    <font>
      <b/>
      <sz val="10"/>
      <color theme="9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2"/>
      </left>
      <right style="thin">
        <color theme="5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theme="2"/>
      </top>
      <bottom style="thin">
        <color rgb="FFFFFFFF"/>
      </bottom>
      <diagonal/>
    </border>
    <border>
      <left/>
      <right/>
      <top/>
      <bottom style="medium">
        <color theme="3"/>
      </bottom>
      <diagonal/>
    </border>
    <border>
      <left style="thin">
        <color theme="5"/>
      </left>
      <right/>
      <top/>
      <bottom style="medium">
        <color theme="3"/>
      </bottom>
      <diagonal/>
    </border>
    <border>
      <left/>
      <right style="thin">
        <color theme="5"/>
      </right>
      <top/>
      <bottom style="medium">
        <color theme="3"/>
      </bottom>
      <diagonal/>
    </border>
  </borders>
  <cellStyleXfs count="29">
    <xf numFmtId="0" fontId="0" fillId="0" borderId="0"/>
    <xf numFmtId="0" fontId="11" fillId="0" borderId="0" applyNumberFormat="0" applyFill="0" applyBorder="0" applyAlignment="0" applyProtection="0"/>
    <xf numFmtId="0" fontId="20" fillId="9" borderId="0" applyNumberFormat="0" applyBorder="0" applyAlignment="0" applyProtection="0">
      <alignment horizontal="left"/>
    </xf>
    <xf numFmtId="0" fontId="3" fillId="4" borderId="1" applyNumberFormat="0">
      <alignment horizontal="centerContinuous" vertical="center"/>
    </xf>
    <xf numFmtId="0" fontId="2" fillId="5" borderId="1" applyNumberFormat="0">
      <alignment horizontal="centerContinuous" vertical="center"/>
    </xf>
    <xf numFmtId="0" fontId="4" fillId="11" borderId="1" applyNumberFormat="0">
      <alignment horizontal="centerContinuous" vertical="center"/>
    </xf>
    <xf numFmtId="0" fontId="5" fillId="11" borderId="1" applyNumberFormat="0">
      <alignment horizontal="centerContinuous" vertical="center"/>
    </xf>
    <xf numFmtId="0" fontId="8" fillId="7" borderId="0" applyNumberFormat="0" applyBorder="0" applyAlignment="0" applyProtection="0"/>
    <xf numFmtId="0" fontId="7" fillId="6" borderId="0" applyNumberFormat="0" applyBorder="0" applyAlignment="0" applyProtection="0"/>
    <xf numFmtId="0" fontId="9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0" fillId="10" borderId="0" applyNumberFormat="0" applyBorder="0" applyAlignment="0">
      <protection locked="0"/>
    </xf>
    <xf numFmtId="0" fontId="31" fillId="12" borderId="0" applyNumberFormat="0" applyBorder="0" applyAlignment="0">
      <protection locked="0"/>
    </xf>
    <xf numFmtId="0" fontId="15" fillId="0" borderId="0" applyNumberFormat="0" applyBorder="0" applyAlignment="0"/>
    <xf numFmtId="0" fontId="16" fillId="0" borderId="0" applyNumberFormat="0" applyBorder="0" applyAlignment="0"/>
    <xf numFmtId="0" fontId="22" fillId="0" borderId="0" applyNumberFormat="0" applyBorder="0" applyAlignment="0">
      <protection locked="0"/>
    </xf>
    <xf numFmtId="0" fontId="21" fillId="2" borderId="0" applyNumberFormat="0" applyBorder="0" applyAlignment="0"/>
    <xf numFmtId="0" fontId="22" fillId="0" borderId="0" applyNumberFormat="0" applyBorder="0" applyAlignment="0"/>
    <xf numFmtId="0" fontId="1" fillId="0" borderId="0" applyNumberFormat="0" applyAlignment="0"/>
    <xf numFmtId="0" fontId="19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4" fillId="11" borderId="1" xfId="5" applyBorder="1" applyAlignment="1">
      <alignment horizontal="center" vertical="center"/>
    </xf>
    <xf numFmtId="0" fontId="0" fillId="0" borderId="6" xfId="0" applyBorder="1"/>
    <xf numFmtId="0" fontId="4" fillId="0" borderId="3" xfId="18" applyBorder="1" applyAlignment="1"/>
    <xf numFmtId="0" fontId="0" fillId="0" borderId="3" xfId="0" applyBorder="1" applyAlignment="1"/>
    <xf numFmtId="0" fontId="15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5" xfId="0" applyBorder="1" applyAlignment="1">
      <alignment vertical="center"/>
    </xf>
    <xf numFmtId="0" fontId="4" fillId="11" borderId="8" xfId="5" applyBorder="1" applyAlignment="1">
      <alignment horizontal="center" vertical="center"/>
    </xf>
    <xf numFmtId="0" fontId="4" fillId="0" borderId="5" xfId="18" applyBorder="1" applyAlignment="1">
      <alignment vertical="center"/>
    </xf>
    <xf numFmtId="0" fontId="18" fillId="0" borderId="2" xfId="0" applyFont="1" applyBorder="1"/>
    <xf numFmtId="0" fontId="18" fillId="0" borderId="4" xfId="0" applyFont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3" xfId="0" applyFill="1" applyBorder="1"/>
    <xf numFmtId="0" fontId="20" fillId="9" borderId="0" xfId="2">
      <alignment horizontal="left"/>
    </xf>
    <xf numFmtId="0" fontId="23" fillId="9" borderId="0" xfId="27" applyFont="1" applyFill="1" applyAlignment="1">
      <alignment horizontal="left"/>
    </xf>
    <xf numFmtId="0" fontId="24" fillId="0" borderId="0" xfId="0" applyFont="1" applyBorder="1" applyAlignment="1">
      <alignment vertical="center"/>
    </xf>
    <xf numFmtId="0" fontId="24" fillId="8" borderId="1" xfId="0" applyFont="1" applyFill="1" applyBorder="1" applyAlignment="1">
      <alignment vertical="center"/>
    </xf>
    <xf numFmtId="0" fontId="24" fillId="8" borderId="12" xfId="18" applyFont="1" applyFill="1" applyBorder="1" applyAlignment="1">
      <alignment vertical="center"/>
    </xf>
    <xf numFmtId="0" fontId="19" fillId="8" borderId="13" xfId="27" applyFill="1" applyBorder="1"/>
    <xf numFmtId="0" fontId="26" fillId="9" borderId="0" xfId="2" applyFont="1">
      <alignment horizontal="left"/>
    </xf>
    <xf numFmtId="0" fontId="28" fillId="0" borderId="0" xfId="0" applyFont="1"/>
    <xf numFmtId="0" fontId="29" fillId="0" borderId="0" xfId="0" applyFont="1" applyFill="1"/>
    <xf numFmtId="0" fontId="29" fillId="0" borderId="0" xfId="0" applyFont="1"/>
    <xf numFmtId="0" fontId="20" fillId="9" borderId="0" xfId="2" applyBorder="1" applyAlignment="1">
      <alignment horizontal="center"/>
    </xf>
    <xf numFmtId="0" fontId="26" fillId="9" borderId="14" xfId="2" applyFont="1" applyBorder="1">
      <alignment horizontal="left"/>
    </xf>
    <xf numFmtId="0" fontId="27" fillId="9" borderId="14" xfId="2" applyFont="1" applyBorder="1">
      <alignment horizontal="left"/>
    </xf>
    <xf numFmtId="0" fontId="25" fillId="0" borderId="0" xfId="0" applyFont="1" applyFill="1" applyBorder="1" applyAlignment="1">
      <alignment horizontal="center" vertical="center"/>
    </xf>
    <xf numFmtId="0" fontId="28" fillId="9" borderId="15" xfId="0" applyFont="1" applyFill="1" applyBorder="1"/>
    <xf numFmtId="0" fontId="28" fillId="9" borderId="14" xfId="0" applyFont="1" applyFill="1" applyBorder="1"/>
    <xf numFmtId="0" fontId="28" fillId="9" borderId="16" xfId="0" applyFont="1" applyFill="1" applyBorder="1"/>
    <xf numFmtId="0" fontId="4" fillId="11" borderId="1" xfId="5">
      <alignment horizontal="centerContinuous" vertical="center"/>
    </xf>
    <xf numFmtId="0" fontId="0" fillId="0" borderId="1" xfId="0" applyBorder="1"/>
    <xf numFmtId="0" fontId="15" fillId="0" borderId="0" xfId="0" applyFont="1" applyBorder="1" applyAlignment="1">
      <alignment horizontal="center" vertical="center" wrapText="1"/>
    </xf>
    <xf numFmtId="0" fontId="4" fillId="0" borderId="0" xfId="18" applyBorder="1" applyAlignment="1"/>
    <xf numFmtId="0" fontId="0" fillId="0" borderId="0" xfId="0" applyBorder="1" applyAlignment="1"/>
  </cellXfs>
  <cellStyles count="29">
    <cellStyle name="Bad" xfId="8" builtinId="27" customBuiltin="1"/>
    <cellStyle name="Calculation" xfId="12" builtinId="22" hidden="1" customBuiltin="1"/>
    <cellStyle name="Calculation" xfId="26" xr:uid="{00000000-0005-0000-0000-000002000000}"/>
    <cellStyle name="Check Cell" xfId="14" builtinId="23" hidden="1" customBuiltin="1"/>
    <cellStyle name="Check Cell" xfId="25" xr:uid="{00000000-0005-0000-0000-000004000000}"/>
    <cellStyle name="Comma" xfId="28" builtinId="3" customBuiltin="1"/>
    <cellStyle name="Comment" xfId="23" xr:uid="{00000000-0005-0000-0000-000006000000}"/>
    <cellStyle name="Explanatory Text" xfId="17" builtinId="53" hidden="1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 hidden="1" customBuiltin="1"/>
    <cellStyle name="Hyperlink" xfId="27" builtinId="8" customBuiltin="1"/>
    <cellStyle name="Input" xfId="10" builtinId="20" hidden="1" customBuiltin="1"/>
    <cellStyle name="Input: Assumption" xfId="19" xr:uid="{00000000-0005-0000-0000-000010000000}"/>
    <cellStyle name="Input: Fact" xfId="20" xr:uid="{00000000-0005-0000-0000-000011000000}"/>
    <cellStyle name="Link: other file" xfId="22" xr:uid="{00000000-0005-0000-0000-000012000000}"/>
    <cellStyle name="Link: other sheet" xfId="21" xr:uid="{00000000-0005-0000-0000-000013000000}"/>
    <cellStyle name="Linked Cell" xfId="13" builtinId="24" hidden="1" customBuiltin="1"/>
    <cellStyle name="Neutral" xfId="9" builtinId="28" customBuiltin="1"/>
    <cellStyle name="Normal" xfId="0" builtinId="0" customBuiltin="1"/>
    <cellStyle name="Note" xfId="16" builtinId="10" hidden="1" customBuiltin="1"/>
    <cellStyle name="Output" xfId="11" builtinId="21" hidden="1" customBuiltin="1"/>
    <cellStyle name="Title" xfId="2" builtinId="15" customBuiltin="1"/>
    <cellStyle name="Total" xfId="18" builtinId="25" customBuiltin="1"/>
    <cellStyle name="Warning" xfId="24" xr:uid="{00000000-0005-0000-0000-00001B000000}"/>
    <cellStyle name="Warning Text" xfId="15" builtinId="11" hidden="1" customBuiltin="1"/>
  </cellStyles>
  <dxfs count="45">
    <dxf>
      <font>
        <b/>
        <i val="0"/>
        <color theme="9"/>
      </font>
      <fill>
        <patternFill>
          <bgColor theme="9" tint="0.79998168889431442"/>
        </patternFill>
      </fill>
    </dxf>
    <dxf>
      <font>
        <b/>
        <i val="0"/>
        <color theme="7"/>
      </font>
      <fill>
        <patternFill>
          <bgColor theme="7" tint="0.79998168889431442"/>
        </patternFill>
      </fill>
    </dxf>
    <dxf>
      <font>
        <b/>
        <i val="0"/>
        <color theme="2"/>
      </font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 patternType="solid">
          <fgColor auto="1"/>
          <bgColor theme="8" tint="0.59996337778862885"/>
        </patternFill>
      </fill>
    </dxf>
    <dxf>
      <fill>
        <patternFill patternType="solid">
          <fgColor auto="1"/>
          <bgColor theme="8" tint="0.59996337778862885"/>
        </patternFill>
      </fill>
    </dxf>
    <dxf>
      <fill>
        <patternFill patternType="solid">
          <fgColor auto="1"/>
          <bgColor theme="8" tint="0.59996337778862885"/>
        </patternFill>
      </fill>
    </dxf>
    <dxf>
      <font>
        <b/>
        <i val="0"/>
      </font>
      <fill>
        <patternFill patternType="solid">
          <fgColor auto="1"/>
          <bgColor theme="8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8"/>
        </patternFill>
      </fill>
      <border>
        <bottom style="thick">
          <color theme="2"/>
        </bottom>
      </border>
    </dxf>
    <dxf>
      <font>
        <b val="0"/>
        <i val="0"/>
        <color theme="8" tint="-0.24994659260841701"/>
      </font>
      <fill>
        <patternFill patternType="solid">
          <fgColor auto="1"/>
          <bgColor theme="8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rgb="FFD9ABC6"/>
        </patternFill>
      </fill>
    </dxf>
    <dxf>
      <fill>
        <patternFill patternType="solid">
          <fgColor auto="1"/>
          <bgColor rgb="FFD9ABC6"/>
        </patternFill>
      </fill>
    </dxf>
    <dxf>
      <fill>
        <patternFill patternType="solid">
          <fgColor auto="1"/>
          <bgColor rgb="FFD9ABC6"/>
        </patternFill>
      </fill>
    </dxf>
    <dxf>
      <font>
        <b/>
        <i val="0"/>
      </font>
      <fill>
        <patternFill patternType="solid">
          <fgColor auto="1"/>
          <bgColor rgb="FFD9ABC6"/>
        </patternFill>
      </fill>
    </dxf>
    <dxf>
      <font>
        <b/>
        <i val="0"/>
        <color theme="2"/>
      </font>
      <fill>
        <patternFill patternType="solid">
          <fgColor theme="7"/>
          <bgColor rgb="FF973B74"/>
        </patternFill>
      </fill>
      <border>
        <bottom style="thick">
          <color theme="2"/>
        </bottom>
      </border>
    </dxf>
    <dxf>
      <font>
        <b val="0"/>
        <i val="0"/>
        <color rgb="FF640A40"/>
      </font>
      <fill>
        <patternFill patternType="solid">
          <fgColor auto="1"/>
          <bgColor rgb="FFEED6E5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theme="4"/>
        </patternFill>
      </fill>
    </dxf>
    <dxf>
      <font>
        <b/>
        <i val="0"/>
      </font>
      <fill>
        <patternFill patternType="solid">
          <fgColor auto="1"/>
          <bgColor theme="4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theme="4" tint="0.3999450666829432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b/>
        <i val="0"/>
      </font>
      <fill>
        <patternFill patternType="solid">
          <fgColor auto="1"/>
          <bgColor theme="9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9"/>
      </font>
      <fill>
        <patternFill patternType="solid">
          <fgColor auto="1"/>
          <bgColor theme="9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theme="7" tint="0.59999389629810485"/>
          <bgColor theme="7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/>
        <i val="0"/>
      </font>
      <fill>
        <patternFill patternType="solid">
          <fgColor auto="1"/>
          <bgColor theme="7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7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ont>
        <b/>
        <i val="0"/>
      </font>
      <fill>
        <patternFill patternType="solid">
          <fgColor auto="1"/>
          <bgColor theme="4" tint="0.39994506668294322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theme="4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>
          <bgColor rgb="FFD6D6D6"/>
        </patternFill>
      </fill>
    </dxf>
    <dxf>
      <font>
        <b/>
        <i val="0"/>
      </font>
    </dxf>
    <dxf>
      <font>
        <b/>
        <i val="0"/>
        <color rgb="FFFFFFFF"/>
      </font>
      <fill>
        <patternFill patternType="solid">
          <fgColor auto="1"/>
          <bgColor rgb="FFCC0000"/>
        </patternFill>
      </fill>
    </dxf>
    <dxf>
      <font>
        <b/>
        <i val="0"/>
        <color rgb="FFCC0000"/>
      </font>
      <border diagonalUp="0" diagonalDown="0">
        <left/>
        <right/>
        <top/>
        <bottom style="medium">
          <color theme="1"/>
        </bottom>
        <vertical/>
        <horizontal/>
      </border>
    </dxf>
    <dxf>
      <fill>
        <patternFill patternType="none">
          <bgColor auto="1"/>
        </patternFill>
      </fill>
      <border diagonalUp="0" diagonalDown="0">
        <left/>
        <right/>
        <top/>
        <bottom/>
        <vertical/>
        <horizontal style="thin">
          <color rgb="FFB4B4B4"/>
        </horizontal>
      </border>
    </dxf>
  </dxfs>
  <tableStyles count="7" defaultTableStyle="General Table Style" defaultPivotStyle="PivotStyleLight16">
    <tableStyle name="Bain Core Table Style" pivot="0" count="5" xr9:uid="{00000000-0011-0000-FFFF-FFFF06000000}">
      <tableStyleElement type="wholeTable" dxfId="44"/>
      <tableStyleElement type="headerRow" dxfId="43"/>
      <tableStyleElement type="totalRow" dxfId="42"/>
      <tableStyleElement type="firstColumn" dxfId="41"/>
      <tableStyleElement type="firstRowStripe" dxfId="40"/>
    </tableStyle>
    <tableStyle name="General Table Style" pivot="0" count="6" xr9:uid="{00000000-0011-0000-FFFF-FFFF00000000}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</tableStyle>
    <tableStyle name="Input Assumptions Table Style" pivot="0" count="6" xr9:uid="{00000000-0011-0000-FFFF-FFFF01000000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firstRowStripe" dxfId="28"/>
    </tableStyle>
    <tableStyle name="Input Facts Table Style" pivot="0" count="6" xr9:uid="{00000000-0011-0000-FFFF-FFFF02000000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</tableStyle>
    <tableStyle name="Multi-purpose Table Style 1" pivot="0" count="6" xr9:uid="{00000000-0011-0000-FFFF-FFFF03000000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</tableStyle>
    <tableStyle name="Multi-purpose Table Style 2" pivot="0" count="6" xr9:uid="{00000000-0011-0000-FFFF-FFFF04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</tableStyle>
    <tableStyle name="Multi-purpose Table Style 3" pivot="0" count="6" xr9:uid="{00000000-0011-0000-FFFF-FFFF05000000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CC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C5C5C"/>
      <color rgb="FFB4B4B4"/>
      <color rgb="FF46647B"/>
      <color rgb="FFA3BCD3"/>
      <color rgb="FF973B74"/>
      <color rgb="FFD9ABC6"/>
      <color rgb="FFC6AA3D"/>
      <color rgb="FFF2DE8A"/>
      <color rgb="FF507867"/>
      <color rgb="FFBBCA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1 - Bain A4">
  <a:themeElements>
    <a:clrScheme name="Bain Excel Core">
      <a:dk1>
        <a:sysClr val="windowText" lastClr="000000"/>
      </a:dk1>
      <a:lt1>
        <a:srgbClr val="D6D6D6"/>
      </a:lt1>
      <a:dk2>
        <a:srgbClr val="CC0000"/>
      </a:dk2>
      <a:lt2>
        <a:srgbClr val="FFFFFF"/>
      </a:lt2>
      <a:accent1>
        <a:srgbClr val="B4B4B4"/>
      </a:accent1>
      <a:accent2>
        <a:srgbClr val="5C5C5C"/>
      </a:accent2>
      <a:accent3>
        <a:srgbClr val="333333"/>
      </a:accent3>
      <a:accent4>
        <a:srgbClr val="46647B"/>
      </a:accent4>
      <a:accent5>
        <a:srgbClr val="C6AA3D"/>
      </a:accent5>
      <a:accent6>
        <a:srgbClr val="507867"/>
      </a:accent6>
      <a:hlink>
        <a:srgbClr val="000000"/>
      </a:hlink>
      <a:folHlink>
        <a:srgbClr val="CC00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/>
        </a:solidFill>
        <a:ln w="19050">
          <a:noFill/>
        </a:ln>
      </a:spPr>
      <a:bodyPr lIns="0" tIns="0" rIns="0" bIns="0" rtlCol="0" anchor="ctr"/>
      <a:lstStyle>
        <a:defPPr algn="ctr">
          <a:defRPr sz="2000"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080808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36000" tIns="36000" rIns="36000" bIns="36000" rtlCol="0">
        <a:spAutoFit/>
      </a:bodyPr>
      <a:lstStyle>
        <a:defPPr>
          <a:defRPr sz="2000"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dex">
    <tabColor theme="3"/>
    <pageSetUpPr fitToPage="1"/>
  </sheetPr>
  <dimension ref="A1:K24"/>
  <sheetViews>
    <sheetView showGridLines="0" showRowColHeaders="0" zoomScaleNormal="100" workbookViewId="0">
      <selection activeCell="C13" sqref="C13"/>
    </sheetView>
  </sheetViews>
  <sheetFormatPr defaultColWidth="0" defaultRowHeight="12.75" zeroHeight="1" x14ac:dyDescent="0.2"/>
  <cols>
    <col min="1" max="2" width="1.42578125" style="1" customWidth="1"/>
    <col min="3" max="3" width="25.7109375" style="1" customWidth="1"/>
    <col min="4" max="4" width="57.140625" style="1" customWidth="1"/>
    <col min="5" max="5" width="19.28515625" style="1" customWidth="1"/>
    <col min="6" max="7" width="1.42578125" style="1" customWidth="1"/>
    <col min="8" max="8" width="9.140625" style="1" hidden="1" customWidth="1"/>
    <col min="9" max="9" width="17.28515625" style="1" hidden="1" customWidth="1"/>
    <col min="10" max="11" width="0" style="1" hidden="1" customWidth="1"/>
    <col min="12" max="16384" width="9.140625" style="1" hidden="1"/>
  </cols>
  <sheetData>
    <row r="1" spans="2:9" s="30" customFormat="1" ht="8.25" x14ac:dyDescent="0.15"/>
    <row r="2" spans="2:9" ht="21" customHeight="1" x14ac:dyDescent="0.2">
      <c r="B2" s="16"/>
      <c r="C2" s="17"/>
      <c r="D2" s="17"/>
      <c r="E2" s="17"/>
      <c r="F2" s="18"/>
      <c r="I2" s="1" t="s">
        <v>4</v>
      </c>
    </row>
    <row r="3" spans="2:9" ht="21" customHeight="1" x14ac:dyDescent="0.2">
      <c r="B3" s="19"/>
      <c r="C3" s="20"/>
      <c r="D3" s="20"/>
      <c r="E3" s="35" t="s">
        <v>14</v>
      </c>
      <c r="F3" s="21"/>
      <c r="I3" s="1" t="s">
        <v>5</v>
      </c>
    </row>
    <row r="4" spans="2:9" x14ac:dyDescent="0.2">
      <c r="B4" s="19"/>
      <c r="C4" s="20"/>
      <c r="D4" s="20"/>
      <c r="E4" s="20"/>
      <c r="F4" s="21"/>
      <c r="I4" s="1" t="s">
        <v>6</v>
      </c>
    </row>
    <row r="5" spans="2:9" s="29" customFormat="1" ht="6" thickBot="1" x14ac:dyDescent="0.2">
      <c r="B5" s="36"/>
      <c r="C5" s="37"/>
      <c r="D5" s="37"/>
      <c r="E5" s="37"/>
      <c r="F5" s="38"/>
      <c r="I5" s="29" t="s">
        <v>7</v>
      </c>
    </row>
    <row r="6" spans="2:9" ht="6" customHeight="1" x14ac:dyDescent="0.2">
      <c r="B6" s="2"/>
      <c r="C6" s="3"/>
      <c r="D6" s="3"/>
      <c r="E6" s="3"/>
      <c r="F6" s="4"/>
      <c r="I6" s="1" t="s">
        <v>8</v>
      </c>
    </row>
    <row r="7" spans="2:9" x14ac:dyDescent="0.2">
      <c r="B7" s="2"/>
      <c r="C7" s="42" t="s">
        <v>13</v>
      </c>
      <c r="D7" s="42"/>
      <c r="E7" s="42"/>
      <c r="F7" s="7"/>
    </row>
    <row r="8" spans="2:9" x14ac:dyDescent="0.2">
      <c r="B8" s="2"/>
      <c r="C8" s="43" t="s">
        <v>35</v>
      </c>
      <c r="D8" s="43"/>
      <c r="E8" s="43"/>
      <c r="F8" s="8"/>
    </row>
    <row r="9" spans="2:9" x14ac:dyDescent="0.2">
      <c r="B9" s="2"/>
      <c r="C9" s="3"/>
      <c r="D9" s="3"/>
      <c r="E9" s="3"/>
      <c r="F9" s="4"/>
    </row>
    <row r="10" spans="2:9" ht="66.75" customHeight="1" x14ac:dyDescent="0.2">
      <c r="B10" s="2"/>
      <c r="C10" s="41" t="s">
        <v>9</v>
      </c>
      <c r="D10" s="41"/>
      <c r="E10" s="41"/>
      <c r="F10" s="9"/>
    </row>
    <row r="11" spans="2:9" x14ac:dyDescent="0.2">
      <c r="B11" s="2"/>
      <c r="C11" s="3"/>
      <c r="D11" s="3"/>
      <c r="E11" s="3"/>
      <c r="F11" s="4"/>
    </row>
    <row r="12" spans="2:9" ht="15" customHeight="1" x14ac:dyDescent="0.2">
      <c r="B12" s="2"/>
      <c r="C12" s="5" t="s">
        <v>1</v>
      </c>
      <c r="D12" s="5" t="s">
        <v>2</v>
      </c>
      <c r="E12" s="12" t="s">
        <v>3</v>
      </c>
      <c r="F12" s="10"/>
    </row>
    <row r="13" spans="2:9" ht="15" customHeight="1" x14ac:dyDescent="0.2">
      <c r="B13" s="14" t="s">
        <v>10</v>
      </c>
      <c r="C13" s="27" t="s">
        <v>11</v>
      </c>
      <c r="D13" s="24" t="s">
        <v>12</v>
      </c>
      <c r="E13" s="25" t="s">
        <v>7</v>
      </c>
      <c r="F13" s="4"/>
    </row>
    <row r="14" spans="2:9" ht="15" customHeight="1" x14ac:dyDescent="0.2">
      <c r="B14" s="14"/>
      <c r="C14" s="26"/>
      <c r="D14" s="24"/>
      <c r="E14" s="25"/>
      <c r="F14" s="4"/>
    </row>
    <row r="15" spans="2:9" ht="15" customHeight="1" x14ac:dyDescent="0.2">
      <c r="B15" s="14"/>
      <c r="C15" s="26"/>
      <c r="D15" s="24"/>
      <c r="E15" s="25"/>
      <c r="F15" s="4"/>
    </row>
    <row r="16" spans="2:9" ht="15" customHeight="1" x14ac:dyDescent="0.2">
      <c r="B16" s="14"/>
      <c r="C16" s="26"/>
      <c r="D16" s="24"/>
      <c r="E16" s="25"/>
      <c r="F16" s="4"/>
    </row>
    <row r="17" spans="2:6" ht="15" customHeight="1" x14ac:dyDescent="0.2">
      <c r="B17" s="14"/>
      <c r="C17" s="26"/>
      <c r="D17" s="24"/>
      <c r="E17" s="25"/>
      <c r="F17" s="4"/>
    </row>
    <row r="18" spans="2:6" ht="15" customHeight="1" x14ac:dyDescent="0.2">
      <c r="B18" s="14"/>
      <c r="C18" s="26"/>
      <c r="D18" s="24"/>
      <c r="E18" s="25"/>
      <c r="F18" s="4"/>
    </row>
    <row r="19" spans="2:6" ht="15" customHeight="1" x14ac:dyDescent="0.2">
      <c r="B19" s="14"/>
      <c r="C19" s="26"/>
      <c r="D19" s="24"/>
      <c r="E19" s="25"/>
      <c r="F19" s="4"/>
    </row>
    <row r="20" spans="2:6" ht="15" customHeight="1" x14ac:dyDescent="0.2">
      <c r="B20" s="14"/>
      <c r="C20" s="26"/>
      <c r="D20" s="24"/>
      <c r="E20" s="25"/>
      <c r="F20" s="4"/>
    </row>
    <row r="21" spans="2:6" ht="15" customHeight="1" x14ac:dyDescent="0.2">
      <c r="B21" s="14"/>
      <c r="C21" s="26"/>
      <c r="D21" s="24"/>
      <c r="E21" s="25"/>
      <c r="F21" s="4"/>
    </row>
    <row r="22" spans="2:6" ht="15" customHeight="1" x14ac:dyDescent="0.2">
      <c r="B22" s="14"/>
      <c r="C22" s="26"/>
      <c r="D22" s="24"/>
      <c r="E22" s="25"/>
      <c r="F22" s="4"/>
    </row>
    <row r="23" spans="2:6" ht="15" customHeight="1" x14ac:dyDescent="0.2">
      <c r="B23" s="15"/>
      <c r="C23" s="13"/>
      <c r="D23" s="11"/>
      <c r="E23" s="11"/>
      <c r="F23" s="6"/>
    </row>
    <row r="24" spans="2:6" s="31" customFormat="1" ht="8.25" x14ac:dyDescent="0.15"/>
  </sheetData>
  <mergeCells count="3">
    <mergeCell ref="C10:E10"/>
    <mergeCell ref="C7:E7"/>
    <mergeCell ref="C8:E8"/>
  </mergeCells>
  <conditionalFormatting sqref="E13:E23">
    <cfRule type="cellIs" dxfId="3" priority="1" operator="equal">
      <formula>"Calculation"</formula>
    </cfRule>
    <cfRule type="cellIs" dxfId="2" priority="2" operator="equal">
      <formula>"Output"</formula>
    </cfRule>
    <cfRule type="cellIs" dxfId="1" priority="4" operator="equal">
      <formula>"Input: Assumptions"</formula>
    </cfRule>
    <cfRule type="cellIs" dxfId="0" priority="5" operator="equal">
      <formula>"Input: Facts"</formula>
    </cfRule>
  </conditionalFormatting>
  <dataValidations count="1">
    <dataValidation type="list" allowBlank="1" showInputMessage="1" showErrorMessage="1" promptTitle="Sheet Type" prompt="Select the type of data stored on this sheet. It is good practice to keep your fact inputs (e.g. last year's P&amp;L), assumption inputs (e.g. growth rate FC), calculations and outputs on different sheets. Helps you to understand the model's logic." sqref="E13:F23" xr:uid="{00000000-0002-0000-0000-000000000000}">
      <formula1>$I$3:$I$6</formula1>
    </dataValidation>
  </dataValidations>
  <hyperlinks>
    <hyperlink ref="C13" location="'Sheet1'!A1" tooltip="Jump to sheet" display="'Sheet1'!A1" xr:uid="{00000000-0004-0000-0000-000000000000}"/>
  </hyperlinks>
  <printOptions horizontalCentered="1"/>
  <pageMargins left="0.23622047244094491" right="0.23622047244094491" top="0.74803149606299213" bottom="0.74803149606299213" header="0.31496062992125984" footer="0.31496062992125984"/>
  <pageSetup paperSize="9" scale="94" orientation="portrait" r:id="rId1"/>
  <customProperties>
    <customPr name="Sheet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O65"/>
  <sheetViews>
    <sheetView tabSelected="1" zoomScaleNormal="100" workbookViewId="0">
      <selection activeCell="R29" sqref="R29"/>
    </sheetView>
  </sheetViews>
  <sheetFormatPr defaultColWidth="9.140625" defaultRowHeight="12.75" x14ac:dyDescent="0.2"/>
  <cols>
    <col min="1" max="1" width="2.85546875" style="1" customWidth="1"/>
    <col min="2" max="16384" width="9.140625" style="1"/>
  </cols>
  <sheetData>
    <row r="1" spans="2:41" s="28" customFormat="1" ht="5.25" x14ac:dyDescent="0.15"/>
    <row r="2" spans="2:41" s="22" customFormat="1" x14ac:dyDescent="0.2">
      <c r="B2" s="23" t="s">
        <v>13</v>
      </c>
    </row>
    <row r="3" spans="2:41" s="22" customFormat="1" x14ac:dyDescent="0.2">
      <c r="B3" s="22" t="s">
        <v>0</v>
      </c>
    </row>
    <row r="4" spans="2:41" s="22" customFormat="1" x14ac:dyDescent="0.2">
      <c r="B4" s="22" t="s">
        <v>35</v>
      </c>
      <c r="H4" s="32" t="s">
        <v>14</v>
      </c>
    </row>
    <row r="5" spans="2:41" s="33" customFormat="1" ht="6" thickBot="1" x14ac:dyDescent="0.2">
      <c r="G5" s="34"/>
    </row>
    <row r="7" spans="2:41" x14ac:dyDescent="0.2">
      <c r="B7" s="39" t="s">
        <v>20</v>
      </c>
      <c r="C7" s="39"/>
      <c r="G7" s="39" t="s">
        <v>21</v>
      </c>
      <c r="H7" s="39"/>
      <c r="L7" s="39" t="s">
        <v>16</v>
      </c>
      <c r="M7" s="39"/>
      <c r="O7" s="39" t="s">
        <v>17</v>
      </c>
      <c r="P7" s="39"/>
      <c r="R7" s="39" t="s">
        <v>18</v>
      </c>
      <c r="S7" s="39"/>
      <c r="U7" s="39" t="s">
        <v>19</v>
      </c>
      <c r="V7" s="39"/>
      <c r="Y7" s="39" t="s">
        <v>23</v>
      </c>
      <c r="Z7" s="39"/>
      <c r="AB7" s="39" t="s">
        <v>24</v>
      </c>
      <c r="AC7" s="39"/>
      <c r="AE7" s="39" t="s">
        <v>25</v>
      </c>
      <c r="AF7" s="39"/>
      <c r="AH7" s="39" t="s">
        <v>26</v>
      </c>
      <c r="AI7" s="39"/>
      <c r="AK7" s="39" t="s">
        <v>27</v>
      </c>
      <c r="AL7" s="39"/>
      <c r="AN7" s="39" t="s">
        <v>28</v>
      </c>
      <c r="AO7" s="39"/>
    </row>
    <row r="8" spans="2:41" x14ac:dyDescent="0.2">
      <c r="B8" s="1" t="s">
        <v>15</v>
      </c>
      <c r="C8" s="1">
        <v>43</v>
      </c>
      <c r="G8" s="1" t="s">
        <v>15</v>
      </c>
      <c r="H8" s="1">
        <v>56</v>
      </c>
      <c r="L8" s="1" t="s">
        <v>24</v>
      </c>
      <c r="M8" s="1">
        <v>37</v>
      </c>
      <c r="O8" s="1" t="s">
        <v>26</v>
      </c>
      <c r="P8" s="1">
        <v>36</v>
      </c>
      <c r="R8" s="1" t="s">
        <v>27</v>
      </c>
      <c r="S8" s="1">
        <v>50</v>
      </c>
      <c r="U8" s="1" t="s">
        <v>26</v>
      </c>
      <c r="V8" s="1">
        <v>23</v>
      </c>
      <c r="Y8" s="1" t="s">
        <v>33</v>
      </c>
      <c r="Z8" s="1">
        <v>10</v>
      </c>
      <c r="AB8" s="1" t="s">
        <v>32</v>
      </c>
      <c r="AC8" s="1">
        <v>92</v>
      </c>
      <c r="AE8" s="1" t="s">
        <v>32</v>
      </c>
      <c r="AF8" s="1">
        <v>113</v>
      </c>
      <c r="AH8" s="1" t="s">
        <v>32</v>
      </c>
      <c r="AI8" s="1">
        <v>32</v>
      </c>
      <c r="AK8" s="1" t="s">
        <v>32</v>
      </c>
      <c r="AL8" s="1">
        <v>92</v>
      </c>
      <c r="AN8" s="1" t="s">
        <v>32</v>
      </c>
      <c r="AO8" s="1">
        <v>102</v>
      </c>
    </row>
    <row r="9" spans="2:41" x14ac:dyDescent="0.2">
      <c r="B9" s="1" t="s">
        <v>16</v>
      </c>
      <c r="C9" s="1">
        <v>8</v>
      </c>
      <c r="G9" s="1" t="s">
        <v>22</v>
      </c>
      <c r="H9" s="1">
        <v>10</v>
      </c>
      <c r="L9" s="1" t="s">
        <v>23</v>
      </c>
      <c r="M9" s="1">
        <v>36</v>
      </c>
      <c r="O9" s="1" t="s">
        <v>24</v>
      </c>
      <c r="P9" s="1">
        <v>25</v>
      </c>
      <c r="R9" s="1" t="s">
        <v>26</v>
      </c>
      <c r="S9" s="1">
        <v>42</v>
      </c>
      <c r="U9" s="1" t="s">
        <v>27</v>
      </c>
      <c r="V9" s="1">
        <v>22</v>
      </c>
      <c r="Y9" s="1" t="s">
        <v>32</v>
      </c>
      <c r="Z9" s="1">
        <v>3</v>
      </c>
      <c r="AB9" s="1" t="s">
        <v>31</v>
      </c>
      <c r="AC9" s="1">
        <v>7</v>
      </c>
      <c r="AE9" s="1" t="s">
        <v>31</v>
      </c>
      <c r="AF9" s="1">
        <v>5</v>
      </c>
      <c r="AH9" s="1" t="s">
        <v>31</v>
      </c>
      <c r="AI9" s="1">
        <v>9</v>
      </c>
      <c r="AK9" s="1" t="s">
        <v>31</v>
      </c>
      <c r="AL9" s="1">
        <v>12</v>
      </c>
      <c r="AN9" s="1" t="s">
        <v>31</v>
      </c>
      <c r="AO9" s="1">
        <v>9</v>
      </c>
    </row>
    <row r="10" spans="2:41" x14ac:dyDescent="0.2">
      <c r="B10" s="1" t="s">
        <v>17</v>
      </c>
      <c r="C10" s="1">
        <v>3</v>
      </c>
      <c r="G10" s="1" t="s">
        <v>16</v>
      </c>
      <c r="H10" s="1">
        <v>5</v>
      </c>
      <c r="L10" s="1" t="s">
        <v>26</v>
      </c>
      <c r="M10" s="1">
        <v>10</v>
      </c>
      <c r="O10" s="1" t="s">
        <v>27</v>
      </c>
      <c r="P10" s="1">
        <v>23</v>
      </c>
      <c r="R10" s="1" t="s">
        <v>28</v>
      </c>
      <c r="S10" s="1">
        <v>32</v>
      </c>
      <c r="U10" s="1" t="s">
        <v>28</v>
      </c>
      <c r="V10" s="1">
        <v>18</v>
      </c>
    </row>
    <row r="11" spans="2:41" x14ac:dyDescent="0.2">
      <c r="B11" s="1" t="s">
        <v>18</v>
      </c>
      <c r="C11" s="1">
        <v>3</v>
      </c>
      <c r="G11" s="1" t="s">
        <v>19</v>
      </c>
      <c r="H11" s="1">
        <v>3</v>
      </c>
      <c r="L11" s="1" t="s">
        <v>25</v>
      </c>
      <c r="M11" s="1">
        <v>7</v>
      </c>
      <c r="O11" s="1" t="s">
        <v>25</v>
      </c>
      <c r="P11" s="1">
        <v>18</v>
      </c>
      <c r="R11" s="1" t="s">
        <v>25</v>
      </c>
      <c r="S11" s="1">
        <v>9</v>
      </c>
      <c r="U11" s="1" t="s">
        <v>24</v>
      </c>
      <c r="V11" s="1">
        <v>9</v>
      </c>
      <c r="Z11" s="1">
        <f>Z8/SUM(Z8:Z9)</f>
        <v>0.76923076923076927</v>
      </c>
      <c r="AC11" s="1">
        <f>AC8/SUM(AC8:AC9)</f>
        <v>0.92929292929292928</v>
      </c>
      <c r="AF11" s="1">
        <f>AF8/SUM(AF8:AF9)</f>
        <v>0.9576271186440678</v>
      </c>
      <c r="AI11" s="1">
        <f>AI8/SUM(AI8:AI9)</f>
        <v>0.78048780487804881</v>
      </c>
      <c r="AL11" s="1">
        <f>AL8/SUM(AL8:AL9)</f>
        <v>0.88461538461538458</v>
      </c>
      <c r="AO11" s="1">
        <f>AO8/SUM(AO8:AO9)</f>
        <v>0.91891891891891897</v>
      </c>
    </row>
    <row r="12" spans="2:41" x14ac:dyDescent="0.2">
      <c r="B12" s="1" t="s">
        <v>19</v>
      </c>
      <c r="C12" s="1">
        <v>1</v>
      </c>
      <c r="G12" s="1" t="s">
        <v>17</v>
      </c>
      <c r="H12" s="1">
        <v>3</v>
      </c>
      <c r="L12" s="1" t="s">
        <v>31</v>
      </c>
      <c r="M12" s="1">
        <v>4</v>
      </c>
      <c r="O12" s="1" t="s">
        <v>23</v>
      </c>
      <c r="P12" s="1">
        <v>6</v>
      </c>
      <c r="R12" s="1" t="s">
        <v>31</v>
      </c>
      <c r="S12" s="1">
        <v>4</v>
      </c>
      <c r="U12" s="1" t="s">
        <v>25</v>
      </c>
      <c r="V12" s="1">
        <v>6</v>
      </c>
    </row>
    <row r="13" spans="2:41" x14ac:dyDescent="0.2">
      <c r="G13" s="1" t="s">
        <v>18</v>
      </c>
      <c r="H13" s="1">
        <v>2</v>
      </c>
      <c r="L13" s="1" t="s">
        <v>33</v>
      </c>
      <c r="M13" s="1">
        <v>1</v>
      </c>
      <c r="O13" s="1" t="s">
        <v>28</v>
      </c>
      <c r="P13" s="1">
        <v>2</v>
      </c>
      <c r="R13" s="1" t="s">
        <v>29</v>
      </c>
      <c r="S13" s="1">
        <v>1</v>
      </c>
      <c r="U13" s="1" t="s">
        <v>23</v>
      </c>
      <c r="V13" s="1">
        <v>1</v>
      </c>
    </row>
    <row r="14" spans="2:41" x14ac:dyDescent="0.2">
      <c r="O14" s="1" t="s">
        <v>31</v>
      </c>
      <c r="P14" s="1">
        <v>3</v>
      </c>
      <c r="R14" s="1" t="s">
        <v>30</v>
      </c>
      <c r="S14" s="1">
        <v>1</v>
      </c>
      <c r="U14" s="1" t="s">
        <v>31</v>
      </c>
      <c r="V14" s="1">
        <v>19</v>
      </c>
    </row>
    <row r="15" spans="2:41" x14ac:dyDescent="0.2">
      <c r="M15" s="1">
        <f>SUM(M8:M11)/SUM(M8:M13)</f>
        <v>0.94736842105263153</v>
      </c>
      <c r="O15" s="1" t="s">
        <v>33</v>
      </c>
      <c r="P15" s="1">
        <v>1</v>
      </c>
    </row>
    <row r="16" spans="2:41" x14ac:dyDescent="0.2">
      <c r="O16" s="1" t="s">
        <v>29</v>
      </c>
      <c r="P16" s="1">
        <v>1</v>
      </c>
      <c r="S16" s="1">
        <f>SUM(S8:S11)/SUM(S8:S14)</f>
        <v>0.95683453237410077</v>
      </c>
      <c r="V16" s="1">
        <f>SUM(V8:V13)/SUM(V8:V14)</f>
        <v>0.80612244897959184</v>
      </c>
    </row>
    <row r="18" spans="2:16" x14ac:dyDescent="0.2">
      <c r="B18" s="39" t="s">
        <v>16</v>
      </c>
      <c r="C18" s="39"/>
      <c r="G18" s="39" t="s">
        <v>16</v>
      </c>
      <c r="H18" s="39"/>
      <c r="P18" s="1">
        <f>SUM(P8:P13)/SUM(P8:P15)</f>
        <v>0.96491228070175439</v>
      </c>
    </row>
    <row r="19" spans="2:16" x14ac:dyDescent="0.2">
      <c r="B19" s="1" t="s">
        <v>24</v>
      </c>
      <c r="C19" s="1">
        <v>37</v>
      </c>
      <c r="D19" s="1">
        <f>INDEX($B$7:$C$12,MATCH($B$18,$B$7:$B$12,0),2)</f>
        <v>8</v>
      </c>
      <c r="E19" s="1">
        <f>D19*C19</f>
        <v>296</v>
      </c>
      <c r="G19" s="1" t="s">
        <v>24</v>
      </c>
      <c r="H19" s="1">
        <v>37</v>
      </c>
      <c r="I19" s="1">
        <f>INDEX($G$8:$H$13,MATCH($G$18,$G$8:$G$13,0),2)</f>
        <v>5</v>
      </c>
      <c r="J19" s="1">
        <f>I19*H19</f>
        <v>185</v>
      </c>
    </row>
    <row r="20" spans="2:16" x14ac:dyDescent="0.2">
      <c r="B20" s="1" t="s">
        <v>23</v>
      </c>
      <c r="C20" s="1">
        <v>36</v>
      </c>
      <c r="D20" s="1">
        <f t="shared" ref="D20:D24" si="0">INDEX($B$7:$C$12,MATCH($B$18,$B$7:$B$12,0),2)</f>
        <v>8</v>
      </c>
      <c r="E20" s="1">
        <f t="shared" ref="E20:E24" si="1">D20*C20</f>
        <v>288</v>
      </c>
      <c r="G20" s="1" t="s">
        <v>23</v>
      </c>
      <c r="H20" s="1">
        <v>36</v>
      </c>
      <c r="I20" s="1">
        <f t="shared" ref="I20:I24" si="2">INDEX($G$8:$H$13,MATCH($G$18,$G$8:$G$13,0),2)</f>
        <v>5</v>
      </c>
      <c r="J20" s="1">
        <f t="shared" ref="J20:J53" si="3">I20*H20</f>
        <v>180</v>
      </c>
    </row>
    <row r="21" spans="2:16" x14ac:dyDescent="0.2">
      <c r="B21" s="1" t="s">
        <v>26</v>
      </c>
      <c r="C21" s="1">
        <v>10</v>
      </c>
      <c r="D21" s="1">
        <f t="shared" si="0"/>
        <v>8</v>
      </c>
      <c r="E21" s="1">
        <f t="shared" si="1"/>
        <v>80</v>
      </c>
      <c r="G21" s="1" t="s">
        <v>26</v>
      </c>
      <c r="H21" s="1">
        <v>10</v>
      </c>
      <c r="I21" s="1">
        <f t="shared" si="2"/>
        <v>5</v>
      </c>
      <c r="J21" s="1">
        <f t="shared" si="3"/>
        <v>50</v>
      </c>
    </row>
    <row r="22" spans="2:16" x14ac:dyDescent="0.2">
      <c r="B22" s="1" t="s">
        <v>25</v>
      </c>
      <c r="C22" s="1">
        <v>7</v>
      </c>
      <c r="D22" s="1">
        <f t="shared" si="0"/>
        <v>8</v>
      </c>
      <c r="E22" s="1">
        <f t="shared" si="1"/>
        <v>56</v>
      </c>
      <c r="G22" s="1" t="s">
        <v>25</v>
      </c>
      <c r="H22" s="1">
        <v>7</v>
      </c>
      <c r="I22" s="1">
        <f t="shared" si="2"/>
        <v>5</v>
      </c>
      <c r="J22" s="1">
        <f t="shared" si="3"/>
        <v>35</v>
      </c>
    </row>
    <row r="23" spans="2:16" x14ac:dyDescent="0.2">
      <c r="B23" s="1" t="s">
        <v>31</v>
      </c>
      <c r="C23" s="1">
        <v>4</v>
      </c>
      <c r="D23" s="1">
        <f t="shared" si="0"/>
        <v>8</v>
      </c>
      <c r="E23" s="1">
        <f t="shared" si="1"/>
        <v>32</v>
      </c>
      <c r="G23" s="1" t="s">
        <v>31</v>
      </c>
      <c r="H23" s="1">
        <v>4</v>
      </c>
      <c r="I23" s="1">
        <f t="shared" si="2"/>
        <v>5</v>
      </c>
      <c r="J23" s="1">
        <f t="shared" si="3"/>
        <v>20</v>
      </c>
    </row>
    <row r="24" spans="2:16" x14ac:dyDescent="0.2">
      <c r="B24" s="1" t="s">
        <v>33</v>
      </c>
      <c r="C24" s="1">
        <v>1</v>
      </c>
      <c r="D24" s="1">
        <f t="shared" si="0"/>
        <v>8</v>
      </c>
      <c r="E24" s="1">
        <f t="shared" si="1"/>
        <v>8</v>
      </c>
      <c r="G24" s="1" t="s">
        <v>33</v>
      </c>
      <c r="H24" s="1">
        <v>1</v>
      </c>
      <c r="I24" s="1">
        <f t="shared" si="2"/>
        <v>5</v>
      </c>
      <c r="J24" s="1">
        <f t="shared" si="3"/>
        <v>5</v>
      </c>
    </row>
    <row r="26" spans="2:16" x14ac:dyDescent="0.2">
      <c r="B26" s="39" t="s">
        <v>19</v>
      </c>
      <c r="C26" s="39"/>
      <c r="G26" s="39" t="s">
        <v>19</v>
      </c>
      <c r="H26" s="39"/>
    </row>
    <row r="27" spans="2:16" x14ac:dyDescent="0.2">
      <c r="B27" s="1" t="s">
        <v>26</v>
      </c>
      <c r="C27" s="1">
        <v>23</v>
      </c>
      <c r="D27" s="1">
        <f>INDEX($B$7:$C$12,MATCH($B$26,$B$7:$B$12,0),2)</f>
        <v>1</v>
      </c>
      <c r="E27" s="1">
        <f t="shared" ref="E27:E33" si="4">D27*C27</f>
        <v>23</v>
      </c>
      <c r="G27" s="1" t="s">
        <v>26</v>
      </c>
      <c r="H27" s="1">
        <v>23</v>
      </c>
      <c r="I27" s="1">
        <f>INDEX($G$8:$H$13,MATCH($G$26,$G$8:$G$13,0),2)</f>
        <v>3</v>
      </c>
      <c r="J27" s="1">
        <f t="shared" si="3"/>
        <v>69</v>
      </c>
    </row>
    <row r="28" spans="2:16" x14ac:dyDescent="0.2">
      <c r="B28" s="1" t="s">
        <v>27</v>
      </c>
      <c r="C28" s="1">
        <v>22</v>
      </c>
      <c r="D28" s="1">
        <f t="shared" ref="D28:D33" si="5">INDEX($B$7:$C$12,MATCH($B$26,$B$7:$B$12,0),2)</f>
        <v>1</v>
      </c>
      <c r="E28" s="1">
        <f t="shared" si="4"/>
        <v>22</v>
      </c>
      <c r="G28" s="1" t="s">
        <v>27</v>
      </c>
      <c r="H28" s="1">
        <v>22</v>
      </c>
      <c r="I28" s="1">
        <f t="shared" ref="I28:I33" si="6">INDEX($G$8:$H$13,MATCH($G$26,$G$8:$G$13,0),2)</f>
        <v>3</v>
      </c>
      <c r="J28" s="1">
        <f t="shared" si="3"/>
        <v>66</v>
      </c>
    </row>
    <row r="29" spans="2:16" x14ac:dyDescent="0.2">
      <c r="B29" s="1" t="s">
        <v>28</v>
      </c>
      <c r="C29" s="1">
        <v>18</v>
      </c>
      <c r="D29" s="1">
        <f t="shared" si="5"/>
        <v>1</v>
      </c>
      <c r="E29" s="1">
        <f t="shared" si="4"/>
        <v>18</v>
      </c>
      <c r="G29" s="1" t="s">
        <v>28</v>
      </c>
      <c r="H29" s="1">
        <v>18</v>
      </c>
      <c r="I29" s="1">
        <f t="shared" si="6"/>
        <v>3</v>
      </c>
      <c r="J29" s="1">
        <f t="shared" si="3"/>
        <v>54</v>
      </c>
    </row>
    <row r="30" spans="2:16" x14ac:dyDescent="0.2">
      <c r="B30" s="1" t="s">
        <v>24</v>
      </c>
      <c r="C30" s="1">
        <v>9</v>
      </c>
      <c r="D30" s="1">
        <f t="shared" si="5"/>
        <v>1</v>
      </c>
      <c r="E30" s="1">
        <f t="shared" si="4"/>
        <v>9</v>
      </c>
      <c r="G30" s="1" t="s">
        <v>24</v>
      </c>
      <c r="H30" s="1">
        <v>9</v>
      </c>
      <c r="I30" s="1">
        <f t="shared" si="6"/>
        <v>3</v>
      </c>
      <c r="J30" s="1">
        <f t="shared" si="3"/>
        <v>27</v>
      </c>
      <c r="M30"/>
    </row>
    <row r="31" spans="2:16" x14ac:dyDescent="0.2">
      <c r="B31" s="1" t="s">
        <v>25</v>
      </c>
      <c r="C31" s="1">
        <v>6</v>
      </c>
      <c r="D31" s="1">
        <f t="shared" si="5"/>
        <v>1</v>
      </c>
      <c r="E31" s="1">
        <f t="shared" si="4"/>
        <v>6</v>
      </c>
      <c r="G31" s="1" t="s">
        <v>25</v>
      </c>
      <c r="H31" s="1">
        <v>6</v>
      </c>
      <c r="I31" s="1">
        <f t="shared" si="6"/>
        <v>3</v>
      </c>
      <c r="J31" s="1">
        <f t="shared" si="3"/>
        <v>18</v>
      </c>
      <c r="M31"/>
    </row>
    <row r="32" spans="2:16" x14ac:dyDescent="0.2">
      <c r="B32" s="1" t="s">
        <v>23</v>
      </c>
      <c r="C32" s="1">
        <v>1</v>
      </c>
      <c r="D32" s="1">
        <f t="shared" si="5"/>
        <v>1</v>
      </c>
      <c r="E32" s="1">
        <f t="shared" si="4"/>
        <v>1</v>
      </c>
      <c r="G32" s="1" t="s">
        <v>23</v>
      </c>
      <c r="H32" s="1">
        <v>1</v>
      </c>
      <c r="I32" s="1">
        <f t="shared" si="6"/>
        <v>3</v>
      </c>
      <c r="J32" s="1">
        <f t="shared" si="3"/>
        <v>3</v>
      </c>
      <c r="M32"/>
    </row>
    <row r="33" spans="2:13" x14ac:dyDescent="0.2">
      <c r="B33" s="1" t="s">
        <v>31</v>
      </c>
      <c r="C33" s="1">
        <v>19</v>
      </c>
      <c r="D33" s="1">
        <f t="shared" si="5"/>
        <v>1</v>
      </c>
      <c r="E33" s="1">
        <f t="shared" si="4"/>
        <v>19</v>
      </c>
      <c r="G33" s="1" t="s">
        <v>31</v>
      </c>
      <c r="H33" s="1">
        <v>19</v>
      </c>
      <c r="I33" s="1">
        <f t="shared" si="6"/>
        <v>3</v>
      </c>
      <c r="J33" s="1">
        <f t="shared" si="3"/>
        <v>57</v>
      </c>
      <c r="M33"/>
    </row>
    <row r="34" spans="2:13" x14ac:dyDescent="0.2">
      <c r="M34"/>
    </row>
    <row r="35" spans="2:13" x14ac:dyDescent="0.2">
      <c r="B35" s="39" t="s">
        <v>17</v>
      </c>
      <c r="C35" s="39"/>
      <c r="G35" s="39" t="s">
        <v>17</v>
      </c>
      <c r="H35" s="39"/>
      <c r="M35"/>
    </row>
    <row r="36" spans="2:13" x14ac:dyDescent="0.2">
      <c r="B36" s="1" t="s">
        <v>26</v>
      </c>
      <c r="C36" s="1">
        <v>36</v>
      </c>
      <c r="D36" s="1">
        <f>INDEX($B$7:$C$12,MATCH($B$35,$B$7:$B$12,0),2)</f>
        <v>3</v>
      </c>
      <c r="E36" s="1">
        <f t="shared" ref="E36:E44" si="7">D36*C36</f>
        <v>108</v>
      </c>
      <c r="G36" s="1" t="s">
        <v>26</v>
      </c>
      <c r="H36" s="1">
        <v>36</v>
      </c>
      <c r="I36" s="1">
        <f>INDEX($G$8:$H$13,MATCH($G$35,$G$8:$G$13,0),2)</f>
        <v>3</v>
      </c>
      <c r="J36" s="1">
        <f t="shared" si="3"/>
        <v>108</v>
      </c>
      <c r="M36"/>
    </row>
    <row r="37" spans="2:13" x14ac:dyDescent="0.2">
      <c r="B37" s="1" t="s">
        <v>24</v>
      </c>
      <c r="C37" s="1">
        <v>25</v>
      </c>
      <c r="D37" s="1">
        <f t="shared" ref="D37:D44" si="8">INDEX($B$7:$C$12,MATCH($B$35,$B$7:$B$12,0),2)</f>
        <v>3</v>
      </c>
      <c r="E37" s="1">
        <f t="shared" si="7"/>
        <v>75</v>
      </c>
      <c r="G37" s="1" t="s">
        <v>24</v>
      </c>
      <c r="H37" s="1">
        <v>25</v>
      </c>
      <c r="I37" s="1">
        <f t="shared" ref="I37:I44" si="9">INDEX($G$8:$H$13,MATCH($G$35,$G$8:$G$13,0),2)</f>
        <v>3</v>
      </c>
      <c r="J37" s="1">
        <f t="shared" si="3"/>
        <v>75</v>
      </c>
      <c r="M37"/>
    </row>
    <row r="38" spans="2:13" x14ac:dyDescent="0.2">
      <c r="B38" s="1" t="s">
        <v>27</v>
      </c>
      <c r="C38" s="1">
        <v>23</v>
      </c>
      <c r="D38" s="1">
        <f t="shared" si="8"/>
        <v>3</v>
      </c>
      <c r="E38" s="1">
        <f t="shared" si="7"/>
        <v>69</v>
      </c>
      <c r="G38" s="1" t="s">
        <v>27</v>
      </c>
      <c r="H38" s="1">
        <v>23</v>
      </c>
      <c r="I38" s="1">
        <f t="shared" si="9"/>
        <v>3</v>
      </c>
      <c r="J38" s="1">
        <f t="shared" si="3"/>
        <v>69</v>
      </c>
      <c r="M38"/>
    </row>
    <row r="39" spans="2:13" x14ac:dyDescent="0.2">
      <c r="B39" s="1" t="s">
        <v>25</v>
      </c>
      <c r="C39" s="1">
        <v>18</v>
      </c>
      <c r="D39" s="1">
        <f t="shared" si="8"/>
        <v>3</v>
      </c>
      <c r="E39" s="1">
        <f t="shared" si="7"/>
        <v>54</v>
      </c>
      <c r="G39" s="1" t="s">
        <v>25</v>
      </c>
      <c r="H39" s="1">
        <v>18</v>
      </c>
      <c r="I39" s="1">
        <f t="shared" si="9"/>
        <v>3</v>
      </c>
      <c r="J39" s="1">
        <f t="shared" si="3"/>
        <v>54</v>
      </c>
      <c r="M39"/>
    </row>
    <row r="40" spans="2:13" x14ac:dyDescent="0.2">
      <c r="B40" s="1" t="s">
        <v>23</v>
      </c>
      <c r="C40" s="1">
        <v>6</v>
      </c>
      <c r="D40" s="1">
        <f t="shared" si="8"/>
        <v>3</v>
      </c>
      <c r="E40" s="1">
        <f t="shared" si="7"/>
        <v>18</v>
      </c>
      <c r="G40" s="1" t="s">
        <v>23</v>
      </c>
      <c r="H40" s="1">
        <v>6</v>
      </c>
      <c r="I40" s="1">
        <f t="shared" si="9"/>
        <v>3</v>
      </c>
      <c r="J40" s="1">
        <f t="shared" si="3"/>
        <v>18</v>
      </c>
      <c r="M40"/>
    </row>
    <row r="41" spans="2:13" x14ac:dyDescent="0.2">
      <c r="B41" s="1" t="s">
        <v>28</v>
      </c>
      <c r="C41" s="1">
        <v>2</v>
      </c>
      <c r="D41" s="1">
        <f t="shared" si="8"/>
        <v>3</v>
      </c>
      <c r="E41" s="1">
        <f t="shared" si="7"/>
        <v>6</v>
      </c>
      <c r="G41" s="1" t="s">
        <v>28</v>
      </c>
      <c r="H41" s="1">
        <v>2</v>
      </c>
      <c r="I41" s="1">
        <f t="shared" si="9"/>
        <v>3</v>
      </c>
      <c r="J41" s="1">
        <f t="shared" si="3"/>
        <v>6</v>
      </c>
      <c r="M41"/>
    </row>
    <row r="42" spans="2:13" x14ac:dyDescent="0.2">
      <c r="B42" s="1" t="s">
        <v>31</v>
      </c>
      <c r="C42" s="1">
        <v>3</v>
      </c>
      <c r="D42" s="1">
        <f t="shared" si="8"/>
        <v>3</v>
      </c>
      <c r="E42" s="1">
        <f t="shared" si="7"/>
        <v>9</v>
      </c>
      <c r="G42" s="1" t="s">
        <v>31</v>
      </c>
      <c r="H42" s="1">
        <v>3</v>
      </c>
      <c r="I42" s="1">
        <f t="shared" si="9"/>
        <v>3</v>
      </c>
      <c r="J42" s="1">
        <f t="shared" si="3"/>
        <v>9</v>
      </c>
      <c r="M42"/>
    </row>
    <row r="43" spans="2:13" x14ac:dyDescent="0.2">
      <c r="B43" s="1" t="s">
        <v>33</v>
      </c>
      <c r="C43" s="1">
        <v>1</v>
      </c>
      <c r="D43" s="1">
        <f t="shared" si="8"/>
        <v>3</v>
      </c>
      <c r="E43" s="1">
        <f t="shared" si="7"/>
        <v>3</v>
      </c>
      <c r="G43" s="1" t="s">
        <v>33</v>
      </c>
      <c r="H43" s="1">
        <v>1</v>
      </c>
      <c r="I43" s="1">
        <f t="shared" si="9"/>
        <v>3</v>
      </c>
      <c r="J43" s="1">
        <f t="shared" si="3"/>
        <v>3</v>
      </c>
      <c r="M43"/>
    </row>
    <row r="44" spans="2:13" x14ac:dyDescent="0.2">
      <c r="B44" s="1" t="s">
        <v>29</v>
      </c>
      <c r="C44" s="1">
        <v>1</v>
      </c>
      <c r="D44" s="1">
        <f t="shared" si="8"/>
        <v>3</v>
      </c>
      <c r="E44" s="1">
        <f t="shared" si="7"/>
        <v>3</v>
      </c>
      <c r="G44" s="1" t="s">
        <v>29</v>
      </c>
      <c r="H44" s="1">
        <v>1</v>
      </c>
      <c r="I44" s="1">
        <f t="shared" si="9"/>
        <v>3</v>
      </c>
      <c r="J44" s="1">
        <f t="shared" si="3"/>
        <v>3</v>
      </c>
      <c r="M44"/>
    </row>
    <row r="45" spans="2:13" x14ac:dyDescent="0.2">
      <c r="M45"/>
    </row>
    <row r="46" spans="2:13" x14ac:dyDescent="0.2">
      <c r="B46" s="39" t="s">
        <v>18</v>
      </c>
      <c r="C46" s="39"/>
      <c r="G46" s="39" t="s">
        <v>18</v>
      </c>
      <c r="H46" s="39"/>
      <c r="M46"/>
    </row>
    <row r="47" spans="2:13" x14ac:dyDescent="0.2">
      <c r="B47" s="1" t="s">
        <v>27</v>
      </c>
      <c r="C47" s="1">
        <v>50</v>
      </c>
      <c r="D47" s="1">
        <f>INDEX($B$7:$C$12,MATCH($B$46,$B$7:$B$12,0),2)</f>
        <v>3</v>
      </c>
      <c r="E47" s="1">
        <f t="shared" ref="E47:E53" si="10">D47*C47</f>
        <v>150</v>
      </c>
      <c r="G47" s="1" t="s">
        <v>27</v>
      </c>
      <c r="H47" s="1">
        <v>50</v>
      </c>
      <c r="I47" s="1">
        <f>INDEX($G$8:$H$13,MATCH($G$46,$G$8:$G$13,0),2)</f>
        <v>2</v>
      </c>
      <c r="J47" s="1">
        <f t="shared" si="3"/>
        <v>100</v>
      </c>
      <c r="M47"/>
    </row>
    <row r="48" spans="2:13" x14ac:dyDescent="0.2">
      <c r="B48" s="1" t="s">
        <v>26</v>
      </c>
      <c r="C48" s="1">
        <v>42</v>
      </c>
      <c r="D48" s="1">
        <f t="shared" ref="D48:D53" si="11">INDEX($B$7:$C$12,MATCH($B$46,$B$7:$B$12,0),2)</f>
        <v>3</v>
      </c>
      <c r="E48" s="1">
        <f t="shared" si="10"/>
        <v>126</v>
      </c>
      <c r="G48" s="1" t="s">
        <v>26</v>
      </c>
      <c r="H48" s="1">
        <v>42</v>
      </c>
      <c r="I48" s="1">
        <f t="shared" ref="I48:I53" si="12">INDEX($G$8:$H$13,MATCH($G$46,$G$8:$G$13,0),2)</f>
        <v>2</v>
      </c>
      <c r="J48" s="1">
        <f t="shared" si="3"/>
        <v>84</v>
      </c>
      <c r="M48"/>
    </row>
    <row r="49" spans="2:13" x14ac:dyDescent="0.2">
      <c r="B49" s="1" t="s">
        <v>28</v>
      </c>
      <c r="C49" s="1">
        <v>32</v>
      </c>
      <c r="D49" s="1">
        <f t="shared" si="11"/>
        <v>3</v>
      </c>
      <c r="E49" s="1">
        <f t="shared" si="10"/>
        <v>96</v>
      </c>
      <c r="G49" s="1" t="s">
        <v>28</v>
      </c>
      <c r="H49" s="1">
        <v>32</v>
      </c>
      <c r="I49" s="1">
        <f t="shared" si="12"/>
        <v>2</v>
      </c>
      <c r="J49" s="1">
        <f t="shared" si="3"/>
        <v>64</v>
      </c>
      <c r="M49"/>
    </row>
    <row r="50" spans="2:13" x14ac:dyDescent="0.2">
      <c r="B50" s="1" t="s">
        <v>25</v>
      </c>
      <c r="C50" s="1">
        <v>9</v>
      </c>
      <c r="D50" s="1">
        <f t="shared" si="11"/>
        <v>3</v>
      </c>
      <c r="E50" s="1">
        <f t="shared" si="10"/>
        <v>27</v>
      </c>
      <c r="G50" s="1" t="s">
        <v>25</v>
      </c>
      <c r="H50" s="1">
        <v>9</v>
      </c>
      <c r="I50" s="1">
        <f t="shared" si="12"/>
        <v>2</v>
      </c>
      <c r="J50" s="1">
        <f t="shared" si="3"/>
        <v>18</v>
      </c>
      <c r="M50"/>
    </row>
    <row r="51" spans="2:13" x14ac:dyDescent="0.2">
      <c r="B51" s="1" t="s">
        <v>31</v>
      </c>
      <c r="C51" s="1">
        <v>4</v>
      </c>
      <c r="D51" s="1">
        <f t="shared" si="11"/>
        <v>3</v>
      </c>
      <c r="E51" s="1">
        <f t="shared" si="10"/>
        <v>12</v>
      </c>
      <c r="G51" s="1" t="s">
        <v>31</v>
      </c>
      <c r="H51" s="1">
        <v>4</v>
      </c>
      <c r="I51" s="1">
        <f t="shared" si="12"/>
        <v>2</v>
      </c>
      <c r="J51" s="1">
        <f t="shared" si="3"/>
        <v>8</v>
      </c>
      <c r="M51"/>
    </row>
    <row r="52" spans="2:13" x14ac:dyDescent="0.2">
      <c r="B52" s="1" t="s">
        <v>29</v>
      </c>
      <c r="C52" s="1">
        <v>1</v>
      </c>
      <c r="D52" s="1">
        <f t="shared" si="11"/>
        <v>3</v>
      </c>
      <c r="E52" s="1">
        <f t="shared" si="10"/>
        <v>3</v>
      </c>
      <c r="G52" s="1" t="s">
        <v>29</v>
      </c>
      <c r="H52" s="1">
        <v>1</v>
      </c>
      <c r="I52" s="1">
        <f t="shared" si="12"/>
        <v>2</v>
      </c>
      <c r="J52" s="1">
        <f t="shared" si="3"/>
        <v>2</v>
      </c>
      <c r="M52"/>
    </row>
    <row r="53" spans="2:13" x14ac:dyDescent="0.2">
      <c r="B53" s="1" t="s">
        <v>30</v>
      </c>
      <c r="C53" s="1">
        <v>1</v>
      </c>
      <c r="D53" s="1">
        <f t="shared" si="11"/>
        <v>3</v>
      </c>
      <c r="E53" s="1">
        <f t="shared" si="10"/>
        <v>3</v>
      </c>
      <c r="G53" s="1" t="s">
        <v>30</v>
      </c>
      <c r="H53" s="1">
        <v>1</v>
      </c>
      <c r="I53" s="1">
        <f t="shared" si="12"/>
        <v>2</v>
      </c>
      <c r="J53" s="1">
        <f t="shared" si="3"/>
        <v>2</v>
      </c>
      <c r="M53"/>
    </row>
    <row r="55" spans="2:13" x14ac:dyDescent="0.2">
      <c r="B55" s="39" t="s">
        <v>34</v>
      </c>
      <c r="C55" s="39"/>
      <c r="G55" s="39" t="s">
        <v>34</v>
      </c>
      <c r="H55" s="39"/>
    </row>
    <row r="56" spans="2:13" x14ac:dyDescent="0.2">
      <c r="B56" s="1" t="s">
        <v>23</v>
      </c>
      <c r="C56" s="1">
        <f>SUMIF($B$19:$B$53,B56,$E$19:$E$53)</f>
        <v>307</v>
      </c>
      <c r="G56" s="1" t="s">
        <v>23</v>
      </c>
      <c r="H56" s="1">
        <f>SUMIF($G$19:$G$53,G56,$J$19:$J$53)</f>
        <v>201</v>
      </c>
    </row>
    <row r="57" spans="2:13" x14ac:dyDescent="0.2">
      <c r="B57" s="1" t="s">
        <v>24</v>
      </c>
      <c r="C57" s="1">
        <f t="shared" ref="C57:C65" si="13">SUMIF($B$19:$B$53,B57,$E$19:$E$53)</f>
        <v>380</v>
      </c>
      <c r="G57" s="1" t="s">
        <v>24</v>
      </c>
      <c r="H57" s="1">
        <f t="shared" ref="H57:H65" si="14">SUMIF($G$19:$G$53,G57,$J$19:$J$53)</f>
        <v>287</v>
      </c>
    </row>
    <row r="58" spans="2:13" x14ac:dyDescent="0.2">
      <c r="B58" s="1" t="s">
        <v>25</v>
      </c>
      <c r="C58" s="1">
        <f t="shared" si="13"/>
        <v>143</v>
      </c>
      <c r="G58" s="1" t="s">
        <v>25</v>
      </c>
      <c r="H58" s="1">
        <f t="shared" si="14"/>
        <v>125</v>
      </c>
    </row>
    <row r="59" spans="2:13" x14ac:dyDescent="0.2">
      <c r="B59" s="1" t="s">
        <v>26</v>
      </c>
      <c r="C59" s="1">
        <f t="shared" si="13"/>
        <v>337</v>
      </c>
      <c r="G59" s="1" t="s">
        <v>26</v>
      </c>
      <c r="H59" s="1">
        <f t="shared" si="14"/>
        <v>311</v>
      </c>
    </row>
    <row r="60" spans="2:13" x14ac:dyDescent="0.2">
      <c r="B60" s="40" t="s">
        <v>27</v>
      </c>
      <c r="C60" s="1">
        <f t="shared" si="13"/>
        <v>241</v>
      </c>
      <c r="G60" s="40" t="s">
        <v>27</v>
      </c>
      <c r="H60" s="1">
        <f t="shared" si="14"/>
        <v>235</v>
      </c>
    </row>
    <row r="61" spans="2:13" x14ac:dyDescent="0.2">
      <c r="B61" s="1" t="s">
        <v>28</v>
      </c>
      <c r="C61" s="1">
        <f t="shared" si="13"/>
        <v>120</v>
      </c>
      <c r="G61" s="1" t="s">
        <v>28</v>
      </c>
      <c r="H61" s="1">
        <f t="shared" si="14"/>
        <v>124</v>
      </c>
    </row>
    <row r="62" spans="2:13" x14ac:dyDescent="0.2">
      <c r="B62" s="1" t="s">
        <v>31</v>
      </c>
      <c r="C62" s="1">
        <f t="shared" si="13"/>
        <v>72</v>
      </c>
      <c r="G62" s="1" t="s">
        <v>31</v>
      </c>
      <c r="H62" s="1">
        <f t="shared" si="14"/>
        <v>94</v>
      </c>
    </row>
    <row r="63" spans="2:13" x14ac:dyDescent="0.2">
      <c r="B63" s="1" t="s">
        <v>33</v>
      </c>
      <c r="C63" s="1">
        <f t="shared" si="13"/>
        <v>11</v>
      </c>
      <c r="G63" s="1" t="s">
        <v>33</v>
      </c>
      <c r="H63" s="1">
        <f t="shared" si="14"/>
        <v>8</v>
      </c>
    </row>
    <row r="64" spans="2:13" x14ac:dyDescent="0.2">
      <c r="B64" s="1" t="s">
        <v>29</v>
      </c>
      <c r="C64" s="1">
        <f t="shared" si="13"/>
        <v>6</v>
      </c>
      <c r="G64" s="1" t="s">
        <v>29</v>
      </c>
      <c r="H64" s="1">
        <f t="shared" si="14"/>
        <v>5</v>
      </c>
    </row>
    <row r="65" spans="2:8" x14ac:dyDescent="0.2">
      <c r="B65" s="1" t="s">
        <v>30</v>
      </c>
      <c r="C65" s="1">
        <f t="shared" si="13"/>
        <v>3</v>
      </c>
      <c r="G65" s="1" t="s">
        <v>30</v>
      </c>
      <c r="H65" s="1">
        <f t="shared" si="14"/>
        <v>2</v>
      </c>
    </row>
  </sheetData>
  <hyperlinks>
    <hyperlink ref="B2" location="Index!A1" display="Type the title of this Excel model into this cell" xr:uid="{00000000-0004-0000-0100-000000000000}"/>
  </hyperlinks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Page &amp;P of &amp;N</oddFooter>
  </headerFooter>
  <customProperties>
    <customPr name="Sheet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btfe>
  <version>2.2.5.29</version>
  <type>branded</type>
  <hasIndex>true</hasIndex>
  <hasSheetHeaders>true</hasSheetHeaders>
</btfe>
</file>

<file path=customXml/itemProps1.xml><?xml version="1.0" encoding="utf-8"?>
<ds:datastoreItem xmlns:ds="http://schemas.openxmlformats.org/officeDocument/2006/customXml" ds:itemID="{48399AA5-0954-438C-9706-377FA13E62E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Index</vt:lpstr>
      <vt:lpstr>Sheet1</vt:lpstr>
      <vt:lpstr>Index!BtfeHeaderLastChanged</vt:lpstr>
      <vt:lpstr>Sheet1!BtfeHeaderLastChanged</vt:lpstr>
      <vt:lpstr>Sheet1!BtfeHeaderSheetName</vt:lpstr>
      <vt:lpstr>Index!BtfeHeaderWorkbookTitle</vt:lpstr>
      <vt:lpstr>Sheet1!BtfeHeaderWorkbookTitle</vt:lpstr>
      <vt:lpstr>BtfeIndexSheetTable</vt:lpstr>
      <vt:lpstr>Index!Print_Area</vt:lpstr>
      <vt:lpstr>Index!Print_Titles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Neumann, Clemens</dc:creator>
  <cp:lastModifiedBy>Neumann, Clemens</cp:lastModifiedBy>
  <cp:lastPrinted>2014-07-31T13:38:01Z</cp:lastPrinted>
  <dcterms:created xsi:type="dcterms:W3CDTF">2013-06-27T12:25:43Z</dcterms:created>
  <dcterms:modified xsi:type="dcterms:W3CDTF">2024-11-06T08:19:39Z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P_IDX">
    <vt:lpwstr>C:\Users\51FNS\Documents\0 OEA Global Cons Ops\02 XL Toolbox\07 Source files for installer\Bain.xltx</vt:lpwstr>
  </property>
</Properties>
</file>