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432"/>
  </bookViews>
  <sheets>
    <sheet name="ZS-станция" sheetId="4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4" l="1"/>
  <c r="E73" i="4"/>
  <c r="E67" i="4"/>
  <c r="F67" i="4"/>
  <c r="F66" i="4"/>
  <c r="F65" i="4"/>
  <c r="F63" i="4"/>
  <c r="F61" i="4"/>
  <c r="E61" i="4"/>
  <c r="E63" i="4"/>
  <c r="E49" i="4"/>
  <c r="E50" i="4"/>
  <c r="E51" i="4"/>
  <c r="E52" i="4"/>
  <c r="E53" i="4"/>
  <c r="F53" i="4"/>
  <c r="F52" i="4"/>
  <c r="F51" i="4"/>
  <c r="F50" i="4"/>
  <c r="F49" i="4"/>
  <c r="E48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3" i="4"/>
  <c r="J33" i="4"/>
  <c r="F36" i="4"/>
  <c r="F37" i="4"/>
  <c r="F38" i="4"/>
  <c r="F39" i="4"/>
  <c r="F40" i="4"/>
  <c r="F41" i="4"/>
  <c r="F42" i="4"/>
  <c r="F35" i="4"/>
  <c r="F33" i="4"/>
  <c r="E42" i="4"/>
  <c r="E36" i="4"/>
  <c r="E35" i="4"/>
  <c r="E33" i="4"/>
  <c r="F22" i="4"/>
  <c r="F21" i="4"/>
  <c r="E24" i="4"/>
  <c r="E23" i="4"/>
  <c r="E22" i="4"/>
  <c r="E21" i="4"/>
  <c r="K15" i="4"/>
  <c r="J15" i="4"/>
  <c r="K14" i="4"/>
  <c r="J14" i="4"/>
  <c r="K13" i="4"/>
  <c r="J13" i="4"/>
  <c r="K12" i="4"/>
  <c r="J12" i="4"/>
  <c r="K10" i="4"/>
  <c r="J10" i="4"/>
  <c r="K9" i="4"/>
  <c r="J9" i="4"/>
  <c r="K8" i="4"/>
  <c r="J8" i="4"/>
  <c r="K7" i="4"/>
  <c r="J7" i="4"/>
  <c r="K4" i="4"/>
  <c r="J4" i="4"/>
  <c r="E8" i="4"/>
  <c r="E7" i="4"/>
  <c r="E9" i="4"/>
  <c r="E10" i="4"/>
  <c r="E12" i="4"/>
  <c r="E13" i="4"/>
  <c r="E14" i="4"/>
  <c r="E15" i="4"/>
  <c r="F15" i="4"/>
  <c r="F14" i="4"/>
  <c r="F13" i="4"/>
  <c r="F12" i="4"/>
  <c r="F10" i="4"/>
  <c r="F9" i="4"/>
  <c r="F8" i="4"/>
  <c r="F7" i="4"/>
  <c r="E4" i="4"/>
  <c r="F4" i="4"/>
  <c r="N4" i="4" l="1"/>
  <c r="M4" i="4"/>
  <c r="L4" i="4"/>
  <c r="N3" i="4"/>
  <c r="M3" i="4"/>
  <c r="L3" i="4"/>
  <c r="O4" i="4"/>
  <c r="P4" i="4"/>
  <c r="Q4" i="4" s="1"/>
  <c r="R4" i="4" s="1"/>
  <c r="L9" i="4" l="1"/>
  <c r="M9" i="4"/>
  <c r="N9" i="4"/>
  <c r="R72" i="4"/>
  <c r="R47" i="4"/>
  <c r="J25" i="4"/>
  <c r="E25" i="4"/>
  <c r="J24" i="4"/>
  <c r="K24" i="4"/>
  <c r="L24" i="4"/>
  <c r="M24" i="4"/>
  <c r="N24" i="4"/>
  <c r="L13" i="4"/>
  <c r="M13" i="4"/>
  <c r="N13" i="4"/>
  <c r="P9" i="4" l="1"/>
  <c r="Q9" i="4" s="1"/>
  <c r="R9" i="4" s="1"/>
  <c r="O24" i="4"/>
  <c r="O9" i="4"/>
  <c r="K28" i="4"/>
  <c r="J28" i="4"/>
  <c r="K27" i="4"/>
  <c r="J27" i="4"/>
  <c r="K26" i="4"/>
  <c r="J26" i="4"/>
  <c r="K25" i="4"/>
  <c r="K23" i="4"/>
  <c r="J23" i="4"/>
  <c r="K22" i="4"/>
  <c r="J22" i="4"/>
  <c r="K21" i="4"/>
  <c r="J21" i="4"/>
  <c r="F23" i="4"/>
  <c r="F24" i="4"/>
  <c r="P24" i="4" s="1"/>
  <c r="Q24" i="4" s="1"/>
  <c r="F25" i="4"/>
  <c r="F26" i="4"/>
  <c r="F27" i="4"/>
  <c r="F28" i="4"/>
  <c r="L39" i="4"/>
  <c r="M39" i="4"/>
  <c r="N39" i="4"/>
  <c r="E39" i="4"/>
  <c r="E40" i="4"/>
  <c r="L32" i="4"/>
  <c r="M32" i="4"/>
  <c r="N32" i="4"/>
  <c r="F48" i="4"/>
  <c r="K49" i="4"/>
  <c r="K50" i="4"/>
  <c r="K51" i="4"/>
  <c r="K52" i="4"/>
  <c r="K53" i="4"/>
  <c r="P53" i="4" s="1"/>
  <c r="K48" i="4"/>
  <c r="L50" i="4"/>
  <c r="M50" i="4"/>
  <c r="N50" i="4"/>
  <c r="L51" i="4"/>
  <c r="M51" i="4"/>
  <c r="N51" i="4"/>
  <c r="L52" i="4"/>
  <c r="M52" i="4"/>
  <c r="N52" i="4"/>
  <c r="L53" i="4"/>
  <c r="M53" i="4"/>
  <c r="N53" i="4"/>
  <c r="J50" i="4"/>
  <c r="J51" i="4"/>
  <c r="E66" i="4"/>
  <c r="E65" i="4"/>
  <c r="F59" i="4"/>
  <c r="E59" i="4"/>
  <c r="J65" i="4"/>
  <c r="J63" i="4"/>
  <c r="J61" i="4"/>
  <c r="K61" i="4"/>
  <c r="L61" i="4"/>
  <c r="M61" i="4"/>
  <c r="N61" i="4"/>
  <c r="K63" i="4"/>
  <c r="L63" i="4"/>
  <c r="M63" i="4"/>
  <c r="N63" i="4"/>
  <c r="K65" i="4"/>
  <c r="L65" i="4"/>
  <c r="M65" i="4"/>
  <c r="N65" i="4"/>
  <c r="J66" i="4"/>
  <c r="O66" i="4" s="1"/>
  <c r="K66" i="4"/>
  <c r="L66" i="4"/>
  <c r="M66" i="4"/>
  <c r="N66" i="4"/>
  <c r="J67" i="4"/>
  <c r="K67" i="4"/>
  <c r="L67" i="4"/>
  <c r="M67" i="4"/>
  <c r="N67" i="4"/>
  <c r="P13" i="4" l="1"/>
  <c r="Q13" i="4" s="1"/>
  <c r="R13" i="4" s="1"/>
  <c r="O13" i="4"/>
  <c r="O67" i="4"/>
  <c r="Q53" i="4"/>
  <c r="R53" i="4" s="1"/>
  <c r="P51" i="4"/>
  <c r="Q51" i="4" s="1"/>
  <c r="R51" i="4" s="1"/>
  <c r="O61" i="4"/>
  <c r="O50" i="4"/>
  <c r="O39" i="4"/>
  <c r="P67" i="4"/>
  <c r="Q67" i="4" s="1"/>
  <c r="R67" i="4" s="1"/>
  <c r="P52" i="4"/>
  <c r="Q52" i="4" s="1"/>
  <c r="R52" i="4" s="1"/>
  <c r="P50" i="4"/>
  <c r="Q50" i="4" s="1"/>
  <c r="R50" i="4" s="1"/>
  <c r="O51" i="4"/>
  <c r="P39" i="4"/>
  <c r="Q39" i="4" s="1"/>
  <c r="R39" i="4" s="1"/>
  <c r="P61" i="4"/>
  <c r="Q61" i="4" s="1"/>
  <c r="R61" i="4" s="1"/>
  <c r="O63" i="4"/>
  <c r="P63" i="4"/>
  <c r="Q63" i="4" s="1"/>
  <c r="R63" i="4" s="1"/>
  <c r="O65" i="4"/>
  <c r="P66" i="4"/>
  <c r="Q66" i="4" s="1"/>
  <c r="R66" i="4" s="1"/>
  <c r="P65" i="4"/>
  <c r="Q65" i="4" s="1"/>
  <c r="R65" i="4" s="1"/>
  <c r="K59" i="4"/>
  <c r="P59" i="4" l="1"/>
  <c r="F78" i="4"/>
  <c r="F77" i="4"/>
  <c r="F76" i="4"/>
  <c r="F75" i="4"/>
  <c r="F74" i="4"/>
  <c r="F73" i="4"/>
  <c r="K74" i="4"/>
  <c r="K75" i="4"/>
  <c r="K76" i="4"/>
  <c r="K77" i="4"/>
  <c r="K78" i="4"/>
  <c r="K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J74" i="4"/>
  <c r="J75" i="4"/>
  <c r="J76" i="4"/>
  <c r="J77" i="4"/>
  <c r="J78" i="4"/>
  <c r="E75" i="4"/>
  <c r="E76" i="4"/>
  <c r="E77" i="4"/>
  <c r="E78" i="4"/>
  <c r="N73" i="4"/>
  <c r="M73" i="4"/>
  <c r="L73" i="4"/>
  <c r="J73" i="4"/>
  <c r="N72" i="4"/>
  <c r="M72" i="4"/>
  <c r="L72" i="4"/>
  <c r="N59" i="4"/>
  <c r="M59" i="4"/>
  <c r="L59" i="4"/>
  <c r="J59" i="4"/>
  <c r="N58" i="4"/>
  <c r="M58" i="4"/>
  <c r="L58" i="4"/>
  <c r="J49" i="4"/>
  <c r="L49" i="4"/>
  <c r="M49" i="4"/>
  <c r="N49" i="4"/>
  <c r="J52" i="4"/>
  <c r="J53" i="4"/>
  <c r="N48" i="4"/>
  <c r="M48" i="4"/>
  <c r="L48" i="4"/>
  <c r="J48" i="4"/>
  <c r="N47" i="4"/>
  <c r="M47" i="4"/>
  <c r="L47" i="4"/>
  <c r="L35" i="4"/>
  <c r="M35" i="4"/>
  <c r="N35" i="4"/>
  <c r="L36" i="4"/>
  <c r="M36" i="4"/>
  <c r="N36" i="4"/>
  <c r="L37" i="4"/>
  <c r="M37" i="4"/>
  <c r="N37" i="4"/>
  <c r="L38" i="4"/>
  <c r="M38" i="4"/>
  <c r="N38" i="4"/>
  <c r="L40" i="4"/>
  <c r="M40" i="4"/>
  <c r="N40" i="4"/>
  <c r="L41" i="4"/>
  <c r="M41" i="4"/>
  <c r="N41" i="4"/>
  <c r="L42" i="4"/>
  <c r="M42" i="4"/>
  <c r="N42" i="4"/>
  <c r="E41" i="4"/>
  <c r="E38" i="4"/>
  <c r="E37" i="4"/>
  <c r="N33" i="4"/>
  <c r="M33" i="4"/>
  <c r="L33" i="4"/>
  <c r="N28" i="4"/>
  <c r="M28" i="4"/>
  <c r="L28" i="4"/>
  <c r="E28" i="4"/>
  <c r="N27" i="4"/>
  <c r="M27" i="4"/>
  <c r="L27" i="4"/>
  <c r="E27" i="4"/>
  <c r="N26" i="4"/>
  <c r="M26" i="4"/>
  <c r="L26" i="4"/>
  <c r="E26" i="4"/>
  <c r="N25" i="4"/>
  <c r="M25" i="4"/>
  <c r="L25" i="4"/>
  <c r="N23" i="4"/>
  <c r="M23" i="4"/>
  <c r="L23" i="4"/>
  <c r="N22" i="4"/>
  <c r="M22" i="4"/>
  <c r="L22" i="4"/>
  <c r="N21" i="4"/>
  <c r="M21" i="4"/>
  <c r="L21" i="4"/>
  <c r="N20" i="4"/>
  <c r="M20" i="4"/>
  <c r="L20" i="4"/>
  <c r="O53" i="4" l="1"/>
  <c r="O52" i="4"/>
  <c r="P77" i="4"/>
  <c r="Q77" i="4" s="1"/>
  <c r="R77" i="4" s="1"/>
  <c r="Q59" i="4"/>
  <c r="R59" i="4" s="1"/>
  <c r="O78" i="4"/>
  <c r="O76" i="4"/>
  <c r="P74" i="4"/>
  <c r="Q74" i="4" s="1"/>
  <c r="R74" i="4" s="1"/>
  <c r="P78" i="4"/>
  <c r="Q78" i="4" s="1"/>
  <c r="R78" i="4" s="1"/>
  <c r="O77" i="4"/>
  <c r="O59" i="4"/>
  <c r="O75" i="4"/>
  <c r="O74" i="4"/>
  <c r="P76" i="4"/>
  <c r="Q76" i="4" s="1"/>
  <c r="R76" i="4" s="1"/>
  <c r="P27" i="4"/>
  <c r="Q27" i="4" s="1"/>
  <c r="R27" i="4" s="1"/>
  <c r="O42" i="4"/>
  <c r="P75" i="4"/>
  <c r="Q75" i="4" s="1"/>
  <c r="R75" i="4" s="1"/>
  <c r="O41" i="4"/>
  <c r="P40" i="4"/>
  <c r="Q40" i="4" s="1"/>
  <c r="R40" i="4" s="1"/>
  <c r="P36" i="4"/>
  <c r="Q36" i="4" s="1"/>
  <c r="R36" i="4" s="1"/>
  <c r="O37" i="4"/>
  <c r="O38" i="4"/>
  <c r="O40" i="4"/>
  <c r="P38" i="4"/>
  <c r="Q38" i="4" s="1"/>
  <c r="R38" i="4" s="1"/>
  <c r="P42" i="4"/>
  <c r="Q42" i="4" s="1"/>
  <c r="R42" i="4" s="1"/>
  <c r="P35" i="4"/>
  <c r="Q35" i="4" s="1"/>
  <c r="R35" i="4" s="1"/>
  <c r="O36" i="4"/>
  <c r="P26" i="4"/>
  <c r="Q26" i="4" s="1"/>
  <c r="R26" i="4" s="1"/>
  <c r="O73" i="4"/>
  <c r="P73" i="4"/>
  <c r="Q73" i="4" s="1"/>
  <c r="R73" i="4" s="1"/>
  <c r="O28" i="4"/>
  <c r="P28" i="4"/>
  <c r="Q28" i="4" s="1"/>
  <c r="R28" i="4" s="1"/>
  <c r="P48" i="4"/>
  <c r="Q48" i="4" s="1"/>
  <c r="R48" i="4" s="1"/>
  <c r="P41" i="4"/>
  <c r="Q41" i="4" s="1"/>
  <c r="R41" i="4" s="1"/>
  <c r="P37" i="4"/>
  <c r="Q37" i="4" s="1"/>
  <c r="R37" i="4" s="1"/>
  <c r="O49" i="4"/>
  <c r="P49" i="4"/>
  <c r="Q49" i="4" s="1"/>
  <c r="R49" i="4" s="1"/>
  <c r="O48" i="4"/>
  <c r="O35" i="4"/>
  <c r="O25" i="4"/>
  <c r="O26" i="4"/>
  <c r="O23" i="4"/>
  <c r="P25" i="4"/>
  <c r="Q25" i="4" s="1"/>
  <c r="R25" i="4" s="1"/>
  <c r="O22" i="4"/>
  <c r="P22" i="4"/>
  <c r="Q22" i="4" s="1"/>
  <c r="R22" i="4" s="1"/>
  <c r="O21" i="4"/>
  <c r="P21" i="4"/>
  <c r="Q21" i="4" s="1"/>
  <c r="R21" i="4" s="1"/>
  <c r="O27" i="4"/>
  <c r="P23" i="4"/>
  <c r="Q23" i="4" s="1"/>
  <c r="R23" i="4" s="1"/>
  <c r="L12" i="4"/>
  <c r="M12" i="4"/>
  <c r="N12" i="4"/>
  <c r="L14" i="4"/>
  <c r="M14" i="4"/>
  <c r="N14" i="4"/>
  <c r="L15" i="4"/>
  <c r="M15" i="4"/>
  <c r="N15" i="4"/>
  <c r="N10" i="4"/>
  <c r="M10" i="4"/>
  <c r="L10" i="4"/>
  <c r="N8" i="4"/>
  <c r="M8" i="4"/>
  <c r="L8" i="4"/>
  <c r="N7" i="4"/>
  <c r="M7" i="4"/>
  <c r="L7" i="4"/>
  <c r="P14" i="4" l="1"/>
  <c r="Q14" i="4" s="1"/>
  <c r="R14" i="4" s="1"/>
  <c r="P10" i="4"/>
  <c r="Q10" i="4" s="1"/>
  <c r="R10" i="4" s="1"/>
  <c r="P15" i="4"/>
  <c r="Q15" i="4" s="1"/>
  <c r="R15" i="4" s="1"/>
  <c r="O15" i="4"/>
  <c r="P12" i="4"/>
  <c r="Q12" i="4" s="1"/>
  <c r="R12" i="4" s="1"/>
  <c r="O12" i="4"/>
  <c r="O14" i="4"/>
  <c r="O8" i="4"/>
  <c r="P8" i="4"/>
  <c r="Q8" i="4" s="1"/>
  <c r="R8" i="4" s="1"/>
  <c r="O10" i="4"/>
</calcChain>
</file>

<file path=xl/sharedStrings.xml><?xml version="1.0" encoding="utf-8"?>
<sst xmlns="http://schemas.openxmlformats.org/spreadsheetml/2006/main" count="185" uniqueCount="77">
  <si>
    <t>№ точки</t>
  </si>
  <si>
    <t>S.м</t>
  </si>
  <si>
    <t>L, м</t>
  </si>
  <si>
    <t>ΔY</t>
  </si>
  <si>
    <t>ΔX</t>
  </si>
  <si>
    <t>ΔZ</t>
  </si>
  <si>
    <t>dS. мм</t>
  </si>
  <si>
    <t>ΔL, мм</t>
  </si>
  <si>
    <t>Абсолютное смещение мм</t>
  </si>
  <si>
    <t>V, м/сут</t>
  </si>
  <si>
    <t>Y</t>
  </si>
  <si>
    <t>X</t>
  </si>
  <si>
    <t>Z</t>
  </si>
  <si>
    <t>ZS-OP-1</t>
  </si>
  <si>
    <t>ZS-OP-2</t>
  </si>
  <si>
    <t>ZS-A-1</t>
  </si>
  <si>
    <t>ZS-A-2</t>
  </si>
  <si>
    <t>ZS-A-3</t>
  </si>
  <si>
    <t>ZS-A-4</t>
  </si>
  <si>
    <t>ZS-A-5</t>
  </si>
  <si>
    <t>ZS-A-6</t>
  </si>
  <si>
    <t>ZS-A-7</t>
  </si>
  <si>
    <t>ZS-A-8</t>
  </si>
  <si>
    <t>ZS-A-9</t>
  </si>
  <si>
    <t>ZS-A-10</t>
  </si>
  <si>
    <t>ZS-A-11</t>
  </si>
  <si>
    <t>ZS-B-1</t>
  </si>
  <si>
    <t>ZS-B-2</t>
  </si>
  <si>
    <t>ZS-B-3</t>
  </si>
  <si>
    <t>ZS-B-4</t>
  </si>
  <si>
    <t>ZS-B-5</t>
  </si>
  <si>
    <t>ZS-B-6</t>
  </si>
  <si>
    <t>ZS-B-7</t>
  </si>
  <si>
    <t>ZS-B-8</t>
  </si>
  <si>
    <t>ZS-B-9</t>
  </si>
  <si>
    <t>ZS-C-1</t>
  </si>
  <si>
    <t>ZS-C-2</t>
  </si>
  <si>
    <t>ZS-C-3</t>
  </si>
  <si>
    <t>ZS-C-4</t>
  </si>
  <si>
    <t>ZS-C-5</t>
  </si>
  <si>
    <t>ZS-C-6</t>
  </si>
  <si>
    <t>ZS-C-7</t>
  </si>
  <si>
    <t>ZS-C-8</t>
  </si>
  <si>
    <t>ZS-C-9</t>
  </si>
  <si>
    <t>ZS-C-10</t>
  </si>
  <si>
    <t>ZS-D-1</t>
  </si>
  <si>
    <t>ZS-D-2</t>
  </si>
  <si>
    <t>ZS-D-3</t>
  </si>
  <si>
    <t>ZS-D-4</t>
  </si>
  <si>
    <t>ZS-D-5</t>
  </si>
  <si>
    <t>ZS-D-6</t>
  </si>
  <si>
    <t>ZS-E-1</t>
  </si>
  <si>
    <t>ZS-E-2</t>
  </si>
  <si>
    <t>ZS-E-3</t>
  </si>
  <si>
    <t>ZS-E-4</t>
  </si>
  <si>
    <t>ZS-E-5</t>
  </si>
  <si>
    <t>ZS-E-6</t>
  </si>
  <si>
    <t>ZS-F-1</t>
  </si>
  <si>
    <t>ZS-F-2</t>
  </si>
  <si>
    <t>ZS-F-3</t>
  </si>
  <si>
    <t>ZS-F-4</t>
  </si>
  <si>
    <t>ZS-F-5</t>
  </si>
  <si>
    <t>ZS-F-6</t>
  </si>
  <si>
    <t>ZS-F-7</t>
  </si>
  <si>
    <t>ZS-E-7</t>
  </si>
  <si>
    <t>ZS-E-8</t>
  </si>
  <si>
    <t>ZS-E-9</t>
  </si>
  <si>
    <t>ZS-E-10</t>
  </si>
  <si>
    <t>02.04.2021 г</t>
  </si>
  <si>
    <t>16.05.2021 г</t>
  </si>
  <si>
    <t>ZSST2</t>
  </si>
  <si>
    <t>ZSST2,2</t>
  </si>
  <si>
    <t>ZSST2,1</t>
  </si>
  <si>
    <t>KIZILSAZ</t>
  </si>
  <si>
    <t>ZSST1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</si>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</sst>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2" fillId="0" borderId="0"/>
  </cellStyleXfs>
  <cellXfs count="71">
    <xf numFmtId="0" fontId="0" fillId="0" borderId="0" xfId="0"/>
    <xf numFmtId="0" fontId="19" fillId="0" borderId="10" xfId="41" applyFont="1" applyFill="1" applyBorder="1" applyAlignment="1">
      <alignment horizontal="center" vertical="center" wrapText="1"/>
    </xf>
    <xf numFmtId="1" fontId="19" fillId="0" borderId="10" xfId="41" applyNumberFormat="1" applyFont="1" applyFill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164" fontId="19" fillId="0" borderId="0" xfId="42" applyNumberFormat="1" applyFont="1" applyFill="1" applyBorder="1" applyAlignment="1">
      <alignment horizontal="center" vertical="center"/>
    </xf>
    <xf numFmtId="1" fontId="19" fillId="0" borderId="0" xfId="41" applyNumberFormat="1" applyFont="1" applyFill="1" applyBorder="1" applyAlignment="1">
      <alignment horizontal="center" vertical="center"/>
    </xf>
    <xf numFmtId="0" fontId="19" fillId="0" borderId="10" xfId="4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/>
    </xf>
    <xf numFmtId="164" fontId="19" fillId="0" borderId="10" xfId="42" applyNumberFormat="1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9" fillId="0" borderId="10" xfId="41" applyFont="1" applyFill="1" applyBorder="1" applyAlignment="1">
      <alignment horizontal="center" vertical="center"/>
    </xf>
    <xf numFmtId="0" fontId="19" fillId="0" borderId="10" xfId="4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164" fontId="0" fillId="0" borderId="0" xfId="0" applyNumberFormat="1"/>
    <xf numFmtId="0" fontId="19" fillId="0" borderId="10" xfId="41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Fill="1"/>
    <xf numFmtId="0" fontId="14" fillId="0" borderId="0" xfId="0" applyFont="1" applyFill="1"/>
    <xf numFmtId="0" fontId="0" fillId="0" borderId="0" xfId="0" applyFill="1"/>
    <xf numFmtId="164" fontId="0" fillId="34" borderId="10" xfId="0" applyNumberFormat="1" applyFill="1" applyBorder="1"/>
    <xf numFmtId="0" fontId="19" fillId="0" borderId="10" xfId="41" applyFont="1" applyFill="1" applyBorder="1" applyAlignment="1">
      <alignment horizontal="center" vertical="center" wrapText="1"/>
    </xf>
    <xf numFmtId="17" fontId="19" fillId="0" borderId="10" xfId="4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top" wrapText="1"/>
    </xf>
    <xf numFmtId="0" fontId="19" fillId="0" borderId="10" xfId="41" applyFon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4" fontId="0" fillId="37" borderId="10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64" fontId="0" fillId="35" borderId="10" xfId="0" applyNumberFormat="1" applyFill="1" applyBorder="1"/>
    <xf numFmtId="164" fontId="0" fillId="39" borderId="10" xfId="0" applyNumberFormat="1" applyFill="1" applyBorder="1" applyAlignment="1">
      <alignment horizontal="center" vertical="center"/>
    </xf>
    <xf numFmtId="164" fontId="23" fillId="0" borderId="10" xfId="0" applyNumberFormat="1" applyFont="1" applyFill="1" applyBorder="1" applyAlignment="1">
      <alignment horizontal="center" vertical="center" wrapText="1"/>
    </xf>
    <xf numFmtId="164" fontId="23" fillId="0" borderId="10" xfId="0" applyNumberFormat="1" applyFon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164" fontId="0" fillId="38" borderId="10" xfId="0" applyNumberFormat="1" applyFill="1" applyBorder="1" applyAlignment="1">
      <alignment horizontal="center" vertical="center"/>
    </xf>
    <xf numFmtId="164" fontId="0" fillId="37" borderId="10" xfId="0" applyNumberFormat="1" applyFill="1" applyBorder="1"/>
    <xf numFmtId="0" fontId="0" fillId="40" borderId="0" xfId="0" applyFill="1"/>
    <xf numFmtId="14" fontId="19" fillId="0" borderId="10" xfId="41" applyNumberFormat="1" applyFont="1" applyFill="1" applyBorder="1" applyAlignment="1">
      <alignment horizontal="center" vertical="center" wrapText="1"/>
    </xf>
    <xf numFmtId="164" fontId="23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/>
    </xf>
    <xf numFmtId="1" fontId="21" fillId="0" borderId="10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39" borderId="10" xfId="0" applyNumberFormat="1" applyFill="1" applyBorder="1"/>
    <xf numFmtId="164" fontId="0" fillId="40" borderId="10" xfId="0" applyNumberFormat="1" applyFill="1" applyBorder="1"/>
    <xf numFmtId="164" fontId="0" fillId="36" borderId="10" xfId="0" applyNumberFormat="1" applyFill="1" applyBorder="1"/>
    <xf numFmtId="164" fontId="0" fillId="33" borderId="10" xfId="0" applyNumberFormat="1" applyFill="1" applyBorder="1"/>
    <xf numFmtId="164" fontId="0" fillId="38" borderId="10" xfId="0" applyNumberFormat="1" applyFill="1" applyBorder="1"/>
    <xf numFmtId="164" fontId="0" fillId="37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164" fontId="0" fillId="0" borderId="10" xfId="0" applyNumberFormat="1" applyBorder="1"/>
    <xf numFmtId="164" fontId="0" fillId="33" borderId="10" xfId="0" applyNumberFormat="1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47">
    <cellStyle name="20% - Акцент1" xfId="18" builtinId="30" customBuiltin="1"/>
    <cellStyle name="20% - Акцент2" xfId="22" builtinId="34" customBuiltin="1"/>
    <cellStyle name="20% - Акцент3" xfId="26" builtinId="38" customBuiltin="1"/>
    <cellStyle name="20% - Акцент4" xfId="30" builtinId="42" customBuiltin="1"/>
    <cellStyle name="20% - Акцент5" xfId="34" builtinId="46" customBuiltin="1"/>
    <cellStyle name="20% - Акцент6" xfId="38" builtinId="50" customBuiltin="1"/>
    <cellStyle name="40% - Акцент1" xfId="19" builtinId="31" customBuiltin="1"/>
    <cellStyle name="40% - Акцент2" xfId="23" builtinId="35" customBuiltin="1"/>
    <cellStyle name="40% - Акцент3" xfId="27" builtinId="39" customBuiltin="1"/>
    <cellStyle name="40% - Акцент4" xfId="31" builtinId="43" customBuiltin="1"/>
    <cellStyle name="40% - Акцент5" xfId="35" builtinId="47" customBuiltin="1"/>
    <cellStyle name="40% - Акцент6" xfId="39" builtinId="51" customBuiltin="1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6" builtinId="25" customBuiltin="1"/>
    <cellStyle name="Контрольная ячейка" xfId="12" builtinId="23" customBuiltin="1"/>
    <cellStyle name="Название 2" xfId="45"/>
    <cellStyle name="Нейтральный" xfId="7" builtinId="28" customBuiltin="1"/>
    <cellStyle name="Обычный" xfId="0" builtinId="0"/>
    <cellStyle name="Обычный 2" xfId="41"/>
    <cellStyle name="Обычный 2 2" xfId="46"/>
    <cellStyle name="Обычный 3" xfId="42"/>
    <cellStyle name="Обычный 4 2" xfId="43"/>
    <cellStyle name="Обычный 7" xfId="44"/>
    <cellStyle name="Плохой" xfId="6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zoomScale="85" zoomScaleNormal="85" workbookViewId="0">
      <selection activeCell="H63" sqref="H63"/>
    </sheetView>
  </sheetViews>
  <sheetFormatPr defaultRowHeight="14.4" x14ac:dyDescent="0.3"/>
  <cols>
    <col min="2" max="2" width="12.44140625" customWidth="1"/>
    <col min="3" max="3" width="11.44140625" customWidth="1"/>
    <col min="6" max="6" width="12.5546875" customWidth="1"/>
    <col min="7" max="7" width="12.5546875" bestFit="1" customWidth="1"/>
    <col min="8" max="8" width="10.44140625" bestFit="1" customWidth="1"/>
    <col min="9" max="9" width="9.33203125" bestFit="1" customWidth="1"/>
    <col min="10" max="10" width="15.33203125" customWidth="1"/>
    <col min="11" max="11" width="13.6640625" customWidth="1"/>
    <col min="12" max="12" width="13.109375" customWidth="1"/>
    <col min="13" max="13" width="11" customWidth="1"/>
    <col min="20" max="20" width="12.88671875" customWidth="1"/>
    <col min="21" max="21" width="12.33203125" customWidth="1"/>
    <col min="25" max="25" width="11.33203125" customWidth="1"/>
    <col min="26" max="26" width="11.77734375" customWidth="1"/>
    <col min="27" max="27" width="10.44140625" customWidth="1"/>
  </cols>
  <sheetData>
    <row r="1" spans="1:27" ht="15.75" customHeight="1" x14ac:dyDescent="0.3">
      <c r="A1" s="35" t="s">
        <v>0</v>
      </c>
      <c r="B1" s="52">
        <v>44288</v>
      </c>
      <c r="C1" s="52"/>
      <c r="D1" s="52"/>
      <c r="E1" s="35" t="s">
        <v>1</v>
      </c>
      <c r="F1" s="35" t="s">
        <v>2</v>
      </c>
      <c r="G1" s="52">
        <v>44332</v>
      </c>
      <c r="H1" s="52"/>
      <c r="I1" s="52"/>
      <c r="J1" s="35" t="s">
        <v>1</v>
      </c>
      <c r="K1" s="35" t="s">
        <v>2</v>
      </c>
      <c r="L1" s="39" t="s">
        <v>3</v>
      </c>
      <c r="M1" s="39" t="s">
        <v>4</v>
      </c>
      <c r="N1" s="35" t="s">
        <v>5</v>
      </c>
      <c r="O1" s="39" t="s">
        <v>6</v>
      </c>
      <c r="P1" s="35" t="s">
        <v>7</v>
      </c>
      <c r="Q1" s="38" t="s">
        <v>8</v>
      </c>
      <c r="R1" s="37" t="s">
        <v>9</v>
      </c>
    </row>
    <row r="2" spans="1:27" ht="15.6" x14ac:dyDescent="0.3">
      <c r="A2" s="35"/>
      <c r="B2" s="25" t="s">
        <v>10</v>
      </c>
      <c r="C2" s="25" t="s">
        <v>11</v>
      </c>
      <c r="D2" s="25" t="s">
        <v>12</v>
      </c>
      <c r="E2" s="35"/>
      <c r="F2" s="35"/>
      <c r="G2" s="11" t="s">
        <v>10</v>
      </c>
      <c r="H2" s="11" t="s">
        <v>11</v>
      </c>
      <c r="I2" s="11" t="s">
        <v>12</v>
      </c>
      <c r="J2" s="35"/>
      <c r="K2" s="35"/>
      <c r="L2" s="39"/>
      <c r="M2" s="39"/>
      <c r="N2" s="35"/>
      <c r="O2" s="39"/>
      <c r="P2" s="35"/>
      <c r="Q2" s="38"/>
      <c r="R2" s="37"/>
      <c r="T2" s="70" t="s">
        <v>75</v>
      </c>
      <c r="U2" s="70"/>
      <c r="V2" s="70"/>
      <c r="Y2" s="70" t="s">
        <v>76</v>
      </c>
      <c r="Z2" s="70"/>
      <c r="AA2" s="70"/>
    </row>
    <row r="3" spans="1:27" ht="15.6" x14ac:dyDescent="0.3">
      <c r="A3" s="27" t="s">
        <v>13</v>
      </c>
      <c r="B3" s="54">
        <v>65764.241999999998</v>
      </c>
      <c r="C3" s="54">
        <v>41593.536800000002</v>
      </c>
      <c r="D3" s="54">
        <v>490.54539999999997</v>
      </c>
      <c r="E3" s="26"/>
      <c r="F3" s="26"/>
      <c r="G3" s="57">
        <v>65764.253500000006</v>
      </c>
      <c r="H3" s="57">
        <v>41593.530899999998</v>
      </c>
      <c r="I3" s="57">
        <v>490.54660000000001</v>
      </c>
      <c r="J3" s="29"/>
      <c r="K3" s="29"/>
      <c r="L3" s="2">
        <f t="shared" ref="L3:L4" si="0">(G3-B3)*1000</f>
        <v>11.500000007799827</v>
      </c>
      <c r="M3" s="2">
        <f t="shared" ref="M3:M4" si="1">(H3-C3)*1000</f>
        <v>-5.9000000037485734</v>
      </c>
      <c r="N3" s="2">
        <f t="shared" ref="N3:N4" si="2">(I3-D3)*1000</f>
        <v>1.2000000000398359</v>
      </c>
      <c r="O3" s="2"/>
      <c r="P3" s="3"/>
      <c r="Q3" s="4"/>
      <c r="R3" s="5"/>
      <c r="T3" s="40">
        <v>65680.965533333321</v>
      </c>
      <c r="U3" s="40">
        <v>41469.473683333337</v>
      </c>
      <c r="V3" s="40">
        <v>476.7972166666666</v>
      </c>
      <c r="X3" s="19"/>
      <c r="Y3" s="43">
        <v>65714.189899999998</v>
      </c>
      <c r="Z3" s="43">
        <v>41262.762666666669</v>
      </c>
      <c r="AA3" s="43">
        <v>444.75226666666663</v>
      </c>
    </row>
    <row r="4" spans="1:27" ht="15.6" x14ac:dyDescent="0.3">
      <c r="A4" s="27" t="s">
        <v>14</v>
      </c>
      <c r="B4" s="54">
        <v>65758.4761</v>
      </c>
      <c r="C4" s="54">
        <v>41547.9876</v>
      </c>
      <c r="D4" s="54">
        <v>489.9701</v>
      </c>
      <c r="E4" s="13">
        <f>SQRT((POWER((B3-B4),2)+(POWER((C3-C4),2))))</f>
        <v>45.912691311336786</v>
      </c>
      <c r="F4" s="13">
        <f>SQRT((POWER((B$4-B3),2)+(POWER((C$4-C3),2))))</f>
        <v>45.912691311336786</v>
      </c>
      <c r="G4" s="57">
        <v>65758.486300000004</v>
      </c>
      <c r="H4" s="57">
        <v>41547.993799999997</v>
      </c>
      <c r="I4" s="57">
        <v>489.97710000000001</v>
      </c>
      <c r="J4" s="13">
        <f>SQRT((POWER((G3-G4),2)+(POWER((H3-H4),2))))</f>
        <v>45.900850452362519</v>
      </c>
      <c r="K4" s="13">
        <f>SQRT((POWER((G$4-G3),2)+(POWER((H$4-H3),2))))</f>
        <v>45.900850452362519</v>
      </c>
      <c r="L4" s="2">
        <f t="shared" si="0"/>
        <v>10.200000004260801</v>
      </c>
      <c r="M4" s="2">
        <f t="shared" si="1"/>
        <v>6.1999999961699359</v>
      </c>
      <c r="N4" s="2">
        <f t="shared" si="2"/>
        <v>7.0000000000050022</v>
      </c>
      <c r="O4" s="2">
        <f t="shared" ref="O4" si="3">(J4-E4)*1000</f>
        <v>-11.840858974267121</v>
      </c>
      <c r="P4" s="3">
        <f t="shared" ref="P4" si="4">(K4-F4)*1000</f>
        <v>-11.840858974267121</v>
      </c>
      <c r="Q4" s="4">
        <f t="shared" ref="Q4" si="5">SQRT(N4*N4+P4*P4)</f>
        <v>13.755215056426863</v>
      </c>
      <c r="R4" s="5">
        <f>Q4/44</f>
        <v>0.31261852400970142</v>
      </c>
      <c r="T4" s="42">
        <v>65714.186516666668</v>
      </c>
      <c r="U4" s="42">
        <v>41262.744833333338</v>
      </c>
      <c r="V4" s="42">
        <v>444.76218333333333</v>
      </c>
      <c r="X4" s="19"/>
      <c r="Y4" s="43">
        <v>65720.200750000004</v>
      </c>
      <c r="Z4" s="43">
        <v>41304.508216666669</v>
      </c>
      <c r="AA4" s="43">
        <v>460.0095833333333</v>
      </c>
    </row>
    <row r="5" spans="1:27" ht="15.6" x14ac:dyDescent="0.3">
      <c r="A5" s="21" t="s">
        <v>15</v>
      </c>
      <c r="B5" s="45"/>
      <c r="C5" s="45"/>
      <c r="D5" s="45"/>
      <c r="E5" s="13"/>
      <c r="F5" s="13"/>
      <c r="G5" s="45"/>
      <c r="H5" s="45"/>
      <c r="I5" s="45"/>
      <c r="J5" s="13"/>
      <c r="K5" s="13"/>
      <c r="L5" s="2"/>
      <c r="M5" s="2"/>
      <c r="N5" s="2"/>
      <c r="O5" s="2"/>
      <c r="P5" s="3"/>
      <c r="Q5" s="4"/>
      <c r="R5" s="5"/>
      <c r="T5" s="42">
        <v>65720.194866666658</v>
      </c>
      <c r="U5" s="42">
        <v>41304.479833333338</v>
      </c>
      <c r="V5" s="42">
        <v>460.02145000000002</v>
      </c>
      <c r="X5" s="19"/>
      <c r="Y5" s="34">
        <v>65724.362516666661</v>
      </c>
      <c r="Z5" s="34">
        <v>41265.591766666672</v>
      </c>
      <c r="AA5" s="34">
        <v>444.87821666666667</v>
      </c>
    </row>
    <row r="6" spans="1:27" ht="15.6" x14ac:dyDescent="0.3">
      <c r="A6" s="21" t="s">
        <v>16</v>
      </c>
      <c r="B6" s="45"/>
      <c r="C6" s="45"/>
      <c r="D6" s="45"/>
      <c r="E6" s="13"/>
      <c r="F6" s="13"/>
      <c r="G6" s="45"/>
      <c r="H6" s="45"/>
      <c r="I6" s="45"/>
      <c r="J6" s="13"/>
      <c r="K6" s="13"/>
      <c r="L6" s="2"/>
      <c r="M6" s="2"/>
      <c r="N6" s="2"/>
      <c r="O6" s="2"/>
      <c r="P6" s="3"/>
      <c r="Q6" s="4"/>
      <c r="R6" s="5"/>
      <c r="T6" s="42">
        <v>65724.699366666653</v>
      </c>
      <c r="U6" s="42">
        <v>41333.170333333335</v>
      </c>
      <c r="V6" s="42">
        <v>460.71888333333328</v>
      </c>
      <c r="X6" s="19"/>
      <c r="Y6" s="43">
        <v>65724.705933333331</v>
      </c>
      <c r="Z6" s="43">
        <v>41333.205083333334</v>
      </c>
      <c r="AA6" s="43">
        <v>460.71665000000002</v>
      </c>
    </row>
    <row r="7" spans="1:27" ht="15.6" x14ac:dyDescent="0.3">
      <c r="A7" s="21" t="s">
        <v>17</v>
      </c>
      <c r="B7" s="42">
        <v>65744.832859999995</v>
      </c>
      <c r="C7" s="42">
        <v>41451.223520000007</v>
      </c>
      <c r="D7" s="42">
        <v>476.09180000000003</v>
      </c>
      <c r="E7" s="13">
        <f>SQRT((POWER((B4-B7),2)+(POWER((C4-C7),2))))</f>
        <v>97.721160328471782</v>
      </c>
      <c r="F7" s="13">
        <f>SQRT((POWER((B$3-B7),2)+(POWER((C$3-C7),2))))</f>
        <v>143.63072227032998</v>
      </c>
      <c r="G7" s="43">
        <v>65744.841</v>
      </c>
      <c r="H7" s="43">
        <v>41451.247000000003</v>
      </c>
      <c r="I7" s="43">
        <v>476.09800000000001</v>
      </c>
      <c r="J7" s="13">
        <f>SQRT((POWER((G4-G7),2)+(POWER((H4-H7),2))))</f>
        <v>97.70433727490736</v>
      </c>
      <c r="K7" s="13">
        <f>SQRT((POWER((G$3-G7),2)+(POWER((H$3-H7),2))))</f>
        <v>143.60206598603926</v>
      </c>
      <c r="L7" s="2">
        <f>(G7-B7)*1000</f>
        <v>8.1400000053690746</v>
      </c>
      <c r="M7" s="2">
        <f>(H7-C7)*1000</f>
        <v>23.479999996197876</v>
      </c>
      <c r="N7" s="2">
        <f>(I7-D7)*1000</f>
        <v>6.199999999978445</v>
      </c>
      <c r="O7" s="2"/>
      <c r="P7" s="3"/>
      <c r="Q7" s="4"/>
      <c r="R7" s="5"/>
      <c r="T7" s="42">
        <v>65729.030233333338</v>
      </c>
      <c r="U7" s="42">
        <v>41361.556483333334</v>
      </c>
      <c r="V7" s="42">
        <v>461.98263333333335</v>
      </c>
      <c r="X7" s="19"/>
      <c r="Y7" s="43">
        <v>65729.03869999999</v>
      </c>
      <c r="Z7" s="43">
        <v>41361.593616666665</v>
      </c>
      <c r="AA7" s="43">
        <v>461.98195000000004</v>
      </c>
    </row>
    <row r="8" spans="1:27" ht="15.6" x14ac:dyDescent="0.3">
      <c r="A8" s="21" t="s">
        <v>18</v>
      </c>
      <c r="B8" s="42">
        <v>65743.528633333335</v>
      </c>
      <c r="C8" s="42">
        <v>41444.005333333327</v>
      </c>
      <c r="D8" s="42">
        <v>476.58903333333336</v>
      </c>
      <c r="E8" s="13">
        <f>SQRT((POWER((B7-B8),2)+(POWER((C7-C8),2))))</f>
        <v>7.3350682309750166</v>
      </c>
      <c r="F8" s="13">
        <f>SQRT((POWER((B$3-B8),2)+(POWER((C$3-C8),2))))</f>
        <v>150.95927623751524</v>
      </c>
      <c r="G8" s="43">
        <v>65743.536999999997</v>
      </c>
      <c r="H8" s="43">
        <v>41444.019999999997</v>
      </c>
      <c r="I8" s="43">
        <v>476.59300000000002</v>
      </c>
      <c r="J8" s="13">
        <f>SQRT((POWER((G7-G8),2)+(POWER((H7-H8),2))))</f>
        <v>7.343701042396793</v>
      </c>
      <c r="K8" s="13">
        <f>SQRT((POWER((G$3-G8),2)+(POWER((H$3-H8),2))))</f>
        <v>150.9393341414382</v>
      </c>
      <c r="L8" s="2">
        <f t="shared" ref="L8:P10" si="6">(G8-B8)*1000</f>
        <v>8.3666666614590213</v>
      </c>
      <c r="M8" s="2">
        <f t="shared" si="6"/>
        <v>14.66666666965466</v>
      </c>
      <c r="N8" s="2">
        <f t="shared" si="6"/>
        <v>3.9666666666562378</v>
      </c>
      <c r="O8" s="2">
        <f t="shared" si="6"/>
        <v>8.6328114217764096</v>
      </c>
      <c r="P8" s="3">
        <f t="shared" si="6"/>
        <v>-19.942096077045335</v>
      </c>
      <c r="Q8" s="4">
        <f t="shared" ref="Q8:Q10" si="7">SQRT(N8*N8+P8*P8)</f>
        <v>20.332772570175191</v>
      </c>
      <c r="R8" s="5">
        <f>Q8/44</f>
        <v>0.4621084675039816</v>
      </c>
      <c r="T8" s="42">
        <v>65736.535316666661</v>
      </c>
      <c r="U8" s="42">
        <v>41405.78385</v>
      </c>
      <c r="V8" s="42">
        <v>470.21346666666676</v>
      </c>
      <c r="X8" s="19"/>
      <c r="Y8" s="43">
        <v>65736.544016666667</v>
      </c>
      <c r="Z8" s="43">
        <v>41405.798883333337</v>
      </c>
      <c r="AA8" s="43">
        <v>470.21145000000001</v>
      </c>
    </row>
    <row r="9" spans="1:27" ht="15.6" x14ac:dyDescent="0.3">
      <c r="A9" s="21" t="s">
        <v>19</v>
      </c>
      <c r="B9" s="42">
        <v>65740.04816666666</v>
      </c>
      <c r="C9" s="42">
        <v>41426.727383333338</v>
      </c>
      <c r="D9" s="42">
        <v>470.04953333333327</v>
      </c>
      <c r="E9" s="13">
        <f>SQRT((POWER((B8-B9),2)+(POWER((C8-C9),2))))</f>
        <v>17.625016437437679</v>
      </c>
      <c r="F9" s="13">
        <f>SQRT((POWER((B$3-B9),2)+(POWER((C$3-C9),2))))</f>
        <v>168.55480728841241</v>
      </c>
      <c r="G9" s="43">
        <v>65740.058000000005</v>
      </c>
      <c r="H9" s="43">
        <v>41426.743999999999</v>
      </c>
      <c r="I9" s="43">
        <v>470.05099999999999</v>
      </c>
      <c r="J9" s="13">
        <f>SQRT((POWER((G8-G9),2)+(POWER((H8-H9),2))))</f>
        <v>17.622815240473823</v>
      </c>
      <c r="K9" s="13">
        <f>SQRT((POWER((G$3-G9),2)+(POWER((H$3-H9),2))))</f>
        <v>168.5327630814252</v>
      </c>
      <c r="L9" s="2">
        <f t="shared" ref="L9" si="8">(G9-B9)*1000</f>
        <v>9.833333344431594</v>
      </c>
      <c r="M9" s="2">
        <f t="shared" ref="M9" si="9">(H9-C9)*1000</f>
        <v>16.616666660411283</v>
      </c>
      <c r="N9" s="2">
        <f t="shared" ref="N9" si="10">(I9-D9)*1000</f>
        <v>1.4666666667153549</v>
      </c>
      <c r="O9" s="2">
        <f t="shared" ref="O9" si="11">(J9-E9)*1000</f>
        <v>-2.2011969638562334</v>
      </c>
      <c r="P9" s="3">
        <f t="shared" ref="P9" si="12">(K9-F9)*1000</f>
        <v>-22.044206987203552</v>
      </c>
      <c r="Q9" s="4">
        <f t="shared" ref="Q9" si="13">SQRT(N9*N9+P9*P9)</f>
        <v>22.092943959688302</v>
      </c>
      <c r="R9" s="5">
        <f>Q9/44</f>
        <v>0.50211236272018867</v>
      </c>
      <c r="T9" s="42">
        <v>65740.04816666666</v>
      </c>
      <c r="U9" s="42">
        <v>41426.727383333338</v>
      </c>
      <c r="V9" s="42">
        <v>470.04953333333327</v>
      </c>
      <c r="X9" s="19"/>
      <c r="Y9" s="43">
        <v>65740.055749999985</v>
      </c>
      <c r="Z9" s="43">
        <v>41426.744933333335</v>
      </c>
      <c r="AA9" s="43">
        <v>470.05506666666662</v>
      </c>
    </row>
    <row r="10" spans="1:27" ht="15.6" x14ac:dyDescent="0.3">
      <c r="A10" s="21" t="s">
        <v>20</v>
      </c>
      <c r="B10" s="42">
        <v>65736.535316666661</v>
      </c>
      <c r="C10" s="42">
        <v>41405.78385</v>
      </c>
      <c r="D10" s="42">
        <v>470.21346666666676</v>
      </c>
      <c r="E10" s="13">
        <f>SQRT((POWER((B9-B10),2)+(POWER((C9-C10),2))))</f>
        <v>21.236094358595171</v>
      </c>
      <c r="F10" s="13">
        <f>SQRT((POWER((B$3-B10),2)+(POWER((C$3-C10),2))))</f>
        <v>189.78627593963964</v>
      </c>
      <c r="G10" s="43">
        <v>65736.543999999994</v>
      </c>
      <c r="H10" s="43">
        <v>41405.798000000003</v>
      </c>
      <c r="I10" s="43">
        <v>470.21100000000001</v>
      </c>
      <c r="J10" s="13">
        <f>SQRT((POWER((G9-G10),2)+(POWER((H9-H10),2))))</f>
        <v>21.238717287065978</v>
      </c>
      <c r="K10" s="13">
        <f>SQRT((POWER((G$3-G10),2)+(POWER((H$3-H10),2))))</f>
        <v>189.76685203865014</v>
      </c>
      <c r="L10" s="2">
        <f t="shared" si="6"/>
        <v>8.6833333334652707</v>
      </c>
      <c r="M10" s="2">
        <f t="shared" si="6"/>
        <v>14.150000002700835</v>
      </c>
      <c r="N10" s="2">
        <f t="shared" si="6"/>
        <v>-2.4666666667485515</v>
      </c>
      <c r="O10" s="2">
        <f t="shared" si="6"/>
        <v>2.6229284708065848</v>
      </c>
      <c r="P10" s="3">
        <f t="shared" si="6"/>
        <v>-19.423900989494314</v>
      </c>
      <c r="Q10" s="4">
        <f t="shared" si="7"/>
        <v>19.579897193155194</v>
      </c>
      <c r="R10" s="5">
        <f t="shared" ref="R10:R15" si="14">Q10/44</f>
        <v>0.44499766348079989</v>
      </c>
      <c r="T10" s="42">
        <v>65743.528633333335</v>
      </c>
      <c r="U10" s="42">
        <v>41444.005333333327</v>
      </c>
      <c r="V10" s="42">
        <v>476.58903333333336</v>
      </c>
      <c r="X10" s="19"/>
      <c r="Y10" s="43">
        <v>65743.536983333324</v>
      </c>
      <c r="Z10" s="43">
        <v>41444.020283333339</v>
      </c>
      <c r="AA10" s="43">
        <v>476.59306666666663</v>
      </c>
    </row>
    <row r="11" spans="1:27" ht="15.6" x14ac:dyDescent="0.3">
      <c r="A11" s="21" t="s">
        <v>21</v>
      </c>
      <c r="B11" s="53"/>
      <c r="C11" s="53"/>
      <c r="D11" s="53"/>
      <c r="E11" s="13"/>
      <c r="F11" s="13"/>
      <c r="G11" s="46"/>
      <c r="H11" s="46"/>
      <c r="I11" s="46"/>
      <c r="J11" s="13"/>
      <c r="K11" s="13"/>
      <c r="L11" s="2"/>
      <c r="M11" s="2"/>
      <c r="N11" s="2"/>
      <c r="O11" s="2"/>
      <c r="P11" s="3"/>
      <c r="Q11" s="4"/>
      <c r="R11" s="5"/>
      <c r="T11" s="42">
        <v>65744.832859999995</v>
      </c>
      <c r="U11" s="42">
        <v>41451.223520000007</v>
      </c>
      <c r="V11" s="42">
        <v>476.09180000000003</v>
      </c>
      <c r="X11" s="19"/>
      <c r="Y11" s="43">
        <v>65744.841983333332</v>
      </c>
      <c r="Z11" s="43">
        <v>41451.2376</v>
      </c>
      <c r="AA11" s="43">
        <v>476.09836666666666</v>
      </c>
    </row>
    <row r="12" spans="1:27" ht="15.6" x14ac:dyDescent="0.3">
      <c r="A12" s="21" t="s">
        <v>22</v>
      </c>
      <c r="B12" s="42">
        <v>65729.030233333338</v>
      </c>
      <c r="C12" s="42">
        <v>41361.556483333334</v>
      </c>
      <c r="D12" s="42">
        <v>461.98263333333335</v>
      </c>
      <c r="E12" s="13">
        <f>SQRT((POWER((B10-B12),2)+(POWER((C10-C12),2))))</f>
        <v>44.859628153918528</v>
      </c>
      <c r="F12" s="13">
        <f>SQRT((POWER((B$3-B12),2)+(POWER((C$3-C12),2))))</f>
        <v>234.63745615854864</v>
      </c>
      <c r="G12" s="43">
        <v>65729.039000000004</v>
      </c>
      <c r="H12" s="43">
        <v>41361.593999999997</v>
      </c>
      <c r="I12" s="43">
        <v>461.98200000000003</v>
      </c>
      <c r="J12" s="13">
        <f>SQRT((POWER((G10-G12),2)+(POWER((H10-H12),2))))</f>
        <v>44.836577043752008</v>
      </c>
      <c r="K12" s="13">
        <f>SQRT((POWER((G$3-G12),2)+(POWER((H$3-H12),2))))</f>
        <v>234.59494153084464</v>
      </c>
      <c r="L12" s="2">
        <f t="shared" ref="L12:L15" si="15">(G12-B12)*1000</f>
        <v>8.7666666659060866</v>
      </c>
      <c r="M12" s="2">
        <f t="shared" ref="M12:M15" si="16">(H12-C12)*1000</f>
        <v>37.51666666357778</v>
      </c>
      <c r="N12" s="2">
        <f t="shared" ref="N12:N15" si="17">(I12-D12)*1000</f>
        <v>-0.63333333332593611</v>
      </c>
      <c r="O12" s="2">
        <f t="shared" ref="O12:O15" si="18">(J12-E12)*1000</f>
        <v>-23.051110166520061</v>
      </c>
      <c r="P12" s="55">
        <f t="shared" ref="P12:P15" si="19">(K12-F12)*1000</f>
        <v>-42.51462770400849</v>
      </c>
      <c r="Q12" s="56">
        <f t="shared" ref="Q12:Q15" si="20">SQRT(N12*N12+P12*P12)</f>
        <v>42.519344772956558</v>
      </c>
      <c r="R12" s="5">
        <f t="shared" si="14"/>
        <v>0.96634874483992173</v>
      </c>
      <c r="T12" s="44">
        <v>65830.436683333348</v>
      </c>
      <c r="U12" s="44">
        <v>41398.902233333334</v>
      </c>
      <c r="V12" s="44">
        <v>470.33823333333339</v>
      </c>
      <c r="X12" s="19"/>
      <c r="Y12" s="34">
        <v>65827.419566666664</v>
      </c>
      <c r="Z12" s="34">
        <v>41378.743099999992</v>
      </c>
      <c r="AA12" s="34">
        <v>469.86958333333337</v>
      </c>
    </row>
    <row r="13" spans="1:27" ht="15.6" x14ac:dyDescent="0.3">
      <c r="A13" s="21" t="s">
        <v>23</v>
      </c>
      <c r="B13" s="42">
        <v>65724.699366666653</v>
      </c>
      <c r="C13" s="42">
        <v>41333.170333333335</v>
      </c>
      <c r="D13" s="42">
        <v>460.71888333333328</v>
      </c>
      <c r="E13" s="13">
        <f>SQRT((POWER((B12-B13),2)+(POWER((C12-C13),2))))</f>
        <v>28.714628987800246</v>
      </c>
      <c r="F13" s="13">
        <f>SQRT((POWER((B$3-B13),2)+(POWER((C$3-C13),2))))</f>
        <v>263.35207767439329</v>
      </c>
      <c r="G13" s="43">
        <v>65724.705000000002</v>
      </c>
      <c r="H13" s="43">
        <v>41333.205000000002</v>
      </c>
      <c r="I13" s="43">
        <v>460.71600000000001</v>
      </c>
      <c r="J13" s="13">
        <f>SQRT((POWER((G12-G13),2)+(POWER((H12-H13),2))))</f>
        <v>28.717919092437231</v>
      </c>
      <c r="K13" s="13">
        <f>SQRT((POWER((G$3-G13),2)+(POWER((H$3-H13),2))))</f>
        <v>263.3128520658617</v>
      </c>
      <c r="L13" s="2">
        <f t="shared" ref="L13" si="21">(G13-B13)*1000</f>
        <v>5.6333333486691117</v>
      </c>
      <c r="M13" s="2">
        <f t="shared" ref="M13" si="22">(H13-C13)*1000</f>
        <v>34.666666666453239</v>
      </c>
      <c r="N13" s="2">
        <f t="shared" ref="N13" si="23">(I13-D13)*1000</f>
        <v>-2.8833333332727307</v>
      </c>
      <c r="O13" s="2">
        <f t="shared" ref="O13" si="24">(J13-E13)*1000</f>
        <v>3.2901046369850917</v>
      </c>
      <c r="P13" s="55">
        <f t="shared" ref="P13" si="25">(K13-F13)*1000</f>
        <v>-39.225608531580747</v>
      </c>
      <c r="Q13" s="56">
        <f t="shared" ref="Q13" si="26">SQRT(N13*N13+P13*P13)</f>
        <v>39.331437499582719</v>
      </c>
      <c r="R13" s="5">
        <f t="shared" si="14"/>
        <v>0.89389630680869814</v>
      </c>
      <c r="T13" s="44">
        <v>65834.622533333328</v>
      </c>
      <c r="U13" s="44">
        <v>41424.666833333329</v>
      </c>
      <c r="V13" s="44">
        <v>470.63245000000006</v>
      </c>
      <c r="X13" s="19"/>
      <c r="Y13" s="58">
        <v>65830.444683333335</v>
      </c>
      <c r="Z13" s="58">
        <v>41398.918266666667</v>
      </c>
      <c r="AA13" s="58">
        <v>470.34114999999997</v>
      </c>
    </row>
    <row r="14" spans="1:27" ht="15.6" x14ac:dyDescent="0.3">
      <c r="A14" s="21" t="s">
        <v>24</v>
      </c>
      <c r="B14" s="42">
        <v>65720.194866666658</v>
      </c>
      <c r="C14" s="42">
        <v>41304.479833333338</v>
      </c>
      <c r="D14" s="42">
        <v>460.02145000000002</v>
      </c>
      <c r="E14" s="13">
        <f>SQRT((POWER((B13-B14),2)+(POWER((C13-C14),2))))</f>
        <v>29.041957759417414</v>
      </c>
      <c r="F14" s="13">
        <f>SQRT((POWER((B$3-B14),2)+(POWER((C$3-C14),2))))</f>
        <v>292.39370706876991</v>
      </c>
      <c r="G14" s="43">
        <v>65720.2</v>
      </c>
      <c r="H14" s="43">
        <v>41304.508000000002</v>
      </c>
      <c r="I14" s="43">
        <v>460.00900000000001</v>
      </c>
      <c r="J14" s="13">
        <f>SQRT((POWER((G13-G14),2)+(POWER((H13-H14),2))))</f>
        <v>29.048456654356848</v>
      </c>
      <c r="K14" s="13">
        <f>SQRT((POWER((G$3-G14),2)+(POWER((H$3-H14),2))))</f>
        <v>292.36098848283206</v>
      </c>
      <c r="L14" s="2">
        <f t="shared" si="15"/>
        <v>5.1333333394723013</v>
      </c>
      <c r="M14" s="2">
        <f t="shared" si="16"/>
        <v>28.166666663310025</v>
      </c>
      <c r="N14" s="2">
        <f t="shared" si="17"/>
        <v>-12.450000000001182</v>
      </c>
      <c r="O14" s="2">
        <f t="shared" si="18"/>
        <v>6.4988949394333417</v>
      </c>
      <c r="P14" s="55">
        <f t="shared" si="19"/>
        <v>-32.71858593785737</v>
      </c>
      <c r="Q14" s="56">
        <f t="shared" si="20"/>
        <v>35.007261614884811</v>
      </c>
      <c r="R14" s="5">
        <f t="shared" si="14"/>
        <v>0.79561958215647299</v>
      </c>
      <c r="T14" s="44">
        <v>65836.646271428574</v>
      </c>
      <c r="U14" s="44">
        <v>41437.121942857149</v>
      </c>
      <c r="V14" s="44">
        <v>475.72797142857144</v>
      </c>
      <c r="X14" s="19"/>
      <c r="Y14" s="58">
        <v>65834.636966666672</v>
      </c>
      <c r="Z14" s="58">
        <v>41424.69013333333</v>
      </c>
      <c r="AA14" s="58">
        <v>470.63123333333334</v>
      </c>
    </row>
    <row r="15" spans="1:27" ht="15.6" x14ac:dyDescent="0.3">
      <c r="A15" s="21" t="s">
        <v>25</v>
      </c>
      <c r="B15" s="42">
        <v>65714.186516666668</v>
      </c>
      <c r="C15" s="42">
        <v>41262.744833333338</v>
      </c>
      <c r="D15" s="42">
        <v>444.76218333333333</v>
      </c>
      <c r="E15" s="13">
        <f>SQRT((POWER((B14-B15),2)+(POWER((C14-C15),2))))</f>
        <v>42.165275935565965</v>
      </c>
      <c r="F15" s="13">
        <f>SQRT((POWER((B$3-B15),2)+(POWER((C$3-C15),2))))</f>
        <v>334.55773286972845</v>
      </c>
      <c r="G15" s="43">
        <v>65714.19</v>
      </c>
      <c r="H15" s="43">
        <v>41262.762999999999</v>
      </c>
      <c r="I15" s="43">
        <v>444.75200000000001</v>
      </c>
      <c r="J15" s="13">
        <f>SQRT((POWER((G14-G15),2)+(POWER((H14-H15),2))))</f>
        <v>42.175409008095649</v>
      </c>
      <c r="K15" s="13">
        <f>SQRT((POWER((G$3-G15),2)+(POWER((H$3-H15),2))))</f>
        <v>334.53513672357298</v>
      </c>
      <c r="L15" s="2">
        <f t="shared" si="15"/>
        <v>3.4833333338610828</v>
      </c>
      <c r="M15" s="2">
        <f t="shared" si="16"/>
        <v>18.166666661272757</v>
      </c>
      <c r="N15" s="2">
        <f t="shared" si="17"/>
        <v>-10.183333333316114</v>
      </c>
      <c r="O15" s="2">
        <f t="shared" si="18"/>
        <v>10.133072529683318</v>
      </c>
      <c r="P15" s="55">
        <f t="shared" si="19"/>
        <v>-22.596146155478891</v>
      </c>
      <c r="Q15" s="56">
        <f t="shared" si="20"/>
        <v>24.784795719496874</v>
      </c>
      <c r="R15" s="5">
        <f t="shared" si="14"/>
        <v>0.56329081180674712</v>
      </c>
      <c r="T15" s="44">
        <v>65837.173233333335</v>
      </c>
      <c r="U15" s="44">
        <v>41440.619599999998</v>
      </c>
      <c r="V15" s="44">
        <v>475.69166666666661</v>
      </c>
      <c r="X15" s="19"/>
      <c r="Y15" s="58">
        <v>65836.65024285714</v>
      </c>
      <c r="Z15" s="58">
        <v>41437.133014285711</v>
      </c>
      <c r="AA15" s="58">
        <v>475.72825714285722</v>
      </c>
    </row>
    <row r="16" spans="1:27" x14ac:dyDescent="0.3">
      <c r="T16" s="44">
        <v>65845.301757142865</v>
      </c>
      <c r="U16" s="44">
        <v>41471.592514285716</v>
      </c>
      <c r="V16" s="44">
        <v>488.41831428571425</v>
      </c>
      <c r="X16" s="19"/>
      <c r="Y16" s="58">
        <v>65837.181100000002</v>
      </c>
      <c r="Z16" s="58">
        <v>41440.632033333335</v>
      </c>
      <c r="AA16" s="58">
        <v>475.69155000000001</v>
      </c>
    </row>
    <row r="17" spans="1:27" x14ac:dyDescent="0.3">
      <c r="T17" s="44">
        <v>65852.889933333339</v>
      </c>
      <c r="U17" s="44">
        <v>41516.594383333337</v>
      </c>
      <c r="V17" s="44">
        <v>488.49401666666671</v>
      </c>
      <c r="X17" s="19" t="s">
        <v>74</v>
      </c>
      <c r="Y17" s="59">
        <v>65844.152000000002</v>
      </c>
      <c r="Z17" s="59">
        <v>41465.548999999999</v>
      </c>
      <c r="AA17" s="59">
        <v>488.17700000000002</v>
      </c>
    </row>
    <row r="18" spans="1:27" ht="15.75" customHeight="1" x14ac:dyDescent="0.3">
      <c r="A18" s="35" t="s">
        <v>0</v>
      </c>
      <c r="B18" s="36" t="s">
        <v>68</v>
      </c>
      <c r="C18" s="35"/>
      <c r="D18" s="35"/>
      <c r="E18" s="35" t="s">
        <v>1</v>
      </c>
      <c r="F18" s="35" t="s">
        <v>2</v>
      </c>
      <c r="G18" s="36" t="s">
        <v>69</v>
      </c>
      <c r="H18" s="35"/>
      <c r="I18" s="35"/>
      <c r="J18" s="35" t="s">
        <v>1</v>
      </c>
      <c r="K18" s="35" t="s">
        <v>2</v>
      </c>
      <c r="L18" s="39" t="s">
        <v>3</v>
      </c>
      <c r="M18" s="39" t="s">
        <v>4</v>
      </c>
      <c r="N18" s="35" t="s">
        <v>5</v>
      </c>
      <c r="O18" s="39" t="s">
        <v>6</v>
      </c>
      <c r="P18" s="35" t="s">
        <v>7</v>
      </c>
      <c r="Q18" s="38" t="s">
        <v>8</v>
      </c>
      <c r="R18" s="37" t="s">
        <v>9</v>
      </c>
      <c r="T18" s="44">
        <v>65859.122383333321</v>
      </c>
      <c r="U18" s="44">
        <v>41549.383766666666</v>
      </c>
      <c r="V18" s="44">
        <v>491.81355000000002</v>
      </c>
      <c r="X18" s="19"/>
      <c r="Y18" s="58">
        <v>65845.301883333348</v>
      </c>
      <c r="Z18" s="58">
        <v>41471.592833333329</v>
      </c>
      <c r="AA18" s="58">
        <v>488.41898333333324</v>
      </c>
    </row>
    <row r="19" spans="1:27" ht="15.6" x14ac:dyDescent="0.3">
      <c r="A19" s="35"/>
      <c r="B19" s="25" t="s">
        <v>10</v>
      </c>
      <c r="C19" s="25" t="s">
        <v>11</v>
      </c>
      <c r="D19" s="25" t="s">
        <v>12</v>
      </c>
      <c r="E19" s="35"/>
      <c r="F19" s="35"/>
      <c r="G19" s="11" t="s">
        <v>10</v>
      </c>
      <c r="H19" s="11" t="s">
        <v>11</v>
      </c>
      <c r="I19" s="11" t="s">
        <v>12</v>
      </c>
      <c r="J19" s="35"/>
      <c r="K19" s="35"/>
      <c r="L19" s="39"/>
      <c r="M19" s="39"/>
      <c r="N19" s="35"/>
      <c r="O19" s="39"/>
      <c r="P19" s="35"/>
      <c r="Q19" s="38"/>
      <c r="R19" s="37"/>
      <c r="T19" s="44">
        <v>65860.790233333348</v>
      </c>
      <c r="U19" s="44">
        <v>41559.435149999998</v>
      </c>
      <c r="V19" s="44">
        <v>490.63325000000003</v>
      </c>
      <c r="X19" s="19"/>
      <c r="Y19" s="58">
        <v>65852.890283333327</v>
      </c>
      <c r="Z19" s="58">
        <v>41516.593049999996</v>
      </c>
      <c r="AA19" s="58">
        <v>488.49228333333326</v>
      </c>
    </row>
    <row r="20" spans="1:27" ht="15.6" x14ac:dyDescent="0.3">
      <c r="A20" s="20" t="s">
        <v>26</v>
      </c>
      <c r="B20" s="58">
        <v>65860.790233333348</v>
      </c>
      <c r="C20" s="58">
        <v>41559.435149999998</v>
      </c>
      <c r="D20" s="58">
        <v>490.63325000000003</v>
      </c>
      <c r="E20" s="29"/>
      <c r="F20" s="29"/>
      <c r="G20" s="64">
        <v>65860.789349999992</v>
      </c>
      <c r="H20" s="64">
        <v>41559.43505</v>
      </c>
      <c r="I20" s="64">
        <v>490.63351666666671</v>
      </c>
      <c r="J20" s="1"/>
      <c r="K20" s="1"/>
      <c r="L20" s="2">
        <f t="shared" ref="L20:L28" si="27">(G20-B20)*1000</f>
        <v>-0.88333335588686168</v>
      </c>
      <c r="M20" s="2">
        <f t="shared" ref="M20:M28" si="28">(H20-C20)*1000</f>
        <v>-9.9999997473787516E-2</v>
      </c>
      <c r="N20" s="2">
        <f t="shared" ref="N20:N28" si="29">(I20-D20)*1000</f>
        <v>0.26666666667551908</v>
      </c>
      <c r="O20" s="2"/>
      <c r="P20" s="3"/>
      <c r="Q20" s="4"/>
      <c r="R20" s="5"/>
      <c r="T20" s="47">
        <v>65952.427433333345</v>
      </c>
      <c r="U20" s="47">
        <v>41339.773483333331</v>
      </c>
      <c r="V20" s="47">
        <v>440.49516666666676</v>
      </c>
      <c r="X20" s="19"/>
      <c r="Y20" s="58">
        <v>65859.126166666669</v>
      </c>
      <c r="Z20" s="58">
        <v>41549.383366666669</v>
      </c>
      <c r="AA20" s="58">
        <v>491.81045</v>
      </c>
    </row>
    <row r="21" spans="1:27" ht="15.6" x14ac:dyDescent="0.3">
      <c r="A21" s="20" t="s">
        <v>27</v>
      </c>
      <c r="B21" s="58">
        <v>65859.122383333321</v>
      </c>
      <c r="C21" s="58">
        <v>41549.383766666666</v>
      </c>
      <c r="D21" s="58">
        <v>491.81355000000002</v>
      </c>
      <c r="E21" s="13">
        <f>SQRT((POWER((B20-B21),2)+(POWER((C20-C21),2))))</f>
        <v>10.18881889799632</v>
      </c>
      <c r="F21" s="13">
        <f>SQRT((POWER((B$20-B21),2)+(POWER((C$20-C21),2))))</f>
        <v>10.18881889799632</v>
      </c>
      <c r="G21" s="64">
        <v>65859.126166666669</v>
      </c>
      <c r="H21" s="64">
        <v>41549.383366666669</v>
      </c>
      <c r="I21" s="64">
        <v>491.81045</v>
      </c>
      <c r="J21" s="13">
        <f>SQRT((POWER((G20-G21),2)+(POWER((H20-H21),2))))</f>
        <v>10.188352007749547</v>
      </c>
      <c r="K21" s="13">
        <f>SQRT((POWER((G$20-G21),2)+(POWER((H$20-H21),2))))</f>
        <v>10.188352007749547</v>
      </c>
      <c r="L21" s="2">
        <f t="shared" si="27"/>
        <v>3.7833333481103182</v>
      </c>
      <c r="M21" s="2">
        <f t="shared" si="28"/>
        <v>-0.39999999717110768</v>
      </c>
      <c r="N21" s="2">
        <f t="shared" si="29"/>
        <v>-3.1000000000176442</v>
      </c>
      <c r="O21" s="2">
        <f t="shared" ref="O21:O28" si="30">(J21-E21)*1000</f>
        <v>-0.46689024677348812</v>
      </c>
      <c r="P21" s="3">
        <f t="shared" ref="P21:P28" si="31">(K21-F21)*1000</f>
        <v>-0.46689024677348812</v>
      </c>
      <c r="Q21" s="4">
        <f>SQRT(N21*N21+P21*P21)</f>
        <v>3.1349619619130316</v>
      </c>
      <c r="R21" s="5">
        <f>Q21/44</f>
        <v>7.1249135498023447E-2</v>
      </c>
      <c r="T21" s="47">
        <v>65953.447583333327</v>
      </c>
      <c r="U21" s="47">
        <v>41357.245683333334</v>
      </c>
      <c r="V21" s="47">
        <v>440.90570000000002</v>
      </c>
      <c r="X21" s="19"/>
      <c r="Y21" s="58">
        <v>65860.789349999992</v>
      </c>
      <c r="Z21" s="58">
        <v>41559.43505</v>
      </c>
      <c r="AA21" s="58">
        <v>490.63351666666671</v>
      </c>
    </row>
    <row r="22" spans="1:27" ht="15.6" x14ac:dyDescent="0.3">
      <c r="A22" s="20" t="s">
        <v>28</v>
      </c>
      <c r="B22" s="58">
        <v>65852.889933333339</v>
      </c>
      <c r="C22" s="58">
        <v>41516.594383333337</v>
      </c>
      <c r="D22" s="58">
        <v>488.49401666666671</v>
      </c>
      <c r="E22" s="13">
        <f>SQRT((POWER((B21-B22),2)+(POWER((C21-C22),2))))</f>
        <v>33.376445172940031</v>
      </c>
      <c r="F22" s="13">
        <f>SQRT((POWER((B$20-B22),2)+(POWER((C$20-C22),2))))</f>
        <v>43.563126938701345</v>
      </c>
      <c r="G22" s="64">
        <v>65852.890283333327</v>
      </c>
      <c r="H22" s="64">
        <v>41516.593049999996</v>
      </c>
      <c r="I22" s="64">
        <v>488.49228333333326</v>
      </c>
      <c r="J22" s="13">
        <f t="shared" ref="J22:J28" si="32">SQRT((POWER((G21-G22),2)+(POWER((H21-H22),2))))</f>
        <v>33.378003356218549</v>
      </c>
      <c r="K22" s="13">
        <f t="shared" ref="K22:K28" si="33">SQRT((POWER((G$20-G22),2)+(POWER((H$20-H22),2))))</f>
        <v>43.564116176100455</v>
      </c>
      <c r="L22" s="2">
        <f t="shared" si="27"/>
        <v>0.3499999875202775</v>
      </c>
      <c r="M22" s="2">
        <f t="shared" si="28"/>
        <v>-1.3333333408809267</v>
      </c>
      <c r="N22" s="2">
        <f t="shared" si="29"/>
        <v>-1.7333333334477175</v>
      </c>
      <c r="O22" s="2">
        <f t="shared" si="30"/>
        <v>1.5581832785187544</v>
      </c>
      <c r="P22" s="3">
        <f t="shared" si="31"/>
        <v>0.98923739911072062</v>
      </c>
      <c r="Q22" s="4">
        <f t="shared" ref="Q22:Q28" si="34">SQRT(N22*N22+P22*P22)</f>
        <v>1.9957542625885381</v>
      </c>
      <c r="R22" s="5">
        <f>Q22/44</f>
        <v>4.5358051422466773E-2</v>
      </c>
      <c r="T22" s="47">
        <v>65954.43478333333</v>
      </c>
      <c r="U22" s="47">
        <v>41380.525000000001</v>
      </c>
      <c r="V22" s="47">
        <v>457.04023333333333</v>
      </c>
      <c r="X22" s="19"/>
      <c r="Y22" s="60">
        <v>65952.429671428559</v>
      </c>
      <c r="Z22" s="60">
        <v>41339.780199999994</v>
      </c>
      <c r="AA22" s="60">
        <v>440.49128571428577</v>
      </c>
    </row>
    <row r="23" spans="1:27" ht="15.6" x14ac:dyDescent="0.3">
      <c r="A23" s="20" t="s">
        <v>29</v>
      </c>
      <c r="B23" s="58">
        <v>65845.301757142865</v>
      </c>
      <c r="C23" s="58">
        <v>41471.592514285716</v>
      </c>
      <c r="D23" s="58">
        <v>488.41831428571425</v>
      </c>
      <c r="E23" s="13">
        <f>SQRT((POWER((B22-B23),2)+(POWER((C22-C23),2))))</f>
        <v>45.637140967384276</v>
      </c>
      <c r="F23" s="13">
        <f t="shared" ref="F22:F28" si="35">SQRT((POWER((B$20-B23),2)+(POWER((C$20-C23),2))))</f>
        <v>89.197654363414472</v>
      </c>
      <c r="G23" s="64">
        <v>65845.301883333348</v>
      </c>
      <c r="H23" s="64">
        <v>41471.592833333329</v>
      </c>
      <c r="I23" s="64">
        <v>488.41898333333324</v>
      </c>
      <c r="J23" s="13">
        <f t="shared" si="32"/>
        <v>45.63554880361005</v>
      </c>
      <c r="K23" s="13">
        <f t="shared" si="33"/>
        <v>89.197066390464059</v>
      </c>
      <c r="L23" s="2">
        <f t="shared" si="27"/>
        <v>0.12619048357009888</v>
      </c>
      <c r="M23" s="2">
        <f t="shared" si="28"/>
        <v>0.31904761272016913</v>
      </c>
      <c r="N23" s="2">
        <f t="shared" si="29"/>
        <v>0.66904761899877485</v>
      </c>
      <c r="O23" s="2">
        <f t="shared" si="30"/>
        <v>-1.5921637742266626</v>
      </c>
      <c r="P23" s="3">
        <f t="shared" si="31"/>
        <v>-0.58797295041301822</v>
      </c>
      <c r="Q23" s="4">
        <f t="shared" si="34"/>
        <v>0.890694620453789</v>
      </c>
      <c r="R23" s="5">
        <f>Q23/44</f>
        <v>2.0243059555767932E-2</v>
      </c>
      <c r="T23" s="47">
        <v>65955.34351666666</v>
      </c>
      <c r="U23" s="47">
        <v>41390.568533333331</v>
      </c>
      <c r="V23" s="47">
        <v>457.07046666666673</v>
      </c>
      <c r="X23" s="19"/>
      <c r="Y23" s="60">
        <v>65953.450466666662</v>
      </c>
      <c r="Z23" s="60">
        <v>41357.254633333338</v>
      </c>
      <c r="AA23" s="60">
        <v>440.90261666666669</v>
      </c>
    </row>
    <row r="24" spans="1:27" ht="15.6" x14ac:dyDescent="0.3">
      <c r="A24" s="20" t="s">
        <v>30</v>
      </c>
      <c r="B24" s="65">
        <v>65844.152000000002</v>
      </c>
      <c r="C24" s="65">
        <v>41465.548999999999</v>
      </c>
      <c r="D24" s="65">
        <v>488.17700000000002</v>
      </c>
      <c r="E24" s="13">
        <f>SQRT((POWER((B23-B24),2)+(POWER((C23-C24),2))))</f>
        <v>6.151910793341111</v>
      </c>
      <c r="F24" s="13">
        <f t="shared" si="35"/>
        <v>95.349042838809183</v>
      </c>
      <c r="G24" s="65">
        <v>65844.152000000002</v>
      </c>
      <c r="H24" s="65">
        <v>41465.548999999999</v>
      </c>
      <c r="I24" s="65">
        <v>488.17700000000002</v>
      </c>
      <c r="J24" s="13">
        <f t="shared" ref="J24:J25" si="36">SQRT((POWER((G23-G24),2)+(POWER((H23-H24),2))))</f>
        <v>6.152247803963407</v>
      </c>
      <c r="K24" s="13">
        <f t="shared" ref="K24" si="37">SQRT((POWER((G$20-G24),2)+(POWER((H$20-H24),2))))</f>
        <v>95.348790236818687</v>
      </c>
      <c r="L24" s="2">
        <f t="shared" ref="L24" si="38">(G24-B24)*1000</f>
        <v>0</v>
      </c>
      <c r="M24" s="2">
        <f t="shared" ref="M24" si="39">(H24-C24)*1000</f>
        <v>0</v>
      </c>
      <c r="N24" s="2">
        <f t="shared" ref="N24" si="40">(I24-D24)*1000</f>
        <v>0</v>
      </c>
      <c r="O24" s="2">
        <f t="shared" ref="O24" si="41">(J24-E24)*1000</f>
        <v>0.33701062229596346</v>
      </c>
      <c r="P24" s="3">
        <f t="shared" ref="P24" si="42">(K24-F24)*1000</f>
        <v>-0.25260199049625953</v>
      </c>
      <c r="Q24" s="4">
        <f t="shared" ref="Q24" si="43">SQRT(N24*N24+P24*P24)</f>
        <v>0.25260199049625953</v>
      </c>
      <c r="R24" s="5"/>
      <c r="T24" s="47">
        <v>65956.194866666672</v>
      </c>
      <c r="U24" s="47">
        <v>41423.564716666668</v>
      </c>
      <c r="V24" s="47">
        <v>474.99336666666665</v>
      </c>
      <c r="X24" s="19"/>
      <c r="Y24" s="60">
        <v>65954.433183333327</v>
      </c>
      <c r="Z24" s="60">
        <v>41380.530333333336</v>
      </c>
      <c r="AA24" s="60">
        <v>457.03800000000001</v>
      </c>
    </row>
    <row r="25" spans="1:27" ht="15.6" x14ac:dyDescent="0.3">
      <c r="A25" s="20" t="s">
        <v>31</v>
      </c>
      <c r="B25" s="58">
        <v>65837.173233333335</v>
      </c>
      <c r="C25" s="58">
        <v>41440.619599999998</v>
      </c>
      <c r="D25" s="58">
        <v>475.69166666666661</v>
      </c>
      <c r="E25" s="13">
        <f t="shared" ref="E22:E28" si="44">SQRT((POWER((B24-B25),2)+(POWER((C24-C25),2))))</f>
        <v>25.887799608074612</v>
      </c>
      <c r="F25" s="13">
        <f t="shared" si="35"/>
        <v>121.13999178967677</v>
      </c>
      <c r="G25" s="64">
        <v>65837.181100000002</v>
      </c>
      <c r="H25" s="64">
        <v>41440.632033333335</v>
      </c>
      <c r="I25" s="64">
        <v>475.69155000000001</v>
      </c>
      <c r="J25" s="13">
        <f t="shared" si="36"/>
        <v>25.873706241619992</v>
      </c>
      <c r="K25" s="13">
        <f t="shared" si="33"/>
        <v>121.12599323498611</v>
      </c>
      <c r="L25" s="2">
        <f t="shared" si="27"/>
        <v>7.8666666668141261</v>
      </c>
      <c r="M25" s="2">
        <f t="shared" si="28"/>
        <v>12.43333333695773</v>
      </c>
      <c r="N25" s="2">
        <f t="shared" si="29"/>
        <v>-0.11666666659948532</v>
      </c>
      <c r="O25" s="2">
        <f t="shared" si="30"/>
        <v>-14.093366454620337</v>
      </c>
      <c r="P25" s="3">
        <f t="shared" si="31"/>
        <v>-13.998554690658693</v>
      </c>
      <c r="Q25" s="4">
        <f t="shared" si="34"/>
        <v>13.999040843517028</v>
      </c>
      <c r="R25" s="5">
        <f>Q25/44</f>
        <v>0.31816001917084152</v>
      </c>
      <c r="S25" s="32"/>
      <c r="T25" s="47">
        <v>65956.373399999997</v>
      </c>
      <c r="U25" s="47">
        <v>41427.947349999995</v>
      </c>
      <c r="V25" s="47">
        <v>475.04784999999998</v>
      </c>
      <c r="X25" s="19"/>
      <c r="Y25" s="60">
        <v>65955.348400000003</v>
      </c>
      <c r="Z25" s="60">
        <v>41390.576116666663</v>
      </c>
      <c r="AA25" s="60">
        <v>457.06978333333336</v>
      </c>
    </row>
    <row r="26" spans="1:27" ht="15.6" x14ac:dyDescent="0.3">
      <c r="A26" s="20" t="s">
        <v>32</v>
      </c>
      <c r="B26" s="58">
        <v>65836.646271428574</v>
      </c>
      <c r="C26" s="58">
        <v>41437.121942857149</v>
      </c>
      <c r="D26" s="58">
        <v>475.72797142857144</v>
      </c>
      <c r="E26" s="13">
        <f t="shared" si="44"/>
        <v>3.5371308058920601</v>
      </c>
      <c r="F26" s="13">
        <f t="shared" si="35"/>
        <v>124.67337942812193</v>
      </c>
      <c r="G26" s="64">
        <v>65836.65024285714</v>
      </c>
      <c r="H26" s="64">
        <v>41437.133014285711</v>
      </c>
      <c r="I26" s="64">
        <v>475.72825714285722</v>
      </c>
      <c r="J26" s="13">
        <f t="shared" si="32"/>
        <v>3.5390597058767761</v>
      </c>
      <c r="K26" s="13">
        <f t="shared" si="33"/>
        <v>124.66147934912856</v>
      </c>
      <c r="L26" s="2">
        <f t="shared" si="27"/>
        <v>3.9714285667287186</v>
      </c>
      <c r="M26" s="2">
        <f t="shared" si="28"/>
        <v>11.071428561990615</v>
      </c>
      <c r="N26" s="2">
        <f t="shared" si="29"/>
        <v>0.28571428578061386</v>
      </c>
      <c r="O26" s="2">
        <f t="shared" si="30"/>
        <v>1.9288999847160149</v>
      </c>
      <c r="P26" s="3">
        <f t="shared" si="31"/>
        <v>-11.900078993377861</v>
      </c>
      <c r="Q26" s="4">
        <f t="shared" si="34"/>
        <v>11.903508419862279</v>
      </c>
      <c r="R26" s="5">
        <f>Q26/44</f>
        <v>0.27053428226959725</v>
      </c>
      <c r="S26" s="32"/>
      <c r="T26" s="47">
        <v>65956.458966666672</v>
      </c>
      <c r="U26" s="47">
        <v>41461.256333333331</v>
      </c>
      <c r="V26" s="47">
        <v>488.97089999999997</v>
      </c>
      <c r="X26" s="19"/>
      <c r="Y26" s="60">
        <v>65956.202600000004</v>
      </c>
      <c r="Z26" s="60">
        <v>41423.575050000007</v>
      </c>
      <c r="AA26" s="60">
        <v>474.98918333333336</v>
      </c>
    </row>
    <row r="27" spans="1:27" ht="15.6" x14ac:dyDescent="0.3">
      <c r="A27" s="20" t="s">
        <v>33</v>
      </c>
      <c r="B27" s="58">
        <v>65834.622533333328</v>
      </c>
      <c r="C27" s="58">
        <v>41424.666833333329</v>
      </c>
      <c r="D27" s="58">
        <v>470.63245000000006</v>
      </c>
      <c r="E27" s="13">
        <f t="shared" si="44"/>
        <v>12.618449553273484</v>
      </c>
      <c r="F27" s="13">
        <f t="shared" si="35"/>
        <v>137.28527852781031</v>
      </c>
      <c r="G27" s="64">
        <v>65834.636966666672</v>
      </c>
      <c r="H27" s="64">
        <v>41424.69013333333</v>
      </c>
      <c r="I27" s="64">
        <v>470.63123333333334</v>
      </c>
      <c r="J27" s="13">
        <f t="shared" si="32"/>
        <v>12.604704177974345</v>
      </c>
      <c r="K27" s="13">
        <f t="shared" si="33"/>
        <v>137.25938846403466</v>
      </c>
      <c r="L27" s="2">
        <f t="shared" si="27"/>
        <v>14.433333344641142</v>
      </c>
      <c r="M27" s="2">
        <f t="shared" si="28"/>
        <v>23.300000000745058</v>
      </c>
      <c r="N27" s="2">
        <f t="shared" si="29"/>
        <v>-1.2166666667212667</v>
      </c>
      <c r="O27" s="2">
        <f t="shared" si="30"/>
        <v>-13.74537529913944</v>
      </c>
      <c r="P27" s="3">
        <f t="shared" si="31"/>
        <v>-25.890063775648287</v>
      </c>
      <c r="Q27" s="4">
        <f t="shared" si="34"/>
        <v>25.918635768208294</v>
      </c>
      <c r="R27" s="5">
        <f>Q27/44</f>
        <v>0.58905990382291573</v>
      </c>
      <c r="S27" s="32"/>
      <c r="T27" s="47">
        <v>65956.858785714285</v>
      </c>
      <c r="U27" s="47">
        <v>41437.594928571431</v>
      </c>
      <c r="V27" s="47">
        <v>475.19417142857139</v>
      </c>
      <c r="X27" s="19"/>
      <c r="Y27" s="60">
        <v>65956.379849999998</v>
      </c>
      <c r="Z27" s="60">
        <v>41427.955433333329</v>
      </c>
      <c r="AA27" s="60">
        <v>475.04216666666667</v>
      </c>
    </row>
    <row r="28" spans="1:27" ht="15.6" x14ac:dyDescent="0.3">
      <c r="A28" s="20" t="s">
        <v>34</v>
      </c>
      <c r="B28" s="58">
        <v>65830.436683333348</v>
      </c>
      <c r="C28" s="58">
        <v>41398.902233333334</v>
      </c>
      <c r="D28" s="58">
        <v>470.33823333333339</v>
      </c>
      <c r="E28" s="13">
        <f t="shared" si="44"/>
        <v>26.102412788515778</v>
      </c>
      <c r="F28" s="13">
        <f t="shared" si="35"/>
        <v>163.37734032327853</v>
      </c>
      <c r="G28" s="64">
        <v>65830.444683333335</v>
      </c>
      <c r="H28" s="64">
        <v>41398.918266666667</v>
      </c>
      <c r="I28" s="64">
        <v>470.34114999999997</v>
      </c>
      <c r="J28" s="13">
        <f t="shared" si="32"/>
        <v>26.110617591914643</v>
      </c>
      <c r="K28" s="13">
        <f t="shared" si="33"/>
        <v>163.35983755743194</v>
      </c>
      <c r="L28" s="2">
        <f t="shared" si="27"/>
        <v>7.9999999870778993</v>
      </c>
      <c r="M28" s="2">
        <f t="shared" si="28"/>
        <v>16.033333333325572</v>
      </c>
      <c r="N28" s="2">
        <f t="shared" si="29"/>
        <v>2.9166666665787488</v>
      </c>
      <c r="O28" s="2">
        <f t="shared" si="30"/>
        <v>8.2048033988648683</v>
      </c>
      <c r="P28" s="3">
        <f t="shared" si="31"/>
        <v>-17.502765846586499</v>
      </c>
      <c r="Q28" s="4">
        <f t="shared" si="34"/>
        <v>17.744118933448526</v>
      </c>
      <c r="R28" s="5">
        <f>Q28/44</f>
        <v>0.40327543030564833</v>
      </c>
      <c r="S28" s="32"/>
      <c r="T28" s="47">
        <v>65957.154516666676</v>
      </c>
      <c r="U28" s="47">
        <v>41531.173249999993</v>
      </c>
      <c r="V28" s="47">
        <v>490.96951666666672</v>
      </c>
      <c r="X28" s="19"/>
      <c r="Y28" s="60">
        <v>65956.457416666672</v>
      </c>
      <c r="Z28" s="60">
        <v>41461.258216666669</v>
      </c>
      <c r="AA28" s="60">
        <v>488.97140000000007</v>
      </c>
    </row>
    <row r="29" spans="1:27" ht="15.6" x14ac:dyDescent="0.3">
      <c r="A29" s="22"/>
      <c r="B29" s="18"/>
      <c r="C29" s="18"/>
      <c r="D29" s="18"/>
      <c r="E29" s="9"/>
      <c r="F29" s="9"/>
      <c r="G29" s="23"/>
      <c r="H29" s="23"/>
      <c r="I29" s="23"/>
      <c r="J29" s="9"/>
      <c r="K29" s="9"/>
      <c r="L29" s="10"/>
      <c r="M29" s="10"/>
      <c r="N29" s="10"/>
      <c r="O29" s="10"/>
      <c r="P29" s="12"/>
      <c r="Q29" s="16"/>
      <c r="R29" s="15"/>
      <c r="T29" s="47">
        <v>65959.617183333336</v>
      </c>
      <c r="U29" s="47">
        <v>41567.068049999994</v>
      </c>
      <c r="V29" s="47">
        <v>491.82553333333334</v>
      </c>
      <c r="X29" s="19"/>
      <c r="Y29" s="60">
        <v>65956.867050000001</v>
      </c>
      <c r="Z29" s="60">
        <v>41437.602416666668</v>
      </c>
      <c r="AA29" s="60">
        <v>475.18961666666672</v>
      </c>
    </row>
    <row r="30" spans="1:27" ht="15.75" customHeight="1" x14ac:dyDescent="0.3">
      <c r="A30" s="35" t="s">
        <v>0</v>
      </c>
      <c r="B30" s="36" t="s">
        <v>68</v>
      </c>
      <c r="C30" s="35"/>
      <c r="D30" s="35"/>
      <c r="E30" s="35" t="s">
        <v>1</v>
      </c>
      <c r="F30" s="35" t="s">
        <v>2</v>
      </c>
      <c r="G30" s="36" t="s">
        <v>69</v>
      </c>
      <c r="H30" s="35"/>
      <c r="I30" s="35"/>
      <c r="J30" s="35" t="s">
        <v>1</v>
      </c>
      <c r="K30" s="35" t="s">
        <v>2</v>
      </c>
      <c r="L30" s="39" t="s">
        <v>3</v>
      </c>
      <c r="M30" s="39" t="s">
        <v>4</v>
      </c>
      <c r="N30" s="35" t="s">
        <v>5</v>
      </c>
      <c r="O30" s="39" t="s">
        <v>6</v>
      </c>
      <c r="P30" s="35" t="s">
        <v>7</v>
      </c>
      <c r="Q30" s="38" t="s">
        <v>8</v>
      </c>
      <c r="R30" s="37" t="s">
        <v>9</v>
      </c>
      <c r="T30" s="48">
        <v>65965.206359999996</v>
      </c>
      <c r="U30" s="48">
        <v>41337.641500000005</v>
      </c>
      <c r="V30" s="48">
        <v>439.93754000000001</v>
      </c>
      <c r="X30" s="19"/>
      <c r="Y30" s="60">
        <v>65957.153449999998</v>
      </c>
      <c r="Z30" s="60">
        <v>41531.173266666665</v>
      </c>
      <c r="AA30" s="60">
        <v>490.97113333333328</v>
      </c>
    </row>
    <row r="31" spans="1:27" ht="15.6" x14ac:dyDescent="0.3">
      <c r="A31" s="35"/>
      <c r="B31" s="25" t="s">
        <v>10</v>
      </c>
      <c r="C31" s="25" t="s">
        <v>11</v>
      </c>
      <c r="D31" s="25" t="s">
        <v>12</v>
      </c>
      <c r="E31" s="35"/>
      <c r="F31" s="35"/>
      <c r="G31" s="11" t="s">
        <v>10</v>
      </c>
      <c r="H31" s="11" t="s">
        <v>11</v>
      </c>
      <c r="I31" s="11" t="s">
        <v>12</v>
      </c>
      <c r="J31" s="35"/>
      <c r="K31" s="35"/>
      <c r="L31" s="39"/>
      <c r="M31" s="39"/>
      <c r="N31" s="35"/>
      <c r="O31" s="39"/>
      <c r="P31" s="35"/>
      <c r="Q31" s="38"/>
      <c r="R31" s="37"/>
      <c r="T31" s="48">
        <v>65967.066500000001</v>
      </c>
      <c r="U31" s="48">
        <v>41353.697783333329</v>
      </c>
      <c r="V31" s="48">
        <v>440.18478333333331</v>
      </c>
      <c r="X31" s="19"/>
      <c r="Y31" s="60">
        <v>65959.616183333317</v>
      </c>
      <c r="Z31" s="60">
        <v>41567.06728333333</v>
      </c>
      <c r="AA31" s="60">
        <v>491.82248333333337</v>
      </c>
    </row>
    <row r="32" spans="1:27" ht="15.6" x14ac:dyDescent="0.3">
      <c r="A32" s="20" t="s">
        <v>35</v>
      </c>
      <c r="B32" s="60">
        <v>65959.617183333336</v>
      </c>
      <c r="C32" s="60">
        <v>41567.068049999994</v>
      </c>
      <c r="D32" s="60">
        <v>491.82553333333334</v>
      </c>
      <c r="E32" s="29"/>
      <c r="F32" s="29"/>
      <c r="G32" s="66">
        <v>65959.616183333317</v>
      </c>
      <c r="H32" s="66">
        <v>41567.06728333333</v>
      </c>
      <c r="I32" s="66">
        <v>491.82248333333337</v>
      </c>
      <c r="J32" s="1"/>
      <c r="K32" s="1"/>
      <c r="L32" s="2">
        <f t="shared" ref="L32:L33" si="45">(G32-B32)*1000</f>
        <v>-1.0000000183936208</v>
      </c>
      <c r="M32" s="2">
        <f t="shared" ref="M32:M33" si="46">(H32-C32)*1000</f>
        <v>-0.76666666427627206</v>
      </c>
      <c r="N32" s="2">
        <f t="shared" ref="N32:N33" si="47">(I32-D32)*1000</f>
        <v>-3.0499999999733518</v>
      </c>
      <c r="O32" s="2"/>
      <c r="P32" s="3"/>
      <c r="Q32" s="4"/>
      <c r="R32" s="5"/>
      <c r="T32" s="48">
        <v>65971.517016666665</v>
      </c>
      <c r="U32" s="48">
        <v>41377.236400000002</v>
      </c>
      <c r="V32" s="48">
        <v>457.20145000000002</v>
      </c>
      <c r="X32" s="19"/>
      <c r="Y32" s="61">
        <v>65965.209399999992</v>
      </c>
      <c r="Z32" s="61">
        <v>41337.650266666664</v>
      </c>
      <c r="AA32" s="61">
        <v>439.93324999999999</v>
      </c>
    </row>
    <row r="33" spans="1:27" ht="15.6" x14ac:dyDescent="0.3">
      <c r="A33" s="20" t="s">
        <v>36</v>
      </c>
      <c r="B33" s="60">
        <v>65957.154516666676</v>
      </c>
      <c r="C33" s="60">
        <v>41531.173249999993</v>
      </c>
      <c r="D33" s="60">
        <v>490.96951666666672</v>
      </c>
      <c r="E33" s="13">
        <f>SQRT((POWER((B32-B33),2)+(POWER((C32-C33),2))))</f>
        <v>35.979180009433321</v>
      </c>
      <c r="F33" s="13">
        <f>SQRT((POWER((B$32-B33),2)+(POWER((C$32-C33),2))))</f>
        <v>35.979180009433321</v>
      </c>
      <c r="G33" s="66">
        <v>65957.153449999998</v>
      </c>
      <c r="H33" s="66">
        <v>41531.173266666665</v>
      </c>
      <c r="I33" s="66">
        <v>490.97113333333328</v>
      </c>
      <c r="J33" s="13">
        <f>SQRT((POWER((G32-G33),2)+(POWER((H32-H33),2))))</f>
        <v>35.97840307653864</v>
      </c>
      <c r="K33" s="13">
        <f>SQRT((POWER((G$32-G33),2)+(POWER((H$32-H33),2))))</f>
        <v>35.97840307653864</v>
      </c>
      <c r="L33" s="2">
        <f t="shared" si="45"/>
        <v>-1.0666666785255075</v>
      </c>
      <c r="M33" s="2">
        <f t="shared" si="46"/>
        <v>1.6666672308929265E-2</v>
      </c>
      <c r="N33" s="2">
        <f t="shared" si="47"/>
        <v>1.616666666564015</v>
      </c>
      <c r="O33" s="2"/>
      <c r="P33" s="3"/>
      <c r="Q33" s="4"/>
      <c r="R33" s="5"/>
      <c r="T33" s="48">
        <v>65974.020250000001</v>
      </c>
      <c r="U33" s="48">
        <v>41391.739316666666</v>
      </c>
      <c r="V33" s="48">
        <v>457.23928333333333</v>
      </c>
      <c r="X33" s="19"/>
      <c r="Y33" s="61">
        <v>65967.070316666664</v>
      </c>
      <c r="Z33" s="61">
        <v>41353.70635</v>
      </c>
      <c r="AA33" s="61">
        <v>440.18090000000001</v>
      </c>
    </row>
    <row r="34" spans="1:27" ht="15.6" x14ac:dyDescent="0.3">
      <c r="A34" s="20" t="s">
        <v>37</v>
      </c>
      <c r="B34" s="67"/>
      <c r="C34" s="67"/>
      <c r="D34" s="67"/>
      <c r="E34" s="13"/>
      <c r="F34" s="13"/>
      <c r="G34" s="67"/>
      <c r="H34" s="67"/>
      <c r="I34" s="67"/>
      <c r="J34" s="13"/>
      <c r="K34" s="13"/>
      <c r="L34" s="2"/>
      <c r="M34" s="2"/>
      <c r="N34" s="2"/>
      <c r="O34" s="2"/>
      <c r="P34" s="3"/>
      <c r="Q34" s="4"/>
      <c r="R34" s="5"/>
      <c r="T34" s="48">
        <v>65978.233633333337</v>
      </c>
      <c r="U34" s="48">
        <v>41421.998499999994</v>
      </c>
      <c r="V34" s="48">
        <v>475.0651666666667</v>
      </c>
      <c r="X34" s="19"/>
      <c r="Y34" s="61">
        <v>65971.520283333331</v>
      </c>
      <c r="Z34" s="61">
        <v>41377.245383333335</v>
      </c>
      <c r="AA34" s="61">
        <v>457.19836666666669</v>
      </c>
    </row>
    <row r="35" spans="1:27" ht="15.6" x14ac:dyDescent="0.3">
      <c r="A35" s="20" t="s">
        <v>38</v>
      </c>
      <c r="B35" s="60">
        <v>65956.458966666672</v>
      </c>
      <c r="C35" s="60">
        <v>41461.256333333331</v>
      </c>
      <c r="D35" s="60">
        <v>488.97089999999997</v>
      </c>
      <c r="E35" s="13">
        <f>SQRT((POWER((B33-B35),2)+(POWER((C33-C35),2))))</f>
        <v>69.92037632890289</v>
      </c>
      <c r="F35" s="13">
        <f>SQRT((POWER((B$32-B35),2)+(POWER((C$32-C35),2))))</f>
        <v>105.85883863173562</v>
      </c>
      <c r="G35" s="66">
        <v>65956.457416666672</v>
      </c>
      <c r="H35" s="66">
        <v>41461.258216666669</v>
      </c>
      <c r="I35" s="66">
        <v>488.97140000000007</v>
      </c>
      <c r="J35" s="13">
        <f>SQRT((POWER((G33-G35),2)+(POWER((H33-H35),2))))</f>
        <v>69.918514564477391</v>
      </c>
      <c r="K35" s="13">
        <f>SQRT((POWER((G$32-G35),2)+(POWER((H$32-H35),2))))</f>
        <v>105.85620622204573</v>
      </c>
      <c r="L35" s="2">
        <f t="shared" ref="L35:L42" si="48">(G35-B35)*1000</f>
        <v>-1.5500000008614734</v>
      </c>
      <c r="M35" s="2">
        <f t="shared" ref="M35:M42" si="49">(H35-C35)*1000</f>
        <v>1.8833333379006945</v>
      </c>
      <c r="N35" s="2">
        <f t="shared" ref="N35:N42" si="50">(I35-D35)*1000</f>
        <v>0.50000000010186341</v>
      </c>
      <c r="O35" s="2">
        <f t="shared" ref="O35:O42" si="51">(J35-E35)*1000</f>
        <v>-1.8617644254987908</v>
      </c>
      <c r="P35" s="3">
        <f t="shared" ref="P35:P42" si="52">(K35-F35)*1000</f>
        <v>-2.6324096898946436</v>
      </c>
      <c r="Q35" s="4">
        <f t="shared" ref="Q35:Q42" si="53">SQRT(N35*N35+P35*P35)</f>
        <v>2.6794739736659277</v>
      </c>
      <c r="R35" s="5">
        <f t="shared" ref="R35:R42" si="54">Q35/44</f>
        <v>6.0897135765134718E-2</v>
      </c>
      <c r="T35" s="48">
        <v>65978.46394999999</v>
      </c>
      <c r="U35" s="48">
        <v>41424.209016666668</v>
      </c>
      <c r="V35" s="48">
        <v>475.11419999999998</v>
      </c>
      <c r="X35" s="19"/>
      <c r="Y35" s="61">
        <v>65974.025342857145</v>
      </c>
      <c r="Z35" s="61">
        <v>41391.742442857139</v>
      </c>
      <c r="AA35" s="61">
        <v>457.23625714285714</v>
      </c>
    </row>
    <row r="36" spans="1:27" ht="15.6" x14ac:dyDescent="0.3">
      <c r="A36" s="20" t="s">
        <v>39</v>
      </c>
      <c r="B36" s="60">
        <v>65956.858785714285</v>
      </c>
      <c r="C36" s="60">
        <v>41437.594928571431</v>
      </c>
      <c r="D36" s="60">
        <v>475.19417142857139</v>
      </c>
      <c r="E36" s="13">
        <f>SQRT((POWER((B35-B36),2)+(POWER((C35-C36),2))))</f>
        <v>23.664782495880257</v>
      </c>
      <c r="F36" s="13">
        <f t="shared" ref="F36:F42" si="55">SQRT((POWER((B$32-B36),2)+(POWER((C$32-C36),2))))</f>
        <v>129.50250163560719</v>
      </c>
      <c r="G36" s="66">
        <v>65956.867050000001</v>
      </c>
      <c r="H36" s="66">
        <v>41437.602416666668</v>
      </c>
      <c r="I36" s="66">
        <v>475.18961666666672</v>
      </c>
      <c r="J36" s="13">
        <f>SQRT((POWER((G35-G36),2)+(POWER((H35-H36),2))))</f>
        <v>23.659346421822303</v>
      </c>
      <c r="K36" s="13">
        <f t="shared" ref="K36:K42" si="56">SQRT((POWER((G$32-G36),2)+(POWER((H$32-H36),2))))</f>
        <v>129.4940517363668</v>
      </c>
      <c r="L36" s="2">
        <f t="shared" si="48"/>
        <v>8.2642857159953564</v>
      </c>
      <c r="M36" s="2">
        <f t="shared" si="49"/>
        <v>7.4880952379317023</v>
      </c>
      <c r="N36" s="2">
        <f t="shared" si="50"/>
        <v>-4.5547619046715226</v>
      </c>
      <c r="O36" s="2">
        <f t="shared" si="51"/>
        <v>-5.4360740579539879</v>
      </c>
      <c r="P36" s="3">
        <f t="shared" si="52"/>
        <v>-8.4498992403894135</v>
      </c>
      <c r="Q36" s="4">
        <f t="shared" si="53"/>
        <v>9.5993048280060655</v>
      </c>
      <c r="R36" s="5">
        <f t="shared" si="54"/>
        <v>0.21816601881831968</v>
      </c>
      <c r="T36" s="48">
        <v>65980.051016666665</v>
      </c>
      <c r="U36" s="48">
        <v>41434.838199999998</v>
      </c>
      <c r="V36" s="48">
        <v>475.35801666666663</v>
      </c>
      <c r="X36" s="19"/>
      <c r="Y36" s="61">
        <v>65978.237800000003</v>
      </c>
      <c r="Z36" s="61">
        <v>41422.004833333332</v>
      </c>
      <c r="AA36" s="61">
        <v>475.06388333333331</v>
      </c>
    </row>
    <row r="37" spans="1:27" ht="15.6" x14ac:dyDescent="0.3">
      <c r="A37" s="20" t="s">
        <v>40</v>
      </c>
      <c r="B37" s="60">
        <v>65956.373399999997</v>
      </c>
      <c r="C37" s="60">
        <v>41427.947349999995</v>
      </c>
      <c r="D37" s="60">
        <v>475.04784999999998</v>
      </c>
      <c r="E37" s="13">
        <f t="shared" ref="E36:E41" si="57">SQRT((POWER((B36-B37),2)+(POWER((C36-C37),2))))</f>
        <v>9.6597811353911123</v>
      </c>
      <c r="F37" s="13">
        <f t="shared" si="55"/>
        <v>139.1585114134364</v>
      </c>
      <c r="G37" s="66">
        <v>65956.379849999998</v>
      </c>
      <c r="H37" s="66">
        <v>41427.955433333329</v>
      </c>
      <c r="I37" s="66">
        <v>475.04216666666667</v>
      </c>
      <c r="J37" s="13">
        <f t="shared" ref="J37:J42" si="58">SQRT((POWER((G36-G37),2)+(POWER((H36-H37),2))))</f>
        <v>9.6592779892563527</v>
      </c>
      <c r="K37" s="13">
        <f t="shared" si="56"/>
        <v>139.14949034713413</v>
      </c>
      <c r="L37" s="2">
        <f t="shared" si="48"/>
        <v>6.4500000007683411</v>
      </c>
      <c r="M37" s="2">
        <f t="shared" si="49"/>
        <v>8.0833333340706304</v>
      </c>
      <c r="N37" s="2">
        <f t="shared" si="50"/>
        <v>-5.6833333333088376</v>
      </c>
      <c r="O37" s="2">
        <f t="shared" si="51"/>
        <v>-0.50314613475954673</v>
      </c>
      <c r="P37" s="3">
        <f t="shared" si="52"/>
        <v>-9.0210663022673998</v>
      </c>
      <c r="Q37" s="4">
        <f t="shared" si="53"/>
        <v>10.662078362467787</v>
      </c>
      <c r="R37" s="5">
        <f t="shared" si="54"/>
        <v>0.24231996278335879</v>
      </c>
      <c r="T37" s="49">
        <v>66018.203133333314</v>
      </c>
      <c r="U37" s="49">
        <v>41280.954100000003</v>
      </c>
      <c r="V37" s="49">
        <v>434.45299999999997</v>
      </c>
      <c r="X37" s="19"/>
      <c r="Y37" s="61">
        <v>65978.469599999997</v>
      </c>
      <c r="Z37" s="61">
        <v>41424.214849999997</v>
      </c>
      <c r="AA37" s="61">
        <v>475.11268333333334</v>
      </c>
    </row>
    <row r="38" spans="1:27" ht="15.6" x14ac:dyDescent="0.3">
      <c r="A38" s="20" t="s">
        <v>41</v>
      </c>
      <c r="B38" s="60">
        <v>65956.194866666672</v>
      </c>
      <c r="C38" s="60">
        <v>41423.564716666668</v>
      </c>
      <c r="D38" s="60">
        <v>474.99336666666665</v>
      </c>
      <c r="E38" s="13">
        <f t="shared" si="57"/>
        <v>4.3862682413982732</v>
      </c>
      <c r="F38" s="13">
        <f t="shared" si="55"/>
        <v>143.54413582289877</v>
      </c>
      <c r="G38" s="66">
        <v>65956.202600000004</v>
      </c>
      <c r="H38" s="66">
        <v>41423.575050000007</v>
      </c>
      <c r="I38" s="66">
        <v>474.98918333333336</v>
      </c>
      <c r="J38" s="13">
        <f t="shared" si="58"/>
        <v>4.38396803242735</v>
      </c>
      <c r="K38" s="13">
        <f t="shared" si="56"/>
        <v>143.53283101143933</v>
      </c>
      <c r="L38" s="2">
        <f t="shared" si="48"/>
        <v>7.7333333319984376</v>
      </c>
      <c r="M38" s="2">
        <f t="shared" si="49"/>
        <v>10.333333339076489</v>
      </c>
      <c r="N38" s="2">
        <f t="shared" si="50"/>
        <v>-4.1833333332874645</v>
      </c>
      <c r="O38" s="2">
        <f t="shared" si="51"/>
        <v>-2.300208970923201</v>
      </c>
      <c r="P38" s="3">
        <f t="shared" si="52"/>
        <v>-11.304811459439179</v>
      </c>
      <c r="Q38" s="4">
        <f t="shared" si="53"/>
        <v>12.054005139822257</v>
      </c>
      <c r="R38" s="5">
        <f t="shared" si="54"/>
        <v>0.27395466226868764</v>
      </c>
      <c r="T38" s="49">
        <v>66019.505819999991</v>
      </c>
      <c r="U38" s="49">
        <v>41287.357479999999</v>
      </c>
      <c r="V38" s="49">
        <v>434.93477999999993</v>
      </c>
      <c r="X38" s="19"/>
      <c r="Y38" s="61">
        <v>65980.056166666662</v>
      </c>
      <c r="Z38" s="61">
        <v>41434.846850000002</v>
      </c>
      <c r="AA38" s="61">
        <v>475.35733333333337</v>
      </c>
    </row>
    <row r="39" spans="1:27" s="19" customFormat="1" ht="15.6" x14ac:dyDescent="0.3">
      <c r="A39" s="20"/>
      <c r="B39" s="60">
        <v>65955.34351666666</v>
      </c>
      <c r="C39" s="60">
        <v>41390.568533333331</v>
      </c>
      <c r="D39" s="60">
        <v>457.07046666666673</v>
      </c>
      <c r="E39" s="13">
        <f t="shared" si="57"/>
        <v>33.007164546347589</v>
      </c>
      <c r="F39" s="13">
        <f t="shared" si="55"/>
        <v>176.55124924605755</v>
      </c>
      <c r="G39" s="66">
        <v>65955.348400000003</v>
      </c>
      <c r="H39" s="66">
        <v>41390.576116666663</v>
      </c>
      <c r="I39" s="66">
        <v>457.06978333333336</v>
      </c>
      <c r="J39" s="13">
        <f t="shared" si="58"/>
        <v>33.009987258077487</v>
      </c>
      <c r="K39" s="13">
        <f t="shared" si="56"/>
        <v>176.542759369908</v>
      </c>
      <c r="L39" s="2">
        <f t="shared" ref="L39" si="59">(G39-B39)*1000</f>
        <v>4.8833333421498537</v>
      </c>
      <c r="M39" s="2">
        <f t="shared" ref="M39" si="60">(H39-C39)*1000</f>
        <v>7.5833333321497776</v>
      </c>
      <c r="N39" s="2">
        <f t="shared" ref="N39" si="61">(I39-D39)*1000</f>
        <v>-0.6833333333702285</v>
      </c>
      <c r="O39" s="2">
        <f t="shared" ref="O39" si="62">(J39-E39)*1000</f>
        <v>2.8227117298982307</v>
      </c>
      <c r="P39" s="3">
        <f t="shared" ref="P39" si="63">(K39-F39)*1000</f>
        <v>-8.4898761495537656</v>
      </c>
      <c r="Q39" s="4">
        <f t="shared" ref="Q39" si="64">SQRT(N39*N39+P39*P39)</f>
        <v>8.5173318286454442</v>
      </c>
      <c r="R39" s="5">
        <f t="shared" si="54"/>
        <v>0.19357572337830556</v>
      </c>
      <c r="S39" s="33"/>
      <c r="T39" s="49">
        <v>66023.499366666671</v>
      </c>
      <c r="U39" s="49">
        <v>41305.301883333341</v>
      </c>
      <c r="V39" s="49">
        <v>440.02174999999994</v>
      </c>
      <c r="Y39" s="62">
        <v>66018.200866666666</v>
      </c>
      <c r="Z39" s="62">
        <v>41280.962399999997</v>
      </c>
      <c r="AA39" s="62">
        <v>434.44839999999999</v>
      </c>
    </row>
    <row r="40" spans="1:27" ht="15.6" x14ac:dyDescent="0.3">
      <c r="A40" s="20" t="s">
        <v>42</v>
      </c>
      <c r="B40" s="60">
        <v>65954.43478333333</v>
      </c>
      <c r="C40" s="60">
        <v>41380.525000000001</v>
      </c>
      <c r="D40" s="60">
        <v>457.04023333333333</v>
      </c>
      <c r="E40" s="13">
        <f t="shared" si="57"/>
        <v>10.084560381534367</v>
      </c>
      <c r="F40" s="13">
        <f t="shared" si="55"/>
        <v>186.61502290292688</v>
      </c>
      <c r="G40" s="66">
        <v>65954.433183333327</v>
      </c>
      <c r="H40" s="66">
        <v>41380.530333333336</v>
      </c>
      <c r="I40" s="66">
        <v>457.03800000000001</v>
      </c>
      <c r="J40" s="13">
        <f t="shared" si="58"/>
        <v>10.087387388572042</v>
      </c>
      <c r="K40" s="13">
        <f t="shared" si="56"/>
        <v>186.60894191945962</v>
      </c>
      <c r="L40" s="2">
        <f t="shared" si="48"/>
        <v>-1.6000000032363459</v>
      </c>
      <c r="M40" s="2">
        <f t="shared" si="49"/>
        <v>5.3333333344198763</v>
      </c>
      <c r="N40" s="2">
        <f t="shared" si="50"/>
        <v>-2.2333333333222072</v>
      </c>
      <c r="O40" s="2">
        <f t="shared" si="51"/>
        <v>2.8270070376752443</v>
      </c>
      <c r="P40" s="3">
        <f t="shared" si="52"/>
        <v>-6.0809834672568286</v>
      </c>
      <c r="Q40" s="4">
        <f t="shared" si="53"/>
        <v>6.4781276389693776</v>
      </c>
      <c r="R40" s="5">
        <f t="shared" si="54"/>
        <v>0.14723017361294041</v>
      </c>
      <c r="S40" s="33"/>
      <c r="T40" s="49">
        <v>66027.335200000001</v>
      </c>
      <c r="U40" s="49">
        <v>41364.059583333335</v>
      </c>
      <c r="V40" s="49">
        <v>461.44356666666664</v>
      </c>
      <c r="X40" s="19"/>
      <c r="Y40" s="62">
        <v>66019.506149999987</v>
      </c>
      <c r="Z40" s="62">
        <v>41287.364099999999</v>
      </c>
      <c r="AA40" s="62">
        <v>434.92956666666663</v>
      </c>
    </row>
    <row r="41" spans="1:27" ht="15.6" x14ac:dyDescent="0.3">
      <c r="A41" s="20" t="s">
        <v>43</v>
      </c>
      <c r="B41" s="60">
        <v>65953.447583333327</v>
      </c>
      <c r="C41" s="60">
        <v>41357.245683333334</v>
      </c>
      <c r="D41" s="60">
        <v>440.90570000000002</v>
      </c>
      <c r="E41" s="13">
        <f t="shared" si="57"/>
        <v>23.300239232826911</v>
      </c>
      <c r="F41" s="13">
        <f t="shared" si="55"/>
        <v>209.91305228060114</v>
      </c>
      <c r="G41" s="66">
        <v>65953.450466666662</v>
      </c>
      <c r="H41" s="66">
        <v>41357.254633333338</v>
      </c>
      <c r="I41" s="66">
        <v>440.90261666666669</v>
      </c>
      <c r="J41" s="13">
        <f t="shared" si="58"/>
        <v>23.296436262588838</v>
      </c>
      <c r="K41" s="13">
        <f t="shared" si="56"/>
        <v>209.90322570659285</v>
      </c>
      <c r="L41" s="2">
        <f t="shared" si="48"/>
        <v>2.8833333344664425</v>
      </c>
      <c r="M41" s="2">
        <f t="shared" si="49"/>
        <v>8.9500000030966476</v>
      </c>
      <c r="N41" s="2">
        <f t="shared" si="50"/>
        <v>-3.0833333333362134</v>
      </c>
      <c r="O41" s="2">
        <f t="shared" si="51"/>
        <v>-3.8029702380732999</v>
      </c>
      <c r="P41" s="3">
        <f t="shared" si="52"/>
        <v>-9.8265740082865705</v>
      </c>
      <c r="Q41" s="4">
        <f t="shared" si="53"/>
        <v>10.298956315316392</v>
      </c>
      <c r="R41" s="5">
        <f t="shared" si="54"/>
        <v>0.23406718898446346</v>
      </c>
      <c r="S41" s="33"/>
      <c r="T41" s="49">
        <v>66030.785199999998</v>
      </c>
      <c r="U41" s="49">
        <v>41396.063799999996</v>
      </c>
      <c r="V41" s="49">
        <v>468.27998333333335</v>
      </c>
      <c r="X41" s="19"/>
      <c r="Y41" s="62">
        <v>66023.502333333323</v>
      </c>
      <c r="Z41" s="62">
        <v>41305.308899999996</v>
      </c>
      <c r="AA41" s="62">
        <v>440.01710000000003</v>
      </c>
    </row>
    <row r="42" spans="1:27" ht="15.6" x14ac:dyDescent="0.3">
      <c r="A42" s="20" t="s">
        <v>44</v>
      </c>
      <c r="B42" s="60">
        <v>65952.427433333345</v>
      </c>
      <c r="C42" s="60">
        <v>41339.773483333331</v>
      </c>
      <c r="D42" s="60">
        <v>440.49516666666676</v>
      </c>
      <c r="E42" s="13">
        <f>SQRT((POWER((B41-B42),2)+(POWER((C41-C42),2))))</f>
        <v>17.501956429570843</v>
      </c>
      <c r="F42" s="13">
        <f t="shared" si="55"/>
        <v>227.40825082052061</v>
      </c>
      <c r="G42" s="66">
        <v>65952.429671428559</v>
      </c>
      <c r="H42" s="66">
        <v>41339.780199999994</v>
      </c>
      <c r="I42" s="66">
        <v>440.49128571428577</v>
      </c>
      <c r="J42" s="13">
        <f>SQRT((POWER((G41-G42),2)+(POWER((H41-H42),2))))</f>
        <v>17.504223582884457</v>
      </c>
      <c r="K42" s="13">
        <f t="shared" si="56"/>
        <v>227.40066887221815</v>
      </c>
      <c r="L42" s="2">
        <f t="shared" si="48"/>
        <v>2.238095214124769</v>
      </c>
      <c r="M42" s="2">
        <f t="shared" si="49"/>
        <v>6.7166666631237604</v>
      </c>
      <c r="N42" s="2">
        <f t="shared" si="50"/>
        <v>-3.8809523809959501</v>
      </c>
      <c r="O42" s="2">
        <f t="shared" si="51"/>
        <v>2.2671533136140454</v>
      </c>
      <c r="P42" s="3">
        <f t="shared" si="52"/>
        <v>-7.5819483024588408</v>
      </c>
      <c r="Q42" s="4">
        <f t="shared" si="53"/>
        <v>8.5174956087289324</v>
      </c>
      <c r="R42" s="5">
        <f t="shared" si="54"/>
        <v>0.19357944565293028</v>
      </c>
      <c r="S42" s="33"/>
      <c r="T42" s="49">
        <v>66033.504516666653</v>
      </c>
      <c r="U42" s="49">
        <v>41420.011200000001</v>
      </c>
      <c r="V42" s="49">
        <v>474.99941666666672</v>
      </c>
      <c r="X42" s="19"/>
      <c r="Y42" s="62">
        <v>66027.340499999991</v>
      </c>
      <c r="Z42" s="62">
        <v>41364.069711111108</v>
      </c>
      <c r="AA42" s="62">
        <v>461.43774444444443</v>
      </c>
    </row>
    <row r="43" spans="1:27" x14ac:dyDescent="0.3">
      <c r="S43" s="33"/>
      <c r="T43" s="49">
        <v>66034.079400000002</v>
      </c>
      <c r="U43" s="49">
        <v>41425.726050000005</v>
      </c>
      <c r="V43" s="49">
        <v>475.00623333333334</v>
      </c>
      <c r="X43" s="19"/>
      <c r="Y43" s="62">
        <v>66030.790083333341</v>
      </c>
      <c r="Z43" s="62">
        <v>41396.06498333333</v>
      </c>
      <c r="AA43" s="62">
        <v>468.27383333333336</v>
      </c>
    </row>
    <row r="44" spans="1:27" x14ac:dyDescent="0.3">
      <c r="T44" s="41">
        <v>66091.715916666668</v>
      </c>
      <c r="U44" s="41">
        <v>41345.793916666669</v>
      </c>
      <c r="V44" s="41">
        <v>458.4188666666667</v>
      </c>
      <c r="X44" s="19"/>
      <c r="Y44" s="62">
        <v>66032.125757142858</v>
      </c>
      <c r="Z44" s="62">
        <v>41405.467199999999</v>
      </c>
      <c r="AA44" s="62">
        <v>468.30360000000002</v>
      </c>
    </row>
    <row r="45" spans="1:27" ht="15.75" customHeight="1" x14ac:dyDescent="0.3">
      <c r="A45" s="35" t="s">
        <v>0</v>
      </c>
      <c r="B45" s="36" t="s">
        <v>68</v>
      </c>
      <c r="C45" s="35"/>
      <c r="D45" s="35"/>
      <c r="E45" s="35" t="s">
        <v>1</v>
      </c>
      <c r="F45" s="35" t="s">
        <v>2</v>
      </c>
      <c r="G45" s="36" t="s">
        <v>69</v>
      </c>
      <c r="H45" s="35"/>
      <c r="I45" s="35"/>
      <c r="J45" s="35" t="s">
        <v>1</v>
      </c>
      <c r="K45" s="35" t="s">
        <v>2</v>
      </c>
      <c r="L45" s="39" t="s">
        <v>3</v>
      </c>
      <c r="M45" s="39" t="s">
        <v>4</v>
      </c>
      <c r="N45" s="35" t="s">
        <v>5</v>
      </c>
      <c r="O45" s="39" t="s">
        <v>6</v>
      </c>
      <c r="P45" s="35" t="s">
        <v>7</v>
      </c>
      <c r="Q45" s="38" t="s">
        <v>8</v>
      </c>
      <c r="R45" s="37" t="s">
        <v>9</v>
      </c>
      <c r="T45" s="41">
        <v>66094.0717</v>
      </c>
      <c r="U45" s="41">
        <v>41358.172966666672</v>
      </c>
      <c r="V45" s="41">
        <v>458.78559999999999</v>
      </c>
      <c r="X45" s="19"/>
      <c r="Y45" s="62">
        <v>66033.505883333331</v>
      </c>
      <c r="Z45" s="62">
        <v>41420.016283333331</v>
      </c>
      <c r="AA45" s="62">
        <v>474.99691666666666</v>
      </c>
    </row>
    <row r="46" spans="1:27" ht="15.6" x14ac:dyDescent="0.3">
      <c r="A46" s="35"/>
      <c r="B46" s="25" t="s">
        <v>10</v>
      </c>
      <c r="C46" s="25" t="s">
        <v>11</v>
      </c>
      <c r="D46" s="25" t="s">
        <v>12</v>
      </c>
      <c r="E46" s="35"/>
      <c r="F46" s="35"/>
      <c r="G46" s="11" t="s">
        <v>10</v>
      </c>
      <c r="H46" s="11" t="s">
        <v>11</v>
      </c>
      <c r="I46" s="11" t="s">
        <v>12</v>
      </c>
      <c r="J46" s="35"/>
      <c r="K46" s="35"/>
      <c r="L46" s="39"/>
      <c r="M46" s="39"/>
      <c r="N46" s="35"/>
      <c r="O46" s="39"/>
      <c r="P46" s="35"/>
      <c r="Q46" s="38"/>
      <c r="R46" s="37"/>
      <c r="T46" s="41">
        <v>66097.570416666669</v>
      </c>
      <c r="U46" s="41">
        <v>41378.077133333332</v>
      </c>
      <c r="V46" s="41">
        <v>466.27621666666664</v>
      </c>
      <c r="X46" s="19"/>
      <c r="Y46" s="62">
        <v>66034.081883333332</v>
      </c>
      <c r="Z46" s="62">
        <v>41425.729466666664</v>
      </c>
      <c r="AA46" s="62">
        <v>475.00518333333326</v>
      </c>
    </row>
    <row r="47" spans="1:27" ht="15.6" x14ac:dyDescent="0.3">
      <c r="A47" s="20" t="s">
        <v>45</v>
      </c>
      <c r="B47" s="61">
        <v>65980.051016666665</v>
      </c>
      <c r="C47" s="61">
        <v>41434.838199999998</v>
      </c>
      <c r="D47" s="61">
        <v>475.35801666666663</v>
      </c>
      <c r="E47" s="29"/>
      <c r="F47" s="29"/>
      <c r="G47" s="68">
        <v>65980.056166666662</v>
      </c>
      <c r="H47" s="68">
        <v>41434.846850000002</v>
      </c>
      <c r="I47" s="68">
        <v>475.35733333333337</v>
      </c>
      <c r="J47" s="1"/>
      <c r="K47" s="1"/>
      <c r="L47" s="2">
        <f t="shared" ref="L47:L48" si="65">(G47-B47)*1000</f>
        <v>5.1499999972293153</v>
      </c>
      <c r="M47" s="2">
        <f t="shared" ref="M47:M48" si="66">(H47-C47)*1000</f>
        <v>8.6500000033993274</v>
      </c>
      <c r="N47" s="2">
        <f t="shared" ref="N47:N48" si="67">(I47-D47)*1000</f>
        <v>-0.68333333325654166</v>
      </c>
      <c r="O47" s="2"/>
      <c r="P47" s="3"/>
      <c r="Q47" s="4"/>
      <c r="R47" s="5">
        <f>Q47/44</f>
        <v>0</v>
      </c>
      <c r="T47" s="41">
        <v>66101.124633333326</v>
      </c>
      <c r="U47" s="41">
        <v>41396.916399999995</v>
      </c>
      <c r="V47" s="41">
        <v>467.10108333333329</v>
      </c>
      <c r="X47" s="19"/>
      <c r="Y47" s="50">
        <v>66091.719433333332</v>
      </c>
      <c r="Z47" s="50">
        <v>41345.799850000003</v>
      </c>
      <c r="AA47" s="50">
        <v>458.41326666666669</v>
      </c>
    </row>
    <row r="48" spans="1:27" ht="15.6" x14ac:dyDescent="0.3">
      <c r="A48" s="20" t="s">
        <v>46</v>
      </c>
      <c r="B48" s="61">
        <v>65978.46394999999</v>
      </c>
      <c r="C48" s="61">
        <v>41424.209016666668</v>
      </c>
      <c r="D48" s="61">
        <v>475.11419999999998</v>
      </c>
      <c r="E48" s="13">
        <f>SQRT((POWER((B47-B48),2)+(POWER((C47-C48),2))))</f>
        <v>10.747014419736496</v>
      </c>
      <c r="F48" s="13">
        <f>SQRT((POWER((B$47-B48),2)+(POWER((C$47-C48),2))))</f>
        <v>10.747014419736496</v>
      </c>
      <c r="G48" s="68">
        <v>65978.469599999997</v>
      </c>
      <c r="H48" s="68">
        <v>41424.214849999997</v>
      </c>
      <c r="I48" s="68">
        <v>475.11268333333334</v>
      </c>
      <c r="J48" s="13">
        <f>SQRT((POWER((G47-G48),2)+(POWER((H47-H48),2))))</f>
        <v>10.74972640525703</v>
      </c>
      <c r="K48" s="13">
        <f>SQRT((POWER((G$47-G48),2)+(POWER((H$47-H48),2))))</f>
        <v>10.74972640525703</v>
      </c>
      <c r="L48" s="2">
        <f t="shared" si="65"/>
        <v>5.6500000064261258</v>
      </c>
      <c r="M48" s="2">
        <f t="shared" si="66"/>
        <v>5.8333333290647715</v>
      </c>
      <c r="N48" s="2">
        <f t="shared" si="67"/>
        <v>-1.5166666666459605</v>
      </c>
      <c r="O48" s="2">
        <f t="shared" ref="O48" si="68">(J48-E48)*1000</f>
        <v>2.7119855205341992</v>
      </c>
      <c r="P48" s="3">
        <f>(K48-F48)*1000</f>
        <v>2.7119855205341992</v>
      </c>
      <c r="Q48" s="4">
        <f>SQRT(N48*N48+P48*P48)</f>
        <v>3.107272637105106</v>
      </c>
      <c r="R48" s="5">
        <f t="shared" ref="R48:R53" si="69">Q48/44</f>
        <v>7.0619832661479684E-2</v>
      </c>
      <c r="T48" s="41">
        <v>66104.154599999994</v>
      </c>
      <c r="U48" s="41">
        <v>41413.492400000003</v>
      </c>
      <c r="V48" s="41">
        <v>475.62566666666663</v>
      </c>
      <c r="X48" s="19"/>
      <c r="Y48" s="50">
        <v>66094.078833333318</v>
      </c>
      <c r="Z48" s="50">
        <v>41358.179683333336</v>
      </c>
      <c r="AA48" s="50">
        <v>458.78013333333325</v>
      </c>
    </row>
    <row r="49" spans="1:27" ht="15.6" x14ac:dyDescent="0.3">
      <c r="A49" s="20" t="s">
        <v>47</v>
      </c>
      <c r="B49" s="61">
        <v>65978.233633333337</v>
      </c>
      <c r="C49" s="61">
        <v>41421.998499999994</v>
      </c>
      <c r="D49" s="61">
        <v>475.0651666666667</v>
      </c>
      <c r="E49" s="13">
        <f>SQRT((POWER((B48-B49),2)+(POWER((C48-C49),2))))</f>
        <v>2.2224827784662389</v>
      </c>
      <c r="F49" s="13">
        <f>SQRT((POWER((B$47-B49),2)+(POWER((C$47-C49),2))))</f>
        <v>12.967682070067953</v>
      </c>
      <c r="G49" s="68">
        <v>65978.237800000003</v>
      </c>
      <c r="H49" s="68">
        <v>41422.004833333332</v>
      </c>
      <c r="I49" s="68">
        <v>475.06388333333331</v>
      </c>
      <c r="J49" s="13">
        <f t="shared" ref="J49:J53" si="70">SQRT((POWER((G48-G49),2)+(POWER((H48-H49),2))))</f>
        <v>2.2221397136387786</v>
      </c>
      <c r="K49" s="13">
        <f t="shared" ref="K49:K53" si="71">SQRT((POWER((G$47-G49),2)+(POWER((H$47-H49),2))))</f>
        <v>12.970113700404756</v>
      </c>
      <c r="L49" s="2">
        <f t="shared" ref="L49" si="72">(G49-B49)*1000</f>
        <v>4.166666665696539</v>
      </c>
      <c r="M49" s="2">
        <f t="shared" ref="M49" si="73">(H49-C49)*1000</f>
        <v>6.333333338261582</v>
      </c>
      <c r="N49" s="2">
        <f t="shared" ref="N49" si="74">(I49-D49)*1000</f>
        <v>-1.2833333333901464</v>
      </c>
      <c r="O49" s="2">
        <f t="shared" ref="O49" si="75">(J49-E49)*1000</f>
        <v>-0.343064827460271</v>
      </c>
      <c r="P49" s="3">
        <f t="shared" ref="P49" si="76">(K49-F49)*1000</f>
        <v>2.4316303368028258</v>
      </c>
      <c r="Q49" s="4">
        <f t="shared" ref="Q49" si="77">SQRT(N49*N49+P49*P49)</f>
        <v>2.749503689659297</v>
      </c>
      <c r="R49" s="5">
        <f t="shared" si="69"/>
        <v>6.2488720219529476E-2</v>
      </c>
      <c r="T49" s="41">
        <v>66106.834166666682</v>
      </c>
      <c r="U49" s="41">
        <v>41428.940399999999</v>
      </c>
      <c r="V49" s="41">
        <v>476.02883333333335</v>
      </c>
      <c r="X49" s="19"/>
      <c r="Y49" s="50">
        <v>66097.57686666667</v>
      </c>
      <c r="Z49" s="50">
        <v>41378.082433333337</v>
      </c>
      <c r="AA49" s="50">
        <v>466.26366666666667</v>
      </c>
    </row>
    <row r="50" spans="1:27" s="19" customFormat="1" ht="15.6" x14ac:dyDescent="0.3">
      <c r="A50" s="20"/>
      <c r="B50" s="61">
        <v>65974.020250000001</v>
      </c>
      <c r="C50" s="61">
        <v>41391.739316666666</v>
      </c>
      <c r="D50" s="61">
        <v>457.23928333333333</v>
      </c>
      <c r="E50" s="13">
        <f>SQRT((POWER((B49-B50),2)+(POWER((C49-C50),2))))</f>
        <v>30.551117411865498</v>
      </c>
      <c r="F50" s="13">
        <f>SQRT((POWER((B$47-B50),2)+(POWER((C$47-C50),2))))</f>
        <v>43.518776305956891</v>
      </c>
      <c r="G50" s="68">
        <v>65974.025342857145</v>
      </c>
      <c r="H50" s="68">
        <v>41391.742442857139</v>
      </c>
      <c r="I50" s="68">
        <v>457.23625714285714</v>
      </c>
      <c r="J50" s="13">
        <f t="shared" si="70"/>
        <v>30.554166205511077</v>
      </c>
      <c r="K50" s="13">
        <f t="shared" si="71"/>
        <v>43.524254743293135</v>
      </c>
      <c r="L50" s="2">
        <f t="shared" ref="L50:L53" si="78">(G50-B50)*1000</f>
        <v>5.0928571436088532</v>
      </c>
      <c r="M50" s="2">
        <f t="shared" ref="M50:M53" si="79">(H50-C50)*1000</f>
        <v>3.1261904732673429</v>
      </c>
      <c r="N50" s="2">
        <f t="shared" ref="N50:N53" si="80">(I50-D50)*1000</f>
        <v>-3.0261904761914593</v>
      </c>
      <c r="O50" s="2">
        <f t="shared" ref="O50:O53" si="81">(J50-E50)*1000</f>
        <v>3.0487936455791953</v>
      </c>
      <c r="P50" s="3">
        <f t="shared" ref="P50:P53" si="82">(K50-F50)*1000</f>
        <v>5.4784373362437577</v>
      </c>
      <c r="Q50" s="4">
        <f t="shared" ref="Q50:Q53" si="83">SQRT(N50*N50+P50*P50)</f>
        <v>6.2586823250059185</v>
      </c>
      <c r="R50" s="5">
        <f t="shared" si="69"/>
        <v>0.14224278011377087</v>
      </c>
      <c r="S50" s="33"/>
      <c r="T50" s="41">
        <v>66108.585783333328</v>
      </c>
      <c r="U50" s="41">
        <v>41439.119583333333</v>
      </c>
      <c r="V50" s="41">
        <v>476.48700000000002</v>
      </c>
      <c r="Y50" s="50">
        <v>66101.131550000006</v>
      </c>
      <c r="Z50" s="50">
        <v>41396.918633333342</v>
      </c>
      <c r="AA50" s="50">
        <v>467.09714999999989</v>
      </c>
    </row>
    <row r="51" spans="1:27" ht="15.6" x14ac:dyDescent="0.3">
      <c r="A51" s="20" t="s">
        <v>48</v>
      </c>
      <c r="B51" s="61">
        <v>65971.517016666665</v>
      </c>
      <c r="C51" s="61">
        <v>41377.236400000002</v>
      </c>
      <c r="D51" s="61">
        <v>457.20145000000002</v>
      </c>
      <c r="E51" s="13">
        <f>SQRT((POWER((B50-B51),2)+(POWER((C50-C51),2))))</f>
        <v>14.717362839902501</v>
      </c>
      <c r="F51" s="13">
        <f>SQRT((POWER((B$47-B51),2)+(POWER((C$47-C51),2))))</f>
        <v>58.230546272893719</v>
      </c>
      <c r="G51" s="68">
        <v>65971.520283333331</v>
      </c>
      <c r="H51" s="68">
        <v>41377.245383333335</v>
      </c>
      <c r="I51" s="68">
        <v>457.19836666666669</v>
      </c>
      <c r="J51" s="13">
        <f t="shared" si="70"/>
        <v>14.711901918330739</v>
      </c>
      <c r="K51" s="13">
        <f t="shared" si="71"/>
        <v>58.230492582764327</v>
      </c>
      <c r="L51" s="2">
        <f t="shared" si="78"/>
        <v>3.2666666666045785</v>
      </c>
      <c r="M51" s="2">
        <f t="shared" si="79"/>
        <v>8.9833333331625909</v>
      </c>
      <c r="N51" s="2">
        <f t="shared" si="80"/>
        <v>-3.0833333333362134</v>
      </c>
      <c r="O51" s="2">
        <f t="shared" si="81"/>
        <v>-5.4609215717622561</v>
      </c>
      <c r="P51" s="3">
        <f t="shared" si="82"/>
        <v>-5.3690129391270602E-2</v>
      </c>
      <c r="Q51" s="4">
        <f t="shared" si="83"/>
        <v>3.0838007514196271</v>
      </c>
      <c r="R51" s="5">
        <f t="shared" si="69"/>
        <v>7.0086380714082436E-2</v>
      </c>
      <c r="S51" s="19" t="s">
        <v>70</v>
      </c>
      <c r="T51" s="19">
        <v>66160.432000000001</v>
      </c>
      <c r="U51" s="19">
        <v>41246.716</v>
      </c>
      <c r="V51" s="19">
        <v>472.33</v>
      </c>
      <c r="X51" s="19"/>
      <c r="Y51" s="50">
        <v>66104.159483333337</v>
      </c>
      <c r="Z51" s="50">
        <v>41413.494750000005</v>
      </c>
      <c r="AA51" s="50">
        <v>475.62079999999997</v>
      </c>
    </row>
    <row r="52" spans="1:27" ht="15.6" x14ac:dyDescent="0.3">
      <c r="A52" s="20" t="s">
        <v>49</v>
      </c>
      <c r="B52" s="61">
        <v>65967.066500000001</v>
      </c>
      <c r="C52" s="61">
        <v>41353.697783333329</v>
      </c>
      <c r="D52" s="61">
        <v>440.18478333333331</v>
      </c>
      <c r="E52" s="13">
        <f>SQRT((POWER((B51-B52),2)+(POWER((C51-C52),2))))</f>
        <v>23.955658479382095</v>
      </c>
      <c r="F52" s="13">
        <f>SQRT((POWER((B$47-B52),2)+(POWER((C$47-C52),2))))</f>
        <v>82.172774627047289</v>
      </c>
      <c r="G52" s="68">
        <v>65967.070316666664</v>
      </c>
      <c r="H52" s="68">
        <v>41353.70635</v>
      </c>
      <c r="I52" s="68">
        <v>440.18090000000001</v>
      </c>
      <c r="J52" s="13">
        <f t="shared" si="70"/>
        <v>23.955965720510505</v>
      </c>
      <c r="K52" s="13">
        <f t="shared" si="71"/>
        <v>82.173067610213067</v>
      </c>
      <c r="L52" s="2">
        <f t="shared" si="78"/>
        <v>3.8166666636243463</v>
      </c>
      <c r="M52" s="2">
        <f t="shared" si="79"/>
        <v>8.5666666709585115</v>
      </c>
      <c r="N52" s="2">
        <f t="shared" si="80"/>
        <v>-3.8833333333059272</v>
      </c>
      <c r="O52" s="2">
        <f t="shared" si="81"/>
        <v>0.30724112841085116</v>
      </c>
      <c r="P52" s="3">
        <f t="shared" si="82"/>
        <v>0.29298316577808237</v>
      </c>
      <c r="Q52" s="4">
        <f t="shared" si="83"/>
        <v>3.8943698993539728</v>
      </c>
      <c r="R52" s="5">
        <f t="shared" si="69"/>
        <v>8.8508406803499376E-2</v>
      </c>
      <c r="S52" s="19" t="s">
        <v>71</v>
      </c>
      <c r="T52" s="19">
        <v>66160.432199999996</v>
      </c>
      <c r="U52" s="19">
        <v>41246.716800000002</v>
      </c>
      <c r="V52" s="19">
        <v>472.32650000000001</v>
      </c>
      <c r="X52" s="19"/>
      <c r="Y52" s="50">
        <v>66106.840583333324</v>
      </c>
      <c r="Z52" s="50">
        <v>41428.944599999995</v>
      </c>
      <c r="AA52" s="50">
        <v>476.02598333333339</v>
      </c>
    </row>
    <row r="53" spans="1:27" ht="15.6" x14ac:dyDescent="0.3">
      <c r="A53" s="20" t="s">
        <v>50</v>
      </c>
      <c r="B53" s="61">
        <v>65965.206359999996</v>
      </c>
      <c r="C53" s="61">
        <v>41337.641500000005</v>
      </c>
      <c r="D53" s="61">
        <v>439.93754000000001</v>
      </c>
      <c r="E53" s="13">
        <f>SQRT((POWER((B52-B53),2)+(POWER((C52-C53),2))))</f>
        <v>16.163673941885921</v>
      </c>
      <c r="F53" s="13">
        <f>SQRT((POWER((B$47-B53),2)+(POWER((C$47-C53),2))))</f>
        <v>98.323762755703768</v>
      </c>
      <c r="G53" s="68">
        <v>65965.209399999992</v>
      </c>
      <c r="H53" s="68">
        <v>41337.650266666664</v>
      </c>
      <c r="I53" s="68">
        <v>439.93324999999999</v>
      </c>
      <c r="J53" s="13">
        <f t="shared" si="70"/>
        <v>16.163564670187888</v>
      </c>
      <c r="K53" s="13">
        <f t="shared" si="71"/>
        <v>98.323966010983412</v>
      </c>
      <c r="L53" s="2">
        <f t="shared" si="78"/>
        <v>3.0399999959627166</v>
      </c>
      <c r="M53" s="2">
        <f t="shared" si="79"/>
        <v>8.7666666586301289</v>
      </c>
      <c r="N53" s="2">
        <f t="shared" si="80"/>
        <v>-4.2900000000258842</v>
      </c>
      <c r="O53" s="2">
        <f t="shared" si="81"/>
        <v>-0.10927169803309766</v>
      </c>
      <c r="P53" s="3">
        <f t="shared" si="82"/>
        <v>0.20325527964359935</v>
      </c>
      <c r="Q53" s="4">
        <f t="shared" si="83"/>
        <v>4.2948123019434838</v>
      </c>
      <c r="R53" s="5">
        <f t="shared" si="69"/>
        <v>9.7609370498715542E-2</v>
      </c>
      <c r="S53" s="19" t="s">
        <v>72</v>
      </c>
      <c r="T53" s="19">
        <v>66160.431700000001</v>
      </c>
      <c r="U53" s="19">
        <v>41246.715199999999</v>
      </c>
      <c r="V53" s="19">
        <v>472.33370000000002</v>
      </c>
      <c r="X53" s="19"/>
      <c r="Y53" s="50">
        <v>66108.586385714283</v>
      </c>
      <c r="Z53" s="50">
        <v>41439.121271428579</v>
      </c>
      <c r="AA53" s="50">
        <v>476.48535714285714</v>
      </c>
    </row>
    <row r="54" spans="1:27" ht="15.6" x14ac:dyDescent="0.3">
      <c r="A54" s="8"/>
      <c r="B54" s="8"/>
      <c r="C54" s="8"/>
      <c r="D54" s="17"/>
      <c r="E54" s="9"/>
      <c r="F54" s="9"/>
      <c r="G54" s="24"/>
      <c r="H54" s="24"/>
      <c r="I54" s="24"/>
      <c r="J54" s="9"/>
      <c r="K54" s="9"/>
      <c r="O54" s="10"/>
      <c r="P54" s="14"/>
      <c r="Q54" s="6"/>
      <c r="R54" s="7"/>
      <c r="S54" s="19" t="s">
        <v>73</v>
      </c>
      <c r="T54" s="19">
        <v>66417.332999999999</v>
      </c>
      <c r="U54" s="19">
        <v>38065.190999999999</v>
      </c>
      <c r="V54" s="19">
        <v>484.94499999999999</v>
      </c>
      <c r="X54" s="19" t="s">
        <v>70</v>
      </c>
      <c r="Y54" s="28">
        <v>66160.491999999998</v>
      </c>
      <c r="Z54" s="28">
        <v>41246.74</v>
      </c>
      <c r="AA54" s="28">
        <v>472.27449999999999</v>
      </c>
    </row>
    <row r="55" spans="1:27" ht="15.6" x14ac:dyDescent="0.3">
      <c r="A55" s="8"/>
      <c r="B55" s="8"/>
      <c r="C55" s="8"/>
      <c r="D55" s="17"/>
      <c r="E55" s="9"/>
      <c r="F55" s="9"/>
      <c r="G55" s="24"/>
      <c r="H55" s="24"/>
      <c r="I55" s="24"/>
      <c r="J55" s="9"/>
      <c r="K55" s="9"/>
      <c r="O55" s="10"/>
      <c r="P55" s="14"/>
      <c r="Q55" s="6"/>
      <c r="R55" s="7"/>
      <c r="S55" s="51" t="s">
        <v>74</v>
      </c>
      <c r="T55" s="51">
        <v>65844.152000000002</v>
      </c>
      <c r="U55" s="51">
        <v>41465.548999999999</v>
      </c>
      <c r="V55" s="51">
        <v>488.17700000000002</v>
      </c>
      <c r="X55" s="19" t="s">
        <v>72</v>
      </c>
      <c r="Y55" s="28">
        <v>66160.492700000003</v>
      </c>
      <c r="Z55" s="28">
        <v>41246.738799999999</v>
      </c>
      <c r="AA55" s="28">
        <v>472.27409999999998</v>
      </c>
    </row>
    <row r="56" spans="1:27" ht="15.75" customHeight="1" x14ac:dyDescent="0.3">
      <c r="A56" s="35" t="s">
        <v>0</v>
      </c>
      <c r="B56" s="36" t="s">
        <v>68</v>
      </c>
      <c r="C56" s="35"/>
      <c r="D56" s="35"/>
      <c r="E56" s="35" t="s">
        <v>1</v>
      </c>
      <c r="F56" s="35" t="s">
        <v>2</v>
      </c>
      <c r="G56" s="36" t="s">
        <v>69</v>
      </c>
      <c r="H56" s="35"/>
      <c r="I56" s="35"/>
      <c r="J56" s="35" t="s">
        <v>1</v>
      </c>
      <c r="K56" s="35" t="s">
        <v>2</v>
      </c>
      <c r="L56" s="39" t="s">
        <v>3</v>
      </c>
      <c r="M56" s="39" t="s">
        <v>4</v>
      </c>
      <c r="N56" s="35" t="s">
        <v>5</v>
      </c>
      <c r="O56" s="39" t="s">
        <v>6</v>
      </c>
      <c r="P56" s="35" t="s">
        <v>7</v>
      </c>
      <c r="Q56" s="38" t="s">
        <v>8</v>
      </c>
      <c r="R56" s="37" t="s">
        <v>9</v>
      </c>
      <c r="X56" s="19" t="s">
        <v>71</v>
      </c>
      <c r="Y56" s="28">
        <v>66160.494900000005</v>
      </c>
      <c r="Z56" s="28">
        <v>41246.741999999998</v>
      </c>
      <c r="AA56" s="28">
        <v>472.27499999999998</v>
      </c>
    </row>
    <row r="57" spans="1:27" ht="15.6" x14ac:dyDescent="0.3">
      <c r="A57" s="35"/>
      <c r="B57" s="25" t="s">
        <v>10</v>
      </c>
      <c r="C57" s="25" t="s">
        <v>11</v>
      </c>
      <c r="D57" s="25" t="s">
        <v>12</v>
      </c>
      <c r="E57" s="35"/>
      <c r="F57" s="35"/>
      <c r="G57" s="11" t="s">
        <v>10</v>
      </c>
      <c r="H57" s="11" t="s">
        <v>11</v>
      </c>
      <c r="I57" s="11" t="s">
        <v>12</v>
      </c>
      <c r="J57" s="35"/>
      <c r="K57" s="35"/>
      <c r="L57" s="39"/>
      <c r="M57" s="39"/>
      <c r="N57" s="35"/>
      <c r="O57" s="39"/>
      <c r="P57" s="35"/>
      <c r="Q57" s="38"/>
      <c r="R57" s="37"/>
      <c r="X57" s="19" t="s">
        <v>73</v>
      </c>
      <c r="Y57" s="28">
        <v>66417.332999999999</v>
      </c>
      <c r="Z57" s="28">
        <v>38065.190999999999</v>
      </c>
      <c r="AA57" s="28">
        <v>484.94499999999999</v>
      </c>
    </row>
    <row r="58" spans="1:27" ht="15.6" x14ac:dyDescent="0.3">
      <c r="A58" s="20" t="s">
        <v>51</v>
      </c>
      <c r="B58" s="62">
        <v>66034.079400000002</v>
      </c>
      <c r="C58" s="62">
        <v>41425.726050000005</v>
      </c>
      <c r="D58" s="62">
        <v>475.00623333333334</v>
      </c>
      <c r="E58" s="29"/>
      <c r="F58" s="29"/>
      <c r="G58" s="69">
        <v>66034.081883333332</v>
      </c>
      <c r="H58" s="69">
        <v>41425.729466666664</v>
      </c>
      <c r="I58" s="69">
        <v>475.00518333333326</v>
      </c>
      <c r="J58" s="1"/>
      <c r="K58" s="1"/>
      <c r="L58" s="2">
        <f t="shared" ref="L58:L59" si="84">(G58-B58)*1000</f>
        <v>2.4833333300193772</v>
      </c>
      <c r="M58" s="2">
        <f t="shared" ref="M58:M59" si="85">(H58-C58)*1000</f>
        <v>3.416666659177281</v>
      </c>
      <c r="N58" s="2">
        <f t="shared" ref="N58:N59" si="86">(I58-D58)*1000</f>
        <v>-1.0500000000774889</v>
      </c>
      <c r="O58" s="2"/>
      <c r="P58" s="3"/>
      <c r="Q58" s="4"/>
      <c r="R58" s="5"/>
    </row>
    <row r="59" spans="1:27" ht="15.6" x14ac:dyDescent="0.3">
      <c r="A59" s="20" t="s">
        <v>52</v>
      </c>
      <c r="B59" s="62">
        <v>66033.504516666653</v>
      </c>
      <c r="C59" s="62">
        <v>41420.011200000001</v>
      </c>
      <c r="D59" s="62">
        <v>474.99941666666672</v>
      </c>
      <c r="E59" s="13">
        <f>SQRT((POWER((B58-B59),2)+(POWER((C58-C59),2))))</f>
        <v>5.7436923115281502</v>
      </c>
      <c r="F59" s="13">
        <f>SQRT((POWER((B$58-B59),2)+(POWER((C$58-C59),2))))</f>
        <v>5.7436923115281502</v>
      </c>
      <c r="G59" s="69">
        <v>66033.505883333331</v>
      </c>
      <c r="H59" s="69">
        <v>41420.016283333331</v>
      </c>
      <c r="I59" s="69">
        <v>474.99691666666666</v>
      </c>
      <c r="J59" s="13">
        <f>SQRT((POWER((G58-G59),2)+(POWER((H58-H59),2))))</f>
        <v>5.7421459229349407</v>
      </c>
      <c r="K59" s="13">
        <f>SQRT((POWER((G$58-G59),2)+(POWER((H$58-H59),2))))</f>
        <v>5.7421459229349407</v>
      </c>
      <c r="L59" s="2">
        <f t="shared" si="84"/>
        <v>1.3666666782228276</v>
      </c>
      <c r="M59" s="2">
        <f t="shared" si="85"/>
        <v>5.0833333298214711</v>
      </c>
      <c r="N59" s="2">
        <f t="shared" si="86"/>
        <v>-2.5000000000545697</v>
      </c>
      <c r="O59" s="2">
        <f t="shared" ref="O59" si="87">(J59-E59)*1000</f>
        <v>-1.5463885932094357</v>
      </c>
      <c r="P59" s="3">
        <f>(K59-F59)*1000</f>
        <v>-1.5463885932094357</v>
      </c>
      <c r="Q59" s="4">
        <f>SQRT(N59*N59+P59*P59)</f>
        <v>2.9396118249661987</v>
      </c>
      <c r="R59" s="5">
        <f t="shared" ref="R59" si="88">Q59/44</f>
        <v>6.6809359658322701E-2</v>
      </c>
    </row>
    <row r="60" spans="1:27" ht="15.6" x14ac:dyDescent="0.3">
      <c r="A60" s="20" t="s">
        <v>53</v>
      </c>
      <c r="B60" s="67"/>
      <c r="C60" s="67"/>
      <c r="D60" s="67"/>
      <c r="E60" s="13"/>
      <c r="F60" s="13"/>
      <c r="G60" s="69">
        <v>66032.125757142858</v>
      </c>
      <c r="H60" s="69">
        <v>41405.467199999999</v>
      </c>
      <c r="I60" s="69">
        <v>468.30360000000002</v>
      </c>
      <c r="J60" s="13"/>
      <c r="K60" s="13"/>
      <c r="L60" s="2"/>
      <c r="M60" s="2"/>
      <c r="N60" s="2"/>
      <c r="O60" s="2"/>
      <c r="P60" s="3"/>
      <c r="Q60" s="4"/>
      <c r="R60" s="5"/>
    </row>
    <row r="61" spans="1:27" ht="15.6" x14ac:dyDescent="0.3">
      <c r="A61" s="20" t="s">
        <v>54</v>
      </c>
      <c r="B61" s="62">
        <v>66030.785199999998</v>
      </c>
      <c r="C61" s="62">
        <v>41396.063799999996</v>
      </c>
      <c r="D61" s="62">
        <v>468.27998333333335</v>
      </c>
      <c r="E61" s="13">
        <f>SQRT((POWER((B59-B61),2)+(POWER((C59-C61),2))))</f>
        <v>24.101299755278035</v>
      </c>
      <c r="F61" s="13">
        <f>SQRT((POWER((B$58-B61),2)+(POWER((C$58-C61),2))))</f>
        <v>29.844611384687688</v>
      </c>
      <c r="G61" s="69">
        <v>66030.790083333341</v>
      </c>
      <c r="H61" s="69">
        <v>41396.06498333333</v>
      </c>
      <c r="I61" s="69">
        <v>468.27383333333336</v>
      </c>
      <c r="J61" s="13">
        <f>SQRT((POWER((G59-G61),2)+(POWER((H59-H61),2))))</f>
        <v>24.1047783920529</v>
      </c>
      <c r="K61" s="13">
        <f>SQRT((POWER((G$58-G61),2)+(POWER((H$58-H61),2))))</f>
        <v>29.846566279449831</v>
      </c>
      <c r="L61" s="2">
        <f t="shared" ref="L61:L67" si="89">(G61-B61)*1000</f>
        <v>4.8833333421498537</v>
      </c>
      <c r="M61" s="2">
        <f t="shared" ref="M61:M67" si="90">(H61-C61)*1000</f>
        <v>1.183333333756309</v>
      </c>
      <c r="N61" s="2">
        <f t="shared" ref="N61:N67" si="91">(I61-D61)*1000</f>
        <v>-6.149999999990996</v>
      </c>
      <c r="O61" s="2">
        <f t="shared" ref="O61:O67" si="92">(J61-E61)*1000</f>
        <v>3.4786367748651514</v>
      </c>
      <c r="P61" s="3">
        <f t="shared" ref="P61:P67" si="93">(K61-F61)*1000</f>
        <v>1.9548947621430557</v>
      </c>
      <c r="Q61" s="4">
        <f t="shared" ref="Q61:Q67" si="94">SQRT(N61*N61+P61*P61)</f>
        <v>6.4532250488374885</v>
      </c>
      <c r="R61" s="5">
        <f t="shared" ref="R61" si="95">Q61/44</f>
        <v>0.14666420565539748</v>
      </c>
    </row>
    <row r="62" spans="1:27" ht="15.6" x14ac:dyDescent="0.3">
      <c r="A62" s="20" t="s">
        <v>55</v>
      </c>
      <c r="B62" s="67"/>
      <c r="C62" s="67"/>
      <c r="D62" s="67"/>
      <c r="E62" s="13"/>
      <c r="F62" s="13"/>
      <c r="G62" s="67"/>
      <c r="H62" s="67"/>
      <c r="I62" s="67"/>
      <c r="J62" s="13"/>
      <c r="K62" s="13"/>
      <c r="L62" s="2"/>
      <c r="M62" s="2"/>
      <c r="N62" s="2"/>
      <c r="O62" s="2"/>
      <c r="P62" s="3"/>
      <c r="Q62" s="4"/>
      <c r="R62" s="5"/>
    </row>
    <row r="63" spans="1:27" ht="15.6" x14ac:dyDescent="0.3">
      <c r="A63" s="20" t="s">
        <v>56</v>
      </c>
      <c r="B63" s="62">
        <v>66027.335200000001</v>
      </c>
      <c r="C63" s="62">
        <v>41364.059583333335</v>
      </c>
      <c r="D63" s="62">
        <v>461.44356666666664</v>
      </c>
      <c r="E63" s="13">
        <f>SQRT((POWER((B61-B63),2)+(POWER((C61-C63),2))))</f>
        <v>32.189631629556565</v>
      </c>
      <c r="F63" s="13">
        <f>SQRT((POWER((B$58-B63),2)+(POWER((C$58-C63),2))))</f>
        <v>62.034162723385315</v>
      </c>
      <c r="G63" s="69">
        <v>66027.340499999991</v>
      </c>
      <c r="H63" s="69">
        <v>41364.069711111108</v>
      </c>
      <c r="I63" s="69">
        <v>461.43774444444443</v>
      </c>
      <c r="J63" s="13">
        <f>SQRT((POWER((G61-G63),2)+(POWER((H61-H63),2))))</f>
        <v>32.180694053233829</v>
      </c>
      <c r="K63" s="13">
        <f>SQRT((POWER((G$58-G63),2)+(POWER((H$58-H63),2))))</f>
        <v>62.027185204698839</v>
      </c>
      <c r="L63" s="2">
        <f t="shared" si="89"/>
        <v>5.2999999898020178</v>
      </c>
      <c r="M63" s="2">
        <f t="shared" si="90"/>
        <v>10.127777772140689</v>
      </c>
      <c r="N63" s="2">
        <f t="shared" si="91"/>
        <v>-5.8222222222070741</v>
      </c>
      <c r="O63" s="2">
        <f t="shared" si="92"/>
        <v>-8.9375763227366178</v>
      </c>
      <c r="P63" s="3">
        <f t="shared" si="93"/>
        <v>-6.977518686476003</v>
      </c>
      <c r="Q63" s="4">
        <f t="shared" si="94"/>
        <v>9.0875760588224885</v>
      </c>
      <c r="R63" s="5">
        <f t="shared" ref="R63" si="96">Q63/44</f>
        <v>0.20653581951869293</v>
      </c>
    </row>
    <row r="64" spans="1:27" s="19" customFormat="1" ht="15.6" x14ac:dyDescent="0.3">
      <c r="A64" s="20" t="s">
        <v>64</v>
      </c>
      <c r="B64" s="67"/>
      <c r="C64" s="67"/>
      <c r="D64" s="67"/>
      <c r="E64" s="13"/>
      <c r="F64" s="13"/>
      <c r="G64" s="67"/>
      <c r="H64" s="67"/>
      <c r="I64" s="67"/>
      <c r="J64" s="13"/>
      <c r="K64" s="13"/>
      <c r="L64" s="2"/>
      <c r="M64" s="2"/>
      <c r="N64" s="2"/>
      <c r="O64" s="2"/>
      <c r="P64" s="3"/>
      <c r="Q64" s="4"/>
      <c r="R64" s="5"/>
      <c r="S64" s="30"/>
    </row>
    <row r="65" spans="1:19" s="19" customFormat="1" ht="15.6" x14ac:dyDescent="0.3">
      <c r="A65" s="20" t="s">
        <v>65</v>
      </c>
      <c r="B65" s="62">
        <v>66023.499366666671</v>
      </c>
      <c r="C65" s="62">
        <v>41305.301883333341</v>
      </c>
      <c r="D65" s="62">
        <v>440.02174999999994</v>
      </c>
      <c r="E65" s="13">
        <f>SQRT((POWER((B63-B65),2)+(POWER((C63-C65),2))))</f>
        <v>58.882772749340397</v>
      </c>
      <c r="F65" s="13">
        <f>SQRT((POWER((B$58-B65),2)+(POWER((C$58-C65),2))))</f>
        <v>120.88803506838413</v>
      </c>
      <c r="G65" s="69">
        <v>66023.502333333323</v>
      </c>
      <c r="H65" s="69">
        <v>41305.308899999996</v>
      </c>
      <c r="I65" s="69">
        <v>440.01710000000003</v>
      </c>
      <c r="J65" s="13">
        <f>SQRT((POWER((G63-G65),2)+(POWER((H63-H65),2))))</f>
        <v>58.886029292157396</v>
      </c>
      <c r="K65" s="13">
        <f>SQRT((POWER((G$58-G65),2)+(POWER((H$58-H65),2))))</f>
        <v>120.88440658134543</v>
      </c>
      <c r="L65" s="2">
        <f t="shared" si="89"/>
        <v>2.9666666523553431</v>
      </c>
      <c r="M65" s="2">
        <f t="shared" si="90"/>
        <v>7.0166666555451229</v>
      </c>
      <c r="N65" s="2">
        <f t="shared" si="91"/>
        <v>-4.6499999999127795</v>
      </c>
      <c r="O65" s="2">
        <f t="shared" si="92"/>
        <v>3.2565428169988309</v>
      </c>
      <c r="P65" s="3">
        <f t="shared" si="93"/>
        <v>-3.6284870386964485</v>
      </c>
      <c r="Q65" s="4">
        <f t="shared" si="94"/>
        <v>5.8981707494084104</v>
      </c>
      <c r="R65" s="5">
        <f t="shared" ref="R65:R67" si="97">Q65/44</f>
        <v>0.1340493352138275</v>
      </c>
      <c r="S65" s="31"/>
    </row>
    <row r="66" spans="1:19" s="19" customFormat="1" ht="15.6" x14ac:dyDescent="0.3">
      <c r="A66" s="20" t="s">
        <v>66</v>
      </c>
      <c r="B66" s="62">
        <v>66019.505819999991</v>
      </c>
      <c r="C66" s="62">
        <v>41287.357479999999</v>
      </c>
      <c r="D66" s="62">
        <v>434.93477999999993</v>
      </c>
      <c r="E66" s="13">
        <f t="shared" ref="E66:E67" si="98">SQRT((POWER((B65-B66),2)+(POWER((C65-C66),2))))</f>
        <v>18.383417146129357</v>
      </c>
      <c r="F66" s="13">
        <f>SQRT((POWER((B$58-B66),2)+(POWER((C$58-C66),2))))</f>
        <v>139.1339297147295</v>
      </c>
      <c r="G66" s="69">
        <v>66019.506149999987</v>
      </c>
      <c r="H66" s="69">
        <v>41287.364099999999</v>
      </c>
      <c r="I66" s="69">
        <v>434.92956666666663</v>
      </c>
      <c r="J66" s="13">
        <f t="shared" ref="J66:J67" si="99">SQRT((POWER((G65-G66),2)+(POWER((H65-H66),2))))</f>
        <v>18.384377288163588</v>
      </c>
      <c r="K66" s="13">
        <f>SQRT((POWER((G$58-G66),2)+(POWER((H$58-H66),2))))</f>
        <v>139.13096957545247</v>
      </c>
      <c r="L66" s="2">
        <f t="shared" si="89"/>
        <v>0.32999999530147761</v>
      </c>
      <c r="M66" s="2">
        <f t="shared" si="90"/>
        <v>6.6200000001117587</v>
      </c>
      <c r="N66" s="2">
        <f t="shared" si="91"/>
        <v>-5.2133333333017617</v>
      </c>
      <c r="O66" s="2">
        <f t="shared" si="92"/>
        <v>0.96014203423067102</v>
      </c>
      <c r="P66" s="3">
        <f t="shared" si="93"/>
        <v>-2.960139277035978</v>
      </c>
      <c r="Q66" s="4">
        <f t="shared" si="94"/>
        <v>5.995103750859224</v>
      </c>
      <c r="R66" s="5">
        <f t="shared" si="97"/>
        <v>0.13625235797407328</v>
      </c>
      <c r="S66" s="31"/>
    </row>
    <row r="67" spans="1:19" s="19" customFormat="1" ht="15.6" x14ac:dyDescent="0.3">
      <c r="A67" s="20" t="s">
        <v>67</v>
      </c>
      <c r="B67" s="62">
        <v>66018.203133333314</v>
      </c>
      <c r="C67" s="62">
        <v>41280.954100000003</v>
      </c>
      <c r="D67" s="62">
        <v>434.45299999999997</v>
      </c>
      <c r="E67" s="13">
        <f>SQRT((POWER((B66-B67),2)+(POWER((C66-C67),2))))</f>
        <v>6.5345442056724856</v>
      </c>
      <c r="F67" s="13">
        <f>SQRT((POWER((B$58-B67),2)+(POWER((C$58-C67),2))))</f>
        <v>145.63987554950361</v>
      </c>
      <c r="G67" s="69">
        <v>66018.200866666666</v>
      </c>
      <c r="H67" s="69">
        <v>41280.962399999997</v>
      </c>
      <c r="I67" s="69">
        <v>434.44839999999999</v>
      </c>
      <c r="J67" s="13">
        <f t="shared" si="99"/>
        <v>6.5334162174372263</v>
      </c>
      <c r="K67" s="13">
        <f>SQRT((POWER((G$58-G67),2)+(POWER((H$58-H67),2))))</f>
        <v>145.63553921223419</v>
      </c>
      <c r="L67" s="2">
        <f t="shared" si="89"/>
        <v>-2.2666666482109576</v>
      </c>
      <c r="M67" s="2">
        <f t="shared" si="90"/>
        <v>8.2999999940511771</v>
      </c>
      <c r="N67" s="2">
        <f t="shared" si="91"/>
        <v>-4.5999999999821739</v>
      </c>
      <c r="O67" s="2">
        <f t="shared" si="92"/>
        <v>-1.1279882352592807</v>
      </c>
      <c r="P67" s="3">
        <f t="shared" si="93"/>
        <v>-4.3363372694216196</v>
      </c>
      <c r="Q67" s="4">
        <f t="shared" si="94"/>
        <v>6.3216944654112277</v>
      </c>
      <c r="R67" s="5">
        <f t="shared" si="97"/>
        <v>0.14367487421389155</v>
      </c>
      <c r="S67" s="31"/>
    </row>
    <row r="68" spans="1:19" x14ac:dyDescent="0.3">
      <c r="S68" s="30"/>
    </row>
    <row r="70" spans="1:19" ht="15.75" customHeight="1" x14ac:dyDescent="0.3">
      <c r="A70" s="35" t="s">
        <v>0</v>
      </c>
      <c r="B70" s="36" t="s">
        <v>68</v>
      </c>
      <c r="C70" s="35"/>
      <c r="D70" s="35"/>
      <c r="E70" s="35" t="s">
        <v>1</v>
      </c>
      <c r="F70" s="35" t="s">
        <v>2</v>
      </c>
      <c r="G70" s="36" t="s">
        <v>69</v>
      </c>
      <c r="H70" s="35"/>
      <c r="I70" s="35"/>
      <c r="J70" s="35" t="s">
        <v>1</v>
      </c>
      <c r="K70" s="35" t="s">
        <v>2</v>
      </c>
      <c r="L70" s="39" t="s">
        <v>3</v>
      </c>
      <c r="M70" s="39" t="s">
        <v>4</v>
      </c>
      <c r="N70" s="35" t="s">
        <v>5</v>
      </c>
      <c r="O70" s="39" t="s">
        <v>6</v>
      </c>
      <c r="P70" s="35" t="s">
        <v>7</v>
      </c>
      <c r="Q70" s="38" t="s">
        <v>8</v>
      </c>
      <c r="R70" s="37" t="s">
        <v>9</v>
      </c>
    </row>
    <row r="71" spans="1:19" ht="15.6" x14ac:dyDescent="0.3">
      <c r="A71" s="35"/>
      <c r="B71" s="25" t="s">
        <v>10</v>
      </c>
      <c r="C71" s="25" t="s">
        <v>11</v>
      </c>
      <c r="D71" s="25" t="s">
        <v>12</v>
      </c>
      <c r="E71" s="35"/>
      <c r="F71" s="35"/>
      <c r="G71" s="11" t="s">
        <v>10</v>
      </c>
      <c r="H71" s="11" t="s">
        <v>11</v>
      </c>
      <c r="I71" s="11" t="s">
        <v>12</v>
      </c>
      <c r="J71" s="35"/>
      <c r="K71" s="35"/>
      <c r="L71" s="39"/>
      <c r="M71" s="39"/>
      <c r="N71" s="35"/>
      <c r="O71" s="39"/>
      <c r="P71" s="35"/>
      <c r="Q71" s="38"/>
      <c r="R71" s="37"/>
    </row>
    <row r="72" spans="1:19" ht="15.6" x14ac:dyDescent="0.3">
      <c r="A72" s="27" t="s">
        <v>57</v>
      </c>
      <c r="B72" s="50">
        <v>66108.585783333328</v>
      </c>
      <c r="C72" s="50">
        <v>41439.119583333333</v>
      </c>
      <c r="D72" s="50">
        <v>476.48700000000002</v>
      </c>
      <c r="E72" s="26"/>
      <c r="F72" s="26"/>
      <c r="G72" s="63">
        <v>66108.586385714283</v>
      </c>
      <c r="H72" s="63">
        <v>41439.121271428579</v>
      </c>
      <c r="I72" s="63">
        <v>476.48535714285714</v>
      </c>
      <c r="J72" s="26"/>
      <c r="K72" s="26"/>
      <c r="L72" s="2">
        <f t="shared" ref="L72:L73" si="100">(G72-B72)*1000</f>
        <v>0.60238095466047525</v>
      </c>
      <c r="M72" s="2">
        <f t="shared" ref="M72:M73" si="101">(H72-C72)*1000</f>
        <v>1.6880952462088317</v>
      </c>
      <c r="N72" s="2">
        <f t="shared" ref="N72:N73" si="102">(I72-D72)*1000</f>
        <v>-1.6428571428832583</v>
      </c>
      <c r="O72" s="2"/>
      <c r="P72" s="3"/>
      <c r="Q72" s="4"/>
      <c r="R72" s="5">
        <f t="shared" ref="R72:R78" si="103">Q72/44</f>
        <v>0</v>
      </c>
    </row>
    <row r="73" spans="1:19" ht="15.6" x14ac:dyDescent="0.3">
      <c r="A73" s="27" t="s">
        <v>58</v>
      </c>
      <c r="B73" s="50">
        <v>66106.834166666682</v>
      </c>
      <c r="C73" s="50">
        <v>41428.940399999999</v>
      </c>
      <c r="D73" s="50">
        <v>476.02883333333335</v>
      </c>
      <c r="E73" s="13">
        <f>SQRT((POWER((B72-B73),2)+(POWER((C72-C73),2))))</f>
        <v>10.328791520816505</v>
      </c>
      <c r="F73" s="13">
        <f>SQRT((POWER((B$72-B73),2)+(POWER((C$72-C73),2))))</f>
        <v>10.328791520816505</v>
      </c>
      <c r="G73" s="63">
        <v>66106.840583333324</v>
      </c>
      <c r="H73" s="63">
        <v>41428.944599999995</v>
      </c>
      <c r="I73" s="63">
        <v>476.02598333333339</v>
      </c>
      <c r="J73" s="13">
        <f>SQRT((POWER((G72-G73),2)+(POWER((H72-H73),2))))</f>
        <v>10.325331341837099</v>
      </c>
      <c r="K73" s="13">
        <f>SQRT((POWER((G$72-G73),2)+(POWER((H$72-H73),2))))</f>
        <v>10.325331341837099</v>
      </c>
      <c r="L73" s="2">
        <f t="shared" si="100"/>
        <v>6.4166666415985674</v>
      </c>
      <c r="M73" s="2">
        <f t="shared" si="101"/>
        <v>4.1999999957624823</v>
      </c>
      <c r="N73" s="2">
        <f t="shared" si="102"/>
        <v>-2.8499999999667125</v>
      </c>
      <c r="O73" s="2">
        <f t="shared" ref="O73" si="104">(J73-E73)*1000</f>
        <v>-3.4601789794059812</v>
      </c>
      <c r="P73" s="3">
        <f>(K73-F73)*1000</f>
        <v>-3.4601789794059812</v>
      </c>
      <c r="Q73" s="4">
        <f>SQRT(N73*N73+P73*P73)</f>
        <v>4.4827824583993898</v>
      </c>
      <c r="R73" s="5">
        <f t="shared" si="103"/>
        <v>0.10188141950907705</v>
      </c>
    </row>
    <row r="74" spans="1:19" ht="15.6" x14ac:dyDescent="0.3">
      <c r="A74" s="27" t="s">
        <v>59</v>
      </c>
      <c r="B74" s="50">
        <v>66104.154599999994</v>
      </c>
      <c r="C74" s="50">
        <v>41413.492400000003</v>
      </c>
      <c r="D74" s="50">
        <v>475.62566666666663</v>
      </c>
      <c r="E74" s="13">
        <f>SQRT((POWER((B73-B74),2)+(POWER((C73-C74),2))))</f>
        <v>15.67867282397081</v>
      </c>
      <c r="F74" s="13">
        <f t="shared" ref="F74:F78" si="105">SQRT((POWER((B$72-B74),2)+(POWER((C$72-C74),2))))</f>
        <v>26.007458763472854</v>
      </c>
      <c r="G74" s="63">
        <v>66104.159483333337</v>
      </c>
      <c r="H74" s="63">
        <v>41413.494750000005</v>
      </c>
      <c r="I74" s="63">
        <v>475.62079999999997</v>
      </c>
      <c r="J74" s="13">
        <f t="shared" ref="J74:J78" si="106">SQRT((POWER((G73-G74),2)+(POWER((H73-H74),2))))</f>
        <v>15.680757705931194</v>
      </c>
      <c r="K74" s="13">
        <f t="shared" ref="K74:K78" si="107">SQRT((POWER((G$72-G74),2)+(POWER((H$72-H74),2))))</f>
        <v>26.006077466999812</v>
      </c>
      <c r="L74" s="2">
        <f t="shared" ref="L74:L78" si="108">(G74-B74)*1000</f>
        <v>4.8833333421498537</v>
      </c>
      <c r="M74" s="2">
        <f t="shared" ref="M74:M78" si="109">(H74-C74)*1000</f>
        <v>2.3500000024796464</v>
      </c>
      <c r="N74" s="2">
        <f t="shared" ref="N74:N78" si="110">(I74-D74)*1000</f>
        <v>-4.866666666657693</v>
      </c>
      <c r="O74" s="2">
        <f t="shared" ref="O74:O78" si="111">(J74-E74)*1000</f>
        <v>2.0848819603838109</v>
      </c>
      <c r="P74" s="3">
        <f t="shared" ref="P74:P78" si="112">(K74-F74)*1000</f>
        <v>-1.3812964730419708</v>
      </c>
      <c r="Q74" s="4">
        <f t="shared" ref="Q74:Q78" si="113">SQRT(N74*N74+P74*P74)</f>
        <v>5.0588955702599048</v>
      </c>
      <c r="R74" s="5">
        <f t="shared" si="103"/>
        <v>0.11497489932408875</v>
      </c>
    </row>
    <row r="75" spans="1:19" ht="15.6" x14ac:dyDescent="0.3">
      <c r="A75" s="27" t="s">
        <v>60</v>
      </c>
      <c r="B75" s="50">
        <v>66101.124633333326</v>
      </c>
      <c r="C75" s="50">
        <v>41396.916399999995</v>
      </c>
      <c r="D75" s="50">
        <v>467.10108333333329</v>
      </c>
      <c r="E75" s="13">
        <f t="shared" ref="E74:E78" si="114">SQRT((POWER((B74-B75),2)+(POWER((C74-C75),2))))</f>
        <v>16.850652034903455</v>
      </c>
      <c r="F75" s="13">
        <f t="shared" si="105"/>
        <v>42.857641591551968</v>
      </c>
      <c r="G75" s="63">
        <v>66101.131550000006</v>
      </c>
      <c r="H75" s="63">
        <v>41396.918633333342</v>
      </c>
      <c r="I75" s="63">
        <v>467.09714999999989</v>
      </c>
      <c r="J75" s="13">
        <f t="shared" si="106"/>
        <v>16.850401301391443</v>
      </c>
      <c r="K75" s="13">
        <f t="shared" si="107"/>
        <v>42.856005853607719</v>
      </c>
      <c r="L75" s="2">
        <f t="shared" si="108"/>
        <v>6.9166666798992082</v>
      </c>
      <c r="M75" s="2">
        <f t="shared" si="109"/>
        <v>2.2333333472488448</v>
      </c>
      <c r="N75" s="2">
        <f t="shared" si="110"/>
        <v>-3.933333333407063</v>
      </c>
      <c r="O75" s="2">
        <f t="shared" si="111"/>
        <v>-0.25073351201143623</v>
      </c>
      <c r="P75" s="3">
        <f t="shared" si="112"/>
        <v>-1.6357379442482056</v>
      </c>
      <c r="Q75" s="4">
        <f t="shared" si="113"/>
        <v>4.2599002023456443</v>
      </c>
      <c r="R75" s="5">
        <f t="shared" si="103"/>
        <v>9.6815913689673738E-2</v>
      </c>
    </row>
    <row r="76" spans="1:19" ht="15.6" x14ac:dyDescent="0.3">
      <c r="A76" s="27" t="s">
        <v>61</v>
      </c>
      <c r="B76" s="50">
        <v>66097.570416666669</v>
      </c>
      <c r="C76" s="50">
        <v>41378.077133333332</v>
      </c>
      <c r="D76" s="50">
        <v>466.27621666666664</v>
      </c>
      <c r="E76" s="13">
        <f t="shared" si="114"/>
        <v>19.171604644660068</v>
      </c>
      <c r="F76" s="13">
        <f t="shared" si="105"/>
        <v>62.028372579034738</v>
      </c>
      <c r="G76" s="63">
        <v>66097.57686666667</v>
      </c>
      <c r="H76" s="63">
        <v>41378.082433333337</v>
      </c>
      <c r="I76" s="63">
        <v>466.26366666666667</v>
      </c>
      <c r="J76" s="13">
        <f t="shared" si="106"/>
        <v>19.168677681063169</v>
      </c>
      <c r="K76" s="13">
        <f t="shared" si="107"/>
        <v>62.023779840291944</v>
      </c>
      <c r="L76" s="2">
        <f t="shared" si="108"/>
        <v>6.4500000007683411</v>
      </c>
      <c r="M76" s="2">
        <f t="shared" si="109"/>
        <v>5.300000004353933</v>
      </c>
      <c r="N76" s="2">
        <f t="shared" si="110"/>
        <v>-12.54999999997608</v>
      </c>
      <c r="O76" s="2">
        <f t="shared" si="111"/>
        <v>-2.9269635968987018</v>
      </c>
      <c r="P76" s="3">
        <f t="shared" si="112"/>
        <v>-4.592738742793756</v>
      </c>
      <c r="Q76" s="4">
        <f t="shared" si="113"/>
        <v>13.363972057698954</v>
      </c>
      <c r="R76" s="5">
        <f t="shared" si="103"/>
        <v>0.30372663767497621</v>
      </c>
    </row>
    <row r="77" spans="1:19" ht="15.6" x14ac:dyDescent="0.3">
      <c r="A77" s="27" t="s">
        <v>62</v>
      </c>
      <c r="B77" s="50">
        <v>66094.0717</v>
      </c>
      <c r="C77" s="50">
        <v>41358.172966666672</v>
      </c>
      <c r="D77" s="50">
        <v>458.78559999999999</v>
      </c>
      <c r="E77" s="13">
        <f t="shared" si="114"/>
        <v>20.209326287825629</v>
      </c>
      <c r="F77" s="13">
        <f t="shared" si="105"/>
        <v>82.237542307550157</v>
      </c>
      <c r="G77" s="63">
        <v>66094.078833333318</v>
      </c>
      <c r="H77" s="63">
        <v>41358.179683333336</v>
      </c>
      <c r="I77" s="63">
        <v>458.78013333333325</v>
      </c>
      <c r="J77" s="13">
        <f t="shared" si="106"/>
        <v>20.207812715971567</v>
      </c>
      <c r="K77" s="13">
        <f t="shared" si="107"/>
        <v>82.231440212771076</v>
      </c>
      <c r="L77" s="2">
        <f t="shared" si="108"/>
        <v>7.1333333180518821</v>
      </c>
      <c r="M77" s="2">
        <f t="shared" si="109"/>
        <v>6.7166666631237604</v>
      </c>
      <c r="N77" s="2">
        <f t="shared" si="110"/>
        <v>-5.4666666667344543</v>
      </c>
      <c r="O77" s="2">
        <f t="shared" si="111"/>
        <v>-1.5135718540619791</v>
      </c>
      <c r="P77" s="3">
        <f t="shared" si="112"/>
        <v>-6.1020947790808577</v>
      </c>
      <c r="Q77" s="4">
        <f t="shared" si="113"/>
        <v>8.1926799728825888</v>
      </c>
      <c r="R77" s="5">
        <f t="shared" si="103"/>
        <v>0.18619727211096793</v>
      </c>
    </row>
    <row r="78" spans="1:19" ht="15.6" x14ac:dyDescent="0.3">
      <c r="A78" s="27" t="s">
        <v>63</v>
      </c>
      <c r="B78" s="50">
        <v>66091.715916666668</v>
      </c>
      <c r="C78" s="50">
        <v>41345.793916666669</v>
      </c>
      <c r="D78" s="50">
        <v>458.4188666666667</v>
      </c>
      <c r="E78" s="13">
        <f t="shared" si="114"/>
        <v>12.601213989778374</v>
      </c>
      <c r="F78" s="13">
        <f t="shared" si="105"/>
        <v>94.838138215214684</v>
      </c>
      <c r="G78" s="63">
        <v>66091.719433333332</v>
      </c>
      <c r="H78" s="63">
        <v>41345.799850000003</v>
      </c>
      <c r="I78" s="63">
        <v>458.41326666666669</v>
      </c>
      <c r="J78" s="13">
        <f t="shared" si="106"/>
        <v>12.602660104955119</v>
      </c>
      <c r="K78" s="13">
        <f t="shared" si="107"/>
        <v>94.833442308455801</v>
      </c>
      <c r="L78" s="2">
        <f t="shared" si="108"/>
        <v>3.5166666639270261</v>
      </c>
      <c r="M78" s="2">
        <f t="shared" si="109"/>
        <v>5.9333333338145167</v>
      </c>
      <c r="N78" s="2">
        <f t="shared" si="110"/>
        <v>-5.6000000000153705</v>
      </c>
      <c r="O78" s="2">
        <f t="shared" si="111"/>
        <v>1.4461151767442004</v>
      </c>
      <c r="P78" s="3">
        <f t="shared" si="112"/>
        <v>-4.6959067588829839</v>
      </c>
      <c r="Q78" s="4">
        <f t="shared" si="113"/>
        <v>7.3083199360930449</v>
      </c>
      <c r="R78" s="5">
        <f t="shared" si="103"/>
        <v>0.16609818036575102</v>
      </c>
    </row>
  </sheetData>
  <sortState ref="X3:AA57">
    <sortCondition ref="Y3"/>
  </sortState>
  <mergeCells count="86">
    <mergeCell ref="T2:V2"/>
    <mergeCell ref="Y2:AA2"/>
    <mergeCell ref="M70:M71"/>
    <mergeCell ref="N70:N71"/>
    <mergeCell ref="O70:O71"/>
    <mergeCell ref="P70:P71"/>
    <mergeCell ref="Q70:Q71"/>
    <mergeCell ref="R70:R71"/>
    <mergeCell ref="Q56:Q57"/>
    <mergeCell ref="R56:R57"/>
    <mergeCell ref="A70:A71"/>
    <mergeCell ref="B70:D70"/>
    <mergeCell ref="E70:E71"/>
    <mergeCell ref="F70:F71"/>
    <mergeCell ref="G70:I70"/>
    <mergeCell ref="J70:J71"/>
    <mergeCell ref="K70:K71"/>
    <mergeCell ref="L70:L71"/>
    <mergeCell ref="K56:K57"/>
    <mergeCell ref="L56:L57"/>
    <mergeCell ref="M56:M57"/>
    <mergeCell ref="N56:N57"/>
    <mergeCell ref="O56:O57"/>
    <mergeCell ref="P56:P57"/>
    <mergeCell ref="A56:A57"/>
    <mergeCell ref="B56:D56"/>
    <mergeCell ref="E56:E57"/>
    <mergeCell ref="F56:F57"/>
    <mergeCell ref="G56:I56"/>
    <mergeCell ref="J56:J57"/>
    <mergeCell ref="M45:M46"/>
    <mergeCell ref="N45:N46"/>
    <mergeCell ref="O45:O46"/>
    <mergeCell ref="P45:P46"/>
    <mergeCell ref="Q45:Q46"/>
    <mergeCell ref="R45:R46"/>
    <mergeCell ref="Q30:Q31"/>
    <mergeCell ref="R30:R31"/>
    <mergeCell ref="A45:A46"/>
    <mergeCell ref="B45:D45"/>
    <mergeCell ref="E45:E46"/>
    <mergeCell ref="F45:F46"/>
    <mergeCell ref="G45:I45"/>
    <mergeCell ref="J45:J46"/>
    <mergeCell ref="K45:K46"/>
    <mergeCell ref="L45:L46"/>
    <mergeCell ref="K30:K31"/>
    <mergeCell ref="L30:L31"/>
    <mergeCell ref="M30:M31"/>
    <mergeCell ref="N30:N31"/>
    <mergeCell ref="O30:O31"/>
    <mergeCell ref="P30:P31"/>
    <mergeCell ref="A30:A31"/>
    <mergeCell ref="B30:D30"/>
    <mergeCell ref="E30:E31"/>
    <mergeCell ref="F30:F31"/>
    <mergeCell ref="G30:I30"/>
    <mergeCell ref="J30:J31"/>
    <mergeCell ref="M18:M19"/>
    <mergeCell ref="N18:N19"/>
    <mergeCell ref="O18:O19"/>
    <mergeCell ref="P18:P19"/>
    <mergeCell ref="Q18:Q19"/>
    <mergeCell ref="R18:R19"/>
    <mergeCell ref="Q1:Q2"/>
    <mergeCell ref="R1:R2"/>
    <mergeCell ref="A18:A19"/>
    <mergeCell ref="B18:D18"/>
    <mergeCell ref="E18:E19"/>
    <mergeCell ref="F18:F19"/>
    <mergeCell ref="G18:I18"/>
    <mergeCell ref="J18:J19"/>
    <mergeCell ref="K18:K19"/>
    <mergeCell ref="L18:L19"/>
    <mergeCell ref="K1:K2"/>
    <mergeCell ref="L1:L2"/>
    <mergeCell ref="M1:M2"/>
    <mergeCell ref="N1:N2"/>
    <mergeCell ref="O1:O2"/>
    <mergeCell ref="P1:P2"/>
    <mergeCell ref="A1:A2"/>
    <mergeCell ref="B1:D1"/>
    <mergeCell ref="E1:E2"/>
    <mergeCell ref="F1:F2"/>
    <mergeCell ref="G1:I1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ZS-станция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2020-10-20T04:01:11Z</dcterms:created>
  <dcterms:modified xsi:type="dcterms:W3CDTF">2021-07-20T06:04:10Z</dcterms:modified>
</cp:coreProperties>
</file>