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180" yWindow="200" windowWidth="25300" windowHeight="17000" tabRatio="500" activeTab="1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  <definedName name="results_3" localSheetId="0">Sheet1!$L$6:$Q$21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J49" i="1"/>
  <c r="J50" i="1"/>
  <c r="J51" i="1"/>
  <c r="J52" i="1"/>
  <c r="J47" i="1"/>
  <c r="I48" i="1"/>
  <c r="I49" i="1"/>
  <c r="I50" i="1"/>
  <c r="I51" i="1"/>
  <c r="I52" i="1"/>
  <c r="I47" i="1"/>
  <c r="H48" i="1"/>
  <c r="H49" i="1"/>
  <c r="H50" i="1"/>
  <c r="H51" i="1"/>
  <c r="H52" i="1"/>
  <c r="H47" i="1"/>
  <c r="G47" i="1"/>
  <c r="G48" i="1"/>
  <c r="G49" i="1"/>
  <c r="G50" i="1"/>
  <c r="G51" i="1"/>
  <c r="G52" i="1"/>
  <c r="E30" i="1"/>
  <c r="B30" i="1"/>
  <c r="I30" i="1"/>
  <c r="C30" i="1"/>
  <c r="G30" i="1"/>
  <c r="J30" i="1"/>
  <c r="J34" i="1"/>
  <c r="E31" i="1"/>
  <c r="B31" i="1"/>
  <c r="I31" i="1"/>
  <c r="C31" i="1"/>
  <c r="G31" i="1"/>
  <c r="J31" i="1"/>
  <c r="J35" i="1"/>
  <c r="E32" i="1"/>
  <c r="B32" i="1"/>
  <c r="I32" i="1"/>
  <c r="C32" i="1"/>
  <c r="G32" i="1"/>
  <c r="J32" i="1"/>
  <c r="J36" i="1"/>
  <c r="J37" i="1"/>
  <c r="D30" i="1"/>
  <c r="H30" i="1"/>
  <c r="K30" i="1"/>
  <c r="K34" i="1"/>
  <c r="D31" i="1"/>
  <c r="H31" i="1"/>
  <c r="K31" i="1"/>
  <c r="K35" i="1"/>
  <c r="D32" i="1"/>
  <c r="H32" i="1"/>
  <c r="K32" i="1"/>
  <c r="K36" i="1"/>
  <c r="K37" i="1"/>
  <c r="A3" i="1"/>
  <c r="I35" i="1"/>
  <c r="I36" i="1"/>
  <c r="I34" i="1"/>
  <c r="H35" i="1"/>
  <c r="H36" i="1"/>
  <c r="H34" i="1"/>
  <c r="F31" i="1"/>
  <c r="F35" i="1"/>
  <c r="F32" i="1"/>
  <c r="F36" i="1"/>
  <c r="F30" i="1"/>
  <c r="F34" i="1"/>
  <c r="G35" i="1"/>
  <c r="G36" i="1"/>
  <c r="G34" i="1"/>
  <c r="F49" i="1"/>
  <c r="F51" i="1"/>
  <c r="F48" i="1"/>
  <c r="F50" i="1"/>
  <c r="F47" i="1"/>
  <c r="H20" i="1"/>
  <c r="E42" i="1"/>
  <c r="H10" i="1"/>
  <c r="B42" i="1"/>
  <c r="I42" i="1"/>
  <c r="H24" i="1"/>
  <c r="E43" i="1"/>
  <c r="H14" i="1"/>
  <c r="B43" i="1"/>
  <c r="I43" i="1"/>
  <c r="H18" i="1"/>
  <c r="E41" i="1"/>
  <c r="H8" i="1"/>
  <c r="B41" i="1"/>
  <c r="I41" i="1"/>
  <c r="H21" i="1"/>
  <c r="D42" i="1"/>
  <c r="H42" i="1"/>
  <c r="H25" i="1"/>
  <c r="D43" i="1"/>
  <c r="H43" i="1"/>
  <c r="H19" i="1"/>
  <c r="D41" i="1"/>
  <c r="H41" i="1"/>
  <c r="H9" i="1"/>
  <c r="C42" i="1"/>
  <c r="G42" i="1"/>
  <c r="H13" i="1"/>
  <c r="C43" i="1"/>
  <c r="G43" i="1"/>
  <c r="H7" i="1"/>
  <c r="C41" i="1"/>
  <c r="G41" i="1"/>
  <c r="F42" i="1"/>
  <c r="F43" i="1"/>
  <c r="F41" i="1"/>
  <c r="I19" i="1"/>
  <c r="I20" i="1"/>
  <c r="I21" i="1"/>
  <c r="I22" i="1"/>
  <c r="I23" i="1"/>
  <c r="I24" i="1"/>
  <c r="I25" i="1"/>
  <c r="I18" i="1"/>
  <c r="H22" i="1"/>
  <c r="H23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11" i="1"/>
  <c r="H12" i="1"/>
  <c r="G14" i="1"/>
  <c r="G13" i="1"/>
  <c r="G12" i="1"/>
  <c r="G11" i="1"/>
  <c r="G10" i="1"/>
  <c r="G9" i="1"/>
  <c r="G8" i="1"/>
  <c r="G7" i="1"/>
</calcChain>
</file>

<file path=xl/connections.xml><?xml version="1.0" encoding="utf-8"?>
<connections xmlns="http://schemas.openxmlformats.org/spreadsheetml/2006/main">
  <connection id="1" name="results.csv1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2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3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<sst xmlns="http://schemas.openxmlformats.org/spreadsheetml/2006/main" count="95" uniqueCount="44">
  <si>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</si>
  <si>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</si>
  <si>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</si>
  <si>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</si>
  <si>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</si>
  <si>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</si>
  <si>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</si>
  <si>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</si>
  <si>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</si>
  <si>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</si>
  <si>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</si>
  <si>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</si>
  <si>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</si>
  <si>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</si>
  <si>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</si>
  <si>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</si>
  <si>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</si>
  <si>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</si>
  <si>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</si>
  <si>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</si>
  <si>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</si>
  <si>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</si>
  <si>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</si>
  <si>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</si>
  <si>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</si>
  <si>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</si>
  <si>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</si>
  <si>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</si>
  <si>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</si>
  <si>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</si>
  <si>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</si>
  <si>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</si>
  <si>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</si>
  <si>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</si>
  <si>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</si>
  <si>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</si>
  <si>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</si>
  <si>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</si>
  <si>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</si>
  <si>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</si>
  <si>
    <t>BD-POOL/BD</t>
  </si>
  <si>
    <t>BD-POOL/POOL</t>
  </si>
  <si>
    <t>Average</t>
  </si>
  <si>
    <t>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</si>
</sst>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 applyFon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1.017409594050882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08392"/>
        <c:axId val="2074126376"/>
      </c:barChart>
      <c:catAx>
        <c:axId val="207420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26376"/>
        <c:crosses val="autoZero"/>
        <c:auto val="1"/>
        <c:lblAlgn val="ctr"/>
        <c:lblOffset val="100"/>
        <c:noMultiLvlLbl val="0"/>
      </c:catAx>
      <c:valAx>
        <c:axId val="2074126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4208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Sheet1!$J$47:$J$52</c:f>
              <c:numCache>
                <c:formatCode>0.00%</c:formatCode>
                <c:ptCount val="6"/>
                <c:pt idx="0">
                  <c:v>0.7490234375</c:v>
                </c:pt>
                <c:pt idx="1">
                  <c:v>0.589453125</c:v>
                </c:pt>
                <c:pt idx="2">
                  <c:v>0.836337760910816</c:v>
                </c:pt>
                <c:pt idx="3">
                  <c:v>0.0176991150442478</c:v>
                </c:pt>
                <c:pt idx="4">
                  <c:v>0.99951171875</c:v>
                </c:pt>
                <c:pt idx="5">
                  <c:v>0.384653221839646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Sheet1!$I$47:$I$52</c:f>
              <c:numCache>
                <c:formatCode>0.00%</c:formatCode>
                <c:ptCount val="6"/>
                <c:pt idx="0">
                  <c:v>0.2470703125</c:v>
                </c:pt>
                <c:pt idx="1">
                  <c:v>0.21015625</c:v>
                </c:pt>
                <c:pt idx="2">
                  <c:v>0.163662239089184</c:v>
                </c:pt>
                <c:pt idx="3">
                  <c:v>0.394437420986094</c:v>
                </c:pt>
                <c:pt idx="4">
                  <c:v>0.00048828125</c:v>
                </c:pt>
                <c:pt idx="5">
                  <c:v>0.615346778160354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Sheet1!$H$47:$H$52</c:f>
              <c:numCache>
                <c:formatCode>0.00%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0.061314791403287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Sheet1!$G$47:$G$52</c:f>
              <c:numCache>
                <c:formatCode>0.00%</c:formatCode>
                <c:ptCount val="6"/>
                <c:pt idx="0">
                  <c:v>0.00390625</c:v>
                </c:pt>
                <c:pt idx="1">
                  <c:v>0.200390625</c:v>
                </c:pt>
                <c:pt idx="2">
                  <c:v>0.0</c:v>
                </c:pt>
                <c:pt idx="3">
                  <c:v>0.526548672566372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103128"/>
        <c:axId val="2073770600"/>
      </c:barChart>
      <c:catAx>
        <c:axId val="20741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70600"/>
        <c:crosses val="autoZero"/>
        <c:auto val="1"/>
        <c:lblAlgn val="ctr"/>
        <c:lblOffset val="100"/>
        <c:noMultiLvlLbl val="0"/>
      </c:catAx>
      <c:valAx>
        <c:axId val="2073770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74103128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31896"/>
        <c:axId val="2074060168"/>
      </c:barChart>
      <c:catAx>
        <c:axId val="207403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60168"/>
        <c:crosses val="autoZero"/>
        <c:auto val="1"/>
        <c:lblAlgn val="ctr"/>
        <c:lblOffset val="100"/>
        <c:noMultiLvlLbl val="0"/>
      </c:catAx>
      <c:valAx>
        <c:axId val="207406016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4031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0.982888313465214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74328"/>
        <c:axId val="2073258232"/>
      </c:barChart>
      <c:catAx>
        <c:axId val="20741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58232"/>
        <c:crosses val="autoZero"/>
        <c:auto val="1"/>
        <c:lblAlgn val="ctr"/>
        <c:lblOffset val="100"/>
        <c:noMultiLvlLbl val="0"/>
      </c:catAx>
      <c:valAx>
        <c:axId val="2073258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4174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topLeftCell="A30" workbookViewId="0">
      <selection activeCell="B53" sqref="B53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0" max="11" width="11.33203125" customWidth="1"/>
    <col min="12" max="12" width="12.1640625" bestFit="1" customWidth="1"/>
    <col min="13" max="13" width="10" customWidth="1"/>
    <col min="14" max="14" width="12.1640625" customWidth="1"/>
    <col min="15" max="15" width="9.83203125" customWidth="1"/>
    <col min="16" max="16" width="10.1640625" customWidth="1"/>
    <col min="17" max="17" width="8.1640625" customWidth="1"/>
    <col min="18" max="18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1024</f>
        <v>1024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1.953125E-2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3.125E-2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4.9041796875000002E-2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6.5093945312499998E-2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1.3427734375E-3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1.5869140625E-3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6.256103515625E-3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7.659912109375E-3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11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11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1.72119140625E-2</v>
      </c>
      <c r="H18" s="2">
        <f>E18/D18</f>
        <v>0.99738841599268757</v>
      </c>
      <c r="I18" s="2">
        <f>F18/D18</f>
        <v>2.6115840073124351E-3</v>
      </c>
    </row>
    <row r="19" spans="1:11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2.7297949218749999E-2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11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1.7463671875E-2</v>
      </c>
      <c r="H20" s="2">
        <f t="shared" si="2"/>
        <v>0.99422924929978107</v>
      </c>
      <c r="I20" s="2">
        <f t="shared" si="3"/>
        <v>5.7707507002188983E-3</v>
      </c>
    </row>
    <row r="21" spans="1:11">
      <c r="A21" t="s">
        <v>9</v>
      </c>
      <c r="B21">
        <v>37762</v>
      </c>
      <c r="C21">
        <v>65.515600000000006</v>
      </c>
      <c r="D21">
        <v>1372785</v>
      </c>
      <c r="E21">
        <v>1365875</v>
      </c>
      <c r="F21">
        <v>6910</v>
      </c>
      <c r="G21" s="2">
        <f>C21/A3</f>
        <v>6.3980078125000006E-2</v>
      </c>
      <c r="H21" s="2">
        <f t="shared" si="2"/>
        <v>0.99496643684189434</v>
      </c>
      <c r="I21" s="2">
        <f t="shared" si="3"/>
        <v>5.0335631581056028E-3</v>
      </c>
    </row>
    <row r="22" spans="1:11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7.32421875E-4</v>
      </c>
      <c r="H22" s="2">
        <f t="shared" si="2"/>
        <v>0.99603281940311961</v>
      </c>
      <c r="I22" s="2">
        <f t="shared" si="3"/>
        <v>3.9671805968803531E-3</v>
      </c>
    </row>
    <row r="23" spans="1:11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1.434326171875E-3</v>
      </c>
      <c r="H23" s="2">
        <f t="shared" si="2"/>
        <v>0.99531151384005045</v>
      </c>
      <c r="I23" s="2">
        <f t="shared" si="3"/>
        <v>4.6884861599495089E-3</v>
      </c>
    </row>
    <row r="24" spans="1:11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3.387451171875E-3</v>
      </c>
      <c r="H24" s="2">
        <f t="shared" si="2"/>
        <v>0.99919762339965013</v>
      </c>
      <c r="I24" s="2">
        <f t="shared" si="3"/>
        <v>8.0237660034991447E-4</v>
      </c>
    </row>
    <row r="25" spans="1:11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7.293701171875E-3</v>
      </c>
      <c r="H25" s="2">
        <f t="shared" si="2"/>
        <v>0.99901757791859591</v>
      </c>
      <c r="I25" s="2">
        <f t="shared" si="3"/>
        <v>9.8242208140404165E-4</v>
      </c>
    </row>
    <row r="27" spans="1:11">
      <c r="A27" s="1" t="s">
        <v>28</v>
      </c>
    </row>
    <row r="28" spans="1:11">
      <c r="A28" s="1" t="s">
        <v>30</v>
      </c>
      <c r="F28" s="1" t="s">
        <v>27</v>
      </c>
    </row>
    <row r="29" spans="1:11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  <c r="J29" s="3" t="s">
        <v>41</v>
      </c>
      <c r="K29" s="3" t="s">
        <v>40</v>
      </c>
    </row>
    <row r="30" spans="1:11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  <c r="J30" s="2">
        <f>I30/G30</f>
        <v>0.88124999999999998</v>
      </c>
      <c r="K30" s="2">
        <f>I30/H30</f>
        <v>0.63052040739667514</v>
      </c>
    </row>
    <row r="31" spans="1:11">
      <c r="A31" t="s">
        <v>9</v>
      </c>
      <c r="B31">
        <f>C10</f>
        <v>66.656199999999998</v>
      </c>
      <c r="C31">
        <f>C9</f>
        <v>50.218800000000002</v>
      </c>
      <c r="D31">
        <f>C21</f>
        <v>65.515600000000006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0.9828883134652141</v>
      </c>
      <c r="I31" s="2">
        <f>E31/B31</f>
        <v>0.26828412060693529</v>
      </c>
      <c r="J31" s="2">
        <f t="shared" ref="J31:J32" si="5">I31/G31</f>
        <v>0.35609771639306398</v>
      </c>
      <c r="K31" s="2">
        <f t="shared" ref="K31:K32" si="6">I31/H31</f>
        <v>0.27295483823700001</v>
      </c>
    </row>
    <row r="32" spans="1:11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  <c r="J32" s="2">
        <f t="shared" si="5"/>
        <v>0.54146341463414627</v>
      </c>
      <c r="K32" s="2">
        <f t="shared" si="6"/>
        <v>0.46443514644351463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 t="shared" ref="F34:K34" si="7">1/F30</f>
        <v>1</v>
      </c>
      <c r="G34" s="4">
        <f t="shared" si="7"/>
        <v>1.6</v>
      </c>
      <c r="H34" s="4">
        <f t="shared" si="7"/>
        <v>1.1447746403797789</v>
      </c>
      <c r="I34" s="4">
        <f t="shared" si="7"/>
        <v>1.8156028368794326</v>
      </c>
      <c r="J34" s="4">
        <f t="shared" si="7"/>
        <v>1.1347517730496455</v>
      </c>
      <c r="K34" s="4">
        <f t="shared" si="7"/>
        <v>1.5859914893617022</v>
      </c>
    </row>
    <row r="35" spans="1:11">
      <c r="A35" t="s">
        <v>9</v>
      </c>
      <c r="F35" s="4">
        <f t="shared" ref="F35:F36" si="8">1/F31</f>
        <v>1</v>
      </c>
      <c r="G35" s="4">
        <f>1/G31</f>
        <v>1.3273156666427712</v>
      </c>
      <c r="H35" s="4">
        <f t="shared" ref="H35:J36" si="9">1/H31</f>
        <v>1.0174095940508825</v>
      </c>
      <c r="I35" s="4">
        <f t="shared" si="9"/>
        <v>3.7273916836289618</v>
      </c>
      <c r="J35" s="4">
        <f t="shared" si="9"/>
        <v>2.8082179524459256</v>
      </c>
      <c r="K35" s="4">
        <f t="shared" ref="K35:K36" si="10">1/K31</f>
        <v>3.6636097255463356</v>
      </c>
    </row>
    <row r="36" spans="1:11">
      <c r="A36" t="s">
        <v>13</v>
      </c>
      <c r="F36" s="4">
        <f t="shared" si="8"/>
        <v>1</v>
      </c>
      <c r="G36" s="4">
        <f>1/G32</f>
        <v>1.224390243902439</v>
      </c>
      <c r="H36" s="4">
        <f t="shared" si="9"/>
        <v>1.0502092050209204</v>
      </c>
      <c r="I36" s="4">
        <f t="shared" si="9"/>
        <v>2.2612612612612613</v>
      </c>
      <c r="J36" s="4">
        <f t="shared" si="9"/>
        <v>1.8468468468468471</v>
      </c>
      <c r="K36" s="4">
        <f t="shared" si="10"/>
        <v>2.1531531531531534</v>
      </c>
    </row>
    <row r="37" spans="1:11">
      <c r="F37" s="1" t="s">
        <v>42</v>
      </c>
      <c r="J37" s="4">
        <f>AVERAGE(J34:J36)</f>
        <v>1.9299388574474727</v>
      </c>
      <c r="K37" s="4">
        <f>AVERAGE(K34:K36)</f>
        <v>2.4675847893537308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11">B42/B42</f>
        <v>1</v>
      </c>
      <c r="G42" s="2">
        <f t="shared" ref="G42:G43" si="12">C42/B42</f>
        <v>1.0003837589701834</v>
      </c>
      <c r="H42" s="2">
        <f t="shared" ref="H42:H43" si="13">D42/B42</f>
        <v>0.99651479733732551</v>
      </c>
      <c r="I42" s="2">
        <f t="shared" ref="I42:I43" si="14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11"/>
        <v>1</v>
      </c>
      <c r="G43" s="2">
        <f t="shared" si="12"/>
        <v>1.0001802225356529</v>
      </c>
      <c r="H43" s="2">
        <f t="shared" si="13"/>
        <v>1</v>
      </c>
      <c r="I43" s="2">
        <f t="shared" si="14"/>
        <v>1.0001802225356529</v>
      </c>
    </row>
    <row r="45" spans="1:11">
      <c r="A45" s="1" t="s">
        <v>32</v>
      </c>
      <c r="G45" s="1" t="s">
        <v>43</v>
      </c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3" t="s">
        <v>33</v>
      </c>
      <c r="H46" s="3" t="s">
        <v>34</v>
      </c>
      <c r="I46" s="3" t="s">
        <v>35</v>
      </c>
      <c r="J46" s="3" t="s">
        <v>36</v>
      </c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 t="shared" ref="F47:F52" si="15">SUM(B47:E47)</f>
        <v>1024</v>
      </c>
      <c r="G47" s="5">
        <f>B47/F47</f>
        <v>3.90625E-3</v>
      </c>
      <c r="H47" s="5">
        <f>C47/F47</f>
        <v>0</v>
      </c>
      <c r="I47" s="5">
        <f>D47/F47</f>
        <v>0.2470703125</v>
      </c>
      <c r="J47" s="5">
        <f>E47/F47</f>
        <v>0.7490234375</v>
      </c>
    </row>
    <row r="48" spans="1:11">
      <c r="A48" t="s">
        <v>6</v>
      </c>
      <c r="B48">
        <v>513</v>
      </c>
      <c r="C48">
        <v>0</v>
      </c>
      <c r="D48">
        <v>538</v>
      </c>
      <c r="E48">
        <v>1509</v>
      </c>
      <c r="F48">
        <f t="shared" si="15"/>
        <v>2560</v>
      </c>
      <c r="G48" s="5">
        <f>B48/F48</f>
        <v>0.20039062499999999</v>
      </c>
      <c r="H48" s="5">
        <f t="shared" ref="H48:H52" si="16">C48/F48</f>
        <v>0</v>
      </c>
      <c r="I48" s="5">
        <f t="shared" ref="I48:I52" si="17">D48/F48</f>
        <v>0.21015624999999999</v>
      </c>
      <c r="J48" s="5">
        <f t="shared" ref="J48:J52" si="18">E48/F48</f>
        <v>0.58945312500000002</v>
      </c>
    </row>
    <row r="49" spans="1:10">
      <c r="A49" t="s">
        <v>9</v>
      </c>
      <c r="B49">
        <v>0</v>
      </c>
      <c r="C49">
        <v>0</v>
      </c>
      <c r="D49">
        <v>345</v>
      </c>
      <c r="E49">
        <v>1763</v>
      </c>
      <c r="F49">
        <f t="shared" si="15"/>
        <v>2108</v>
      </c>
      <c r="G49" s="5">
        <f>B49/F49</f>
        <v>0</v>
      </c>
      <c r="H49" s="5">
        <f t="shared" si="16"/>
        <v>0</v>
      </c>
      <c r="I49" s="5">
        <f t="shared" si="17"/>
        <v>0.16366223908918406</v>
      </c>
      <c r="J49" s="5">
        <f t="shared" si="18"/>
        <v>0.83633776091081591</v>
      </c>
    </row>
    <row r="50" spans="1:10">
      <c r="A50" t="s">
        <v>8</v>
      </c>
      <c r="B50">
        <v>833</v>
      </c>
      <c r="C50">
        <v>97</v>
      </c>
      <c r="D50">
        <v>624</v>
      </c>
      <c r="E50">
        <v>28</v>
      </c>
      <c r="F50">
        <f t="shared" si="15"/>
        <v>1582</v>
      </c>
      <c r="G50" s="5">
        <f>B50/F50</f>
        <v>0.52654867256637172</v>
      </c>
      <c r="H50" s="5">
        <f t="shared" si="16"/>
        <v>6.1314791403286981E-2</v>
      </c>
      <c r="I50" s="5">
        <f t="shared" si="17"/>
        <v>0.39443742098609358</v>
      </c>
      <c r="J50" s="5">
        <f t="shared" si="18"/>
        <v>1.7699115044247787E-2</v>
      </c>
    </row>
    <row r="51" spans="1:10">
      <c r="A51" t="s">
        <v>13</v>
      </c>
      <c r="B51">
        <v>0</v>
      </c>
      <c r="C51">
        <v>0</v>
      </c>
      <c r="D51">
        <v>1</v>
      </c>
      <c r="E51">
        <v>2047</v>
      </c>
      <c r="F51">
        <f t="shared" si="15"/>
        <v>2048</v>
      </c>
      <c r="G51" s="5">
        <f>B51/F51</f>
        <v>0</v>
      </c>
      <c r="H51" s="5">
        <f t="shared" si="16"/>
        <v>0</v>
      </c>
      <c r="I51" s="5">
        <f t="shared" si="17"/>
        <v>4.8828125E-4</v>
      </c>
      <c r="J51" s="5">
        <f t="shared" si="18"/>
        <v>0.99951171875</v>
      </c>
    </row>
    <row r="52" spans="1:10">
      <c r="A52" t="s">
        <v>12</v>
      </c>
      <c r="B52">
        <v>0</v>
      </c>
      <c r="C52">
        <v>0</v>
      </c>
      <c r="D52">
        <v>1251</v>
      </c>
      <c r="E52">
        <v>782</v>
      </c>
      <c r="F52">
        <v>2033</v>
      </c>
      <c r="G52" s="5">
        <f>B52/F52</f>
        <v>0</v>
      </c>
      <c r="H52" s="5">
        <f t="shared" si="16"/>
        <v>0</v>
      </c>
      <c r="I52" s="5">
        <f t="shared" si="17"/>
        <v>0.6153467781603541</v>
      </c>
      <c r="J52" s="5">
        <f t="shared" si="18"/>
        <v>0.38465322183964584</v>
      </c>
    </row>
  </sheetData>
  <phoneticPr fontId="4" type="noConversion"/>
  <printOptions horizontalCentered="1"/>
  <pageMargins left="0.5" right="0.5" top="0.5" bottom="0.5" header="0" footer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5" workbookViewId="0">
      <selection activeCell="J33" sqref="J33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2013-12-16T22:49:58Z</dcterms:modified>
</cp:coreProperties>
</file>