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7560" tabRatio="500"/>
  </bookViews>
  <sheets>
    <sheet name="Sheet1" sheetId="1" r:id="rId1"/>
    <sheet name="Sheet2" sheetId="2" r:id="rId2"/>
  </sheets>
  <definedNames>
    <definedName name="results" localSheetId="0">Sheet1!#REF!</definedName>
    <definedName name="results_1" localSheetId="0">Sheet1!$A$5:$F$25</definedName>
    <definedName name="results_2" localSheetId="0">Sheet1!$K$9:$P$30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" l="1"/>
  <c r="F44" i="1"/>
  <c r="F46" i="1"/>
  <c r="F43" i="1"/>
  <c r="F45" i="1"/>
  <c r="F42" i="1"/>
  <c r="I37" i="1"/>
  <c r="I38" i="1"/>
  <c r="I36" i="1"/>
  <c r="H37" i="1"/>
  <c r="H38" i="1"/>
  <c r="H36" i="1"/>
  <c r="G37" i="1"/>
  <c r="G38" i="1"/>
  <c r="G36" i="1"/>
  <c r="F37" i="1"/>
  <c r="F38" i="1"/>
  <c r="F36" i="1"/>
  <c r="E38" i="1"/>
  <c r="E37" i="1"/>
  <c r="E36" i="1"/>
  <c r="D38" i="1"/>
  <c r="D37" i="1"/>
  <c r="D36" i="1"/>
  <c r="C38" i="1"/>
  <c r="C37" i="1"/>
  <c r="C36" i="1"/>
  <c r="B38" i="1"/>
  <c r="B37" i="1"/>
  <c r="B36" i="1"/>
  <c r="F31" i="1"/>
  <c r="F32" i="1"/>
  <c r="F30" i="1"/>
  <c r="E32" i="1"/>
  <c r="E31" i="1"/>
  <c r="E30" i="1"/>
  <c r="D32" i="1"/>
  <c r="D31" i="1"/>
  <c r="D30" i="1"/>
  <c r="C32" i="1"/>
  <c r="C31" i="1"/>
  <c r="C30" i="1"/>
  <c r="B32" i="1"/>
  <c r="B31" i="1"/>
  <c r="B30" i="1"/>
  <c r="I19" i="1"/>
  <c r="I20" i="1"/>
  <c r="I21" i="1"/>
  <c r="I22" i="1"/>
  <c r="I23" i="1"/>
  <c r="I24" i="1"/>
  <c r="I25" i="1"/>
  <c r="I18" i="1"/>
  <c r="H19" i="1"/>
  <c r="H20" i="1"/>
  <c r="H21" i="1"/>
  <c r="H22" i="1"/>
  <c r="H23" i="1"/>
  <c r="H24" i="1"/>
  <c r="H25" i="1"/>
  <c r="H18" i="1"/>
  <c r="G25" i="1"/>
  <c r="G24" i="1"/>
  <c r="G23" i="1"/>
  <c r="G22" i="1"/>
  <c r="G21" i="1"/>
  <c r="G20" i="1"/>
  <c r="G19" i="1"/>
  <c r="G18" i="1"/>
  <c r="I8" i="1"/>
  <c r="I9" i="1"/>
  <c r="I10" i="1"/>
  <c r="I11" i="1"/>
  <c r="I12" i="1"/>
  <c r="I13" i="1"/>
  <c r="I14" i="1"/>
  <c r="I7" i="1"/>
  <c r="H8" i="1"/>
  <c r="H9" i="1"/>
  <c r="H10" i="1"/>
  <c r="H11" i="1"/>
  <c r="H12" i="1"/>
  <c r="H13" i="1"/>
  <c r="H14" i="1"/>
  <c r="H7" i="1"/>
  <c r="G14" i="1"/>
  <c r="G13" i="1"/>
  <c r="G12" i="1"/>
  <c r="G11" i="1"/>
  <c r="G10" i="1"/>
  <c r="G9" i="1"/>
  <c r="G8" i="1"/>
  <c r="G7" i="1"/>
  <c r="I30" i="1"/>
  <c r="H30" i="1"/>
  <c r="G30" i="1"/>
  <c r="I31" i="1"/>
  <c r="I32" i="1"/>
  <c r="H31" i="1"/>
  <c r="H32" i="1"/>
  <c r="G31" i="1"/>
  <c r="G32" i="1"/>
  <c r="A3" i="1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3" name="results.csv2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<sst xmlns="http://schemas.openxmlformats.org/spreadsheetml/2006/main" count="82" uniqueCount="38">
  <si>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</si>
  <si>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</si>
  <si>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</si>
  <si>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</si>
  <si>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</si>
  <si>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</si>
  <si>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</si>
  <si>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</si>
  <si>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</si>
  <si>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</si>
  <si>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</si>
  <si>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</si>
  <si>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</si>
  <si>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</si>
  <si>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</si>
  <si>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</si>
  <si>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</si>
  <si>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</si>
  <si>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</si>
  <si>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</si>
  <si>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</si>
  <si>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</si>
  <si>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Cache</t>
  </si>
  <si>
    <t>POOLING</t>
  </si>
  <si>
    <t>BASE-DELTA</t>
  </si>
  <si>
    <t>BΔ + POOL</t>
  </si>
  <si>
    <t>NONE</t>
  </si>
  <si>
    <t>Normalized Results</t>
  </si>
  <si>
    <t>Implementation Comparison</t>
  </si>
  <si>
    <t>BASE</t>
  </si>
  <si>
    <t>Space Utilization</t>
  </si>
  <si>
    <t>Performance</t>
  </si>
  <si>
    <t>Effect of Pooling on Base-Delta</t>
  </si>
  <si>
    <t>ZEROS</t>
  </si>
  <si>
    <t>REPEATED</t>
  </si>
  <si>
    <t>MEDIUM</t>
  </si>
  <si>
    <t>LARGE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</si>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</sst>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Compressed Cache Utilization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Sheet1!$F$30:$F$32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Sheet1!$G$30:$G$32</c:f>
              <c:numCache>
                <c:formatCode>0.00%</c:formatCode>
                <c:ptCount val="3"/>
                <c:pt idx="0">
                  <c:v>0.625</c:v>
                </c:pt>
                <c:pt idx="1">
                  <c:v>0.753400283844564</c:v>
                </c:pt>
                <c:pt idx="2">
                  <c:v>0.816733067729084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Sheet1!$H$30:$H$32</c:f>
              <c:numCache>
                <c:formatCode>0.00%</c:formatCode>
                <c:ptCount val="3"/>
                <c:pt idx="0">
                  <c:v>0.873534375</c:v>
                </c:pt>
                <c:pt idx="1">
                  <c:v>0.907408463128711</c:v>
                </c:pt>
                <c:pt idx="2">
                  <c:v>0.952191235059761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Sheet1!$I$30:$I$32</c:f>
              <c:numCache>
                <c:formatCode>0.00%</c:formatCode>
                <c:ptCount val="3"/>
                <c:pt idx="0">
                  <c:v>0.55078125</c:v>
                </c:pt>
                <c:pt idx="1">
                  <c:v>0.268284120606935</c:v>
                </c:pt>
                <c:pt idx="2">
                  <c:v>0.442231075697211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568616"/>
        <c:axId val="-2140838680"/>
      </c:barChart>
      <c:catAx>
        <c:axId val="-214056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38680"/>
        <c:crosses val="autoZero"/>
        <c:auto val="1"/>
        <c:lblAlgn val="ctr"/>
        <c:lblOffset val="100"/>
        <c:noMultiLvlLbl val="0"/>
      </c:catAx>
      <c:valAx>
        <c:axId val="-2140838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0568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Ratios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  <a:ln w="3175" cmpd="sng">
              <a:noFill/>
            </a:ln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Sheet1!$F$36:$F$38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Sheet1!$G$36:$G$38</c:f>
              <c:numCache>
                <c:formatCode>0.00%</c:formatCode>
                <c:ptCount val="3"/>
                <c:pt idx="0">
                  <c:v>1.001573525434563</c:v>
                </c:pt>
                <c:pt idx="1">
                  <c:v>1.000383758970183</c:v>
                </c:pt>
                <c:pt idx="2">
                  <c:v>1.000180222535653</c:v>
                </c:pt>
              </c:numCache>
            </c:numRef>
          </c:val>
        </c:ser>
        <c:ser>
          <c:idx val="2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Sheet1!$H$36:$H$38</c:f>
              <c:numCache>
                <c:formatCode>0.00%</c:formatCode>
                <c:ptCount val="3"/>
                <c:pt idx="0">
                  <c:v>1.0</c:v>
                </c:pt>
                <c:pt idx="1">
                  <c:v>0.996514797337325</c:v>
                </c:pt>
                <c:pt idx="2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Sheet1!$I$36:$I$38</c:f>
              <c:numCache>
                <c:formatCode>0.00%</c:formatCode>
                <c:ptCount val="3"/>
                <c:pt idx="0">
                  <c:v>1.001573525434563</c:v>
                </c:pt>
                <c:pt idx="1">
                  <c:v>0.995776462588607</c:v>
                </c:pt>
                <c:pt idx="2">
                  <c:v>1.000180222535653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252056"/>
        <c:axId val="2133755912"/>
      </c:barChart>
      <c:catAx>
        <c:axId val="-21402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55912"/>
        <c:crosses val="autoZero"/>
        <c:auto val="1"/>
        <c:lblAlgn val="ctr"/>
        <c:lblOffset val="100"/>
        <c:noMultiLvlLbl val="0"/>
      </c:catAx>
      <c:valAx>
        <c:axId val="213375591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Hit Ratios for Benchmarks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0252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 of Pooling on Base-Delta Block Types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LARGE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Sheet1!$A$42:$A$47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Sheet1!$E$42:$E$47</c:f>
              <c:numCache>
                <c:formatCode>General</c:formatCode>
                <c:ptCount val="6"/>
                <c:pt idx="0">
                  <c:v>767.0</c:v>
                </c:pt>
                <c:pt idx="1">
                  <c:v>488.0</c:v>
                </c:pt>
                <c:pt idx="2">
                  <c:v>1763.0</c:v>
                </c:pt>
                <c:pt idx="3">
                  <c:v>28.0</c:v>
                </c:pt>
                <c:pt idx="4">
                  <c:v>251.0</c:v>
                </c:pt>
                <c:pt idx="5">
                  <c:v>80.0</c:v>
                </c:pt>
              </c:numCache>
            </c:numRef>
          </c:val>
        </c:ser>
        <c:ser>
          <c:idx val="0"/>
          <c:order val="1"/>
          <c:tx>
            <c:v>MEDIUM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Sheet1!$A$42:$A$47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Sheet1!$D$42:$D$47</c:f>
              <c:numCache>
                <c:formatCode>General</c:formatCode>
                <c:ptCount val="6"/>
                <c:pt idx="0">
                  <c:v>253.0</c:v>
                </c:pt>
                <c:pt idx="1">
                  <c:v>152.0</c:v>
                </c:pt>
                <c:pt idx="2">
                  <c:v>345.0</c:v>
                </c:pt>
                <c:pt idx="3">
                  <c:v>624.0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2"/>
          <c:tx>
            <c:v>REPEATED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Sheet1!$A$42:$A$47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Sheet1!$C$42:$C$47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ZEROS</c:v>
          </c:tx>
          <c:spPr>
            <a:solidFill>
              <a:srgbClr val="008000"/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53%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61%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Sheet1!$A$42:$A$47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Sheet1!$B$42:$B$47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833.0</c:v>
                </c:pt>
                <c:pt idx="4">
                  <c:v>0.0</c:v>
                </c:pt>
                <c:pt idx="5">
                  <c:v>125.0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504232"/>
        <c:axId val="-2143412200"/>
      </c:barChart>
      <c:catAx>
        <c:axId val="-21405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12200"/>
        <c:crosses val="autoZero"/>
        <c:auto val="1"/>
        <c:lblAlgn val="ctr"/>
        <c:lblOffset val="100"/>
        <c:noMultiLvlLbl val="0"/>
      </c:catAx>
      <c:valAx>
        <c:axId val="-21434122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of Blocks Used of Partoular Type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140504232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341248333263155"/>
          <c:y val="0.898134541863939"/>
          <c:w val="0.376226507782784"/>
          <c:h val="0.064575284198799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23</xdr:row>
      <xdr:rowOff>127000</xdr:rowOff>
    </xdr:from>
    <xdr:to>
      <xdr:col>9</xdr:col>
      <xdr:colOff>50800</xdr:colOff>
      <xdr:row>44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1</xdr:row>
      <xdr:rowOff>25400</xdr:rowOff>
    </xdr:from>
    <xdr:to>
      <xdr:col>9</xdr:col>
      <xdr:colOff>50800</xdr:colOff>
      <xdr:row>21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47</xdr:row>
      <xdr:rowOff>50800</xdr:rowOff>
    </xdr:from>
    <xdr:to>
      <xdr:col>9</xdr:col>
      <xdr:colOff>88900</xdr:colOff>
      <xdr:row>68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0"/>
  <sheetViews>
    <sheetView tabSelected="1" workbookViewId="0">
      <selection activeCell="C50" sqref="C50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8" width="12.6640625" customWidth="1"/>
    <col min="9" max="9" width="12" customWidth="1"/>
    <col min="11" max="12" width="12.1640625" bestFit="1" customWidth="1"/>
    <col min="13" max="13" width="9.83203125" customWidth="1"/>
    <col min="14" max="14" width="10.1640625" customWidth="1"/>
    <col min="15" max="15" width="8.1640625" customWidth="1"/>
    <col min="16" max="16" width="7.6640625" customWidth="1"/>
  </cols>
  <sheetData>
    <row r="1" spans="1:9">
      <c r="A1" s="1" t="s">
        <v>22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2097152/1024</f>
        <v>2048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9.765625E-3</v>
      </c>
      <c r="H7" s="2">
        <f>E7/D7</f>
        <v>0.99738841599268757</v>
      </c>
      <c r="I7" s="2">
        <f>F7/D7</f>
        <v>2.6115840073124351E-3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1.5625E-2</v>
      </c>
      <c r="H8" s="2">
        <f t="shared" ref="H8:H14" si="0">E8/D8</f>
        <v>0.99582146558830009</v>
      </c>
      <c r="I8" s="2">
        <f t="shared" ref="I8:I14" si="1">F8/D8</f>
        <v>4.1785344116998966E-3</v>
      </c>
    </row>
    <row r="9" spans="1:9">
      <c r="A9" t="s">
        <v>8</v>
      </c>
      <c r="B9">
        <v>35639</v>
      </c>
      <c r="C9">
        <v>50.218800000000002</v>
      </c>
      <c r="D9">
        <v>1372785</v>
      </c>
      <c r="E9">
        <v>1371178</v>
      </c>
      <c r="F9">
        <v>1607</v>
      </c>
      <c r="G9" s="2">
        <f>C9/A3</f>
        <v>2.4520898437500001E-2</v>
      </c>
      <c r="H9" s="2">
        <f t="shared" si="0"/>
        <v>0.99882938697611057</v>
      </c>
      <c r="I9" s="2">
        <f t="shared" si="1"/>
        <v>1.1706130238893927E-3</v>
      </c>
    </row>
    <row r="10" spans="1:9">
      <c r="A10" t="s">
        <v>9</v>
      </c>
      <c r="B10">
        <v>37762</v>
      </c>
      <c r="C10">
        <v>66.656199999999998</v>
      </c>
      <c r="D10">
        <v>1372785</v>
      </c>
      <c r="E10">
        <v>1370652</v>
      </c>
      <c r="F10">
        <v>2133</v>
      </c>
      <c r="G10" s="2">
        <f>C10/A3</f>
        <v>3.2546972656249999E-2</v>
      </c>
      <c r="H10" s="2">
        <f t="shared" si="0"/>
        <v>0.99844622428129681</v>
      </c>
      <c r="I10" s="2">
        <f t="shared" si="1"/>
        <v>1.5537757187032201E-3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6.7138671875E-4</v>
      </c>
      <c r="H11" s="2">
        <f t="shared" si="0"/>
        <v>0.99603281940311961</v>
      </c>
      <c r="I11" s="2">
        <f t="shared" si="1"/>
        <v>3.9671805968803531E-3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7.9345703125E-4</v>
      </c>
      <c r="H12" s="2">
        <f t="shared" si="0"/>
        <v>0.99531151384005045</v>
      </c>
      <c r="I12" s="2">
        <f t="shared" si="1"/>
        <v>4.6884861599495089E-3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3.1280517578125E-3</v>
      </c>
      <c r="H13" s="2">
        <f t="shared" si="0"/>
        <v>0.99919762339965013</v>
      </c>
      <c r="I13" s="2">
        <f t="shared" si="1"/>
        <v>8.0237660034991447E-4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3.8299560546875E-3</v>
      </c>
      <c r="H14" s="2">
        <f t="shared" si="0"/>
        <v>0.99901757791859591</v>
      </c>
      <c r="I14" s="2">
        <f t="shared" si="1"/>
        <v>9.8242208140404165E-4</v>
      </c>
    </row>
    <row r="16" spans="1:9">
      <c r="A16" s="1" t="s">
        <v>21</v>
      </c>
    </row>
    <row r="17" spans="1:9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9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8.60595703125E-3</v>
      </c>
      <c r="H18" s="2">
        <f>E18/D18</f>
        <v>0.99738841599268757</v>
      </c>
      <c r="I18" s="2">
        <f>F18/D18</f>
        <v>2.6115840073124351E-3</v>
      </c>
    </row>
    <row r="19" spans="1:9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1.3648974609375E-2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9">
      <c r="A20" t="s">
        <v>8</v>
      </c>
      <c r="B20">
        <v>35639</v>
      </c>
      <c r="C20">
        <v>17.8828</v>
      </c>
      <c r="D20">
        <v>1372785</v>
      </c>
      <c r="E20">
        <v>1364863</v>
      </c>
      <c r="F20">
        <v>7922</v>
      </c>
      <c r="G20" s="2">
        <f>C20/A3</f>
        <v>8.7318359374999998E-3</v>
      </c>
      <c r="H20" s="2">
        <f t="shared" si="2"/>
        <v>0.99422924929978107</v>
      </c>
      <c r="I20" s="2">
        <f t="shared" si="3"/>
        <v>5.7707507002188983E-3</v>
      </c>
    </row>
    <row r="21" spans="1:9">
      <c r="A21" t="s">
        <v>9</v>
      </c>
      <c r="B21">
        <v>37762</v>
      </c>
      <c r="C21">
        <v>60.484400000000001</v>
      </c>
      <c r="D21">
        <v>1372785</v>
      </c>
      <c r="E21">
        <v>1365875</v>
      </c>
      <c r="F21">
        <v>6910</v>
      </c>
      <c r="G21" s="2">
        <f>C21/A3</f>
        <v>2.95333984375E-2</v>
      </c>
      <c r="H21" s="2">
        <f t="shared" si="2"/>
        <v>0.99496643684189434</v>
      </c>
      <c r="I21" s="2">
        <f t="shared" si="3"/>
        <v>5.0335631581056028E-3</v>
      </c>
    </row>
    <row r="22" spans="1:9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3.662109375E-4</v>
      </c>
      <c r="H22" s="2">
        <f t="shared" si="2"/>
        <v>0.99603281940311961</v>
      </c>
      <c r="I22" s="2">
        <f t="shared" si="3"/>
        <v>3.9671805968803531E-3</v>
      </c>
    </row>
    <row r="23" spans="1:9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7.171630859375E-4</v>
      </c>
      <c r="H23" s="2">
        <f t="shared" si="2"/>
        <v>0.99531151384005045</v>
      </c>
      <c r="I23" s="2">
        <f t="shared" si="3"/>
        <v>4.6884861599495089E-3</v>
      </c>
    </row>
    <row r="24" spans="1:9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1.6937255859375E-3</v>
      </c>
      <c r="H24" s="2">
        <f t="shared" si="2"/>
        <v>0.99919762339965013</v>
      </c>
      <c r="I24" s="2">
        <f t="shared" si="3"/>
        <v>8.0237660034991447E-4</v>
      </c>
    </row>
    <row r="25" spans="1:9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3.6468505859375E-3</v>
      </c>
      <c r="H25" s="2">
        <f t="shared" si="2"/>
        <v>0.99901757791859591</v>
      </c>
      <c r="I25" s="2">
        <f t="shared" si="3"/>
        <v>9.8242208140404165E-4</v>
      </c>
    </row>
    <row r="27" spans="1:9">
      <c r="A27" s="1" t="s">
        <v>28</v>
      </c>
    </row>
    <row r="28" spans="1:9">
      <c r="A28" s="1" t="s">
        <v>30</v>
      </c>
      <c r="F28" s="1" t="s">
        <v>27</v>
      </c>
    </row>
    <row r="29" spans="1:9">
      <c r="A29" s="3" t="s">
        <v>0</v>
      </c>
      <c r="B29" s="3" t="s">
        <v>26</v>
      </c>
      <c r="C29" s="3" t="s">
        <v>23</v>
      </c>
      <c r="D29" s="3" t="s">
        <v>24</v>
      </c>
      <c r="E29" s="3" t="s">
        <v>25</v>
      </c>
      <c r="F29" s="3" t="s">
        <v>29</v>
      </c>
      <c r="G29" s="3" t="s">
        <v>23</v>
      </c>
      <c r="H29" s="3" t="s">
        <v>24</v>
      </c>
      <c r="I29" s="3" t="s">
        <v>25</v>
      </c>
    </row>
    <row r="30" spans="1:9">
      <c r="A30" t="s">
        <v>7</v>
      </c>
      <c r="B30">
        <f>C8</f>
        <v>32</v>
      </c>
      <c r="C30">
        <f>C7</f>
        <v>20</v>
      </c>
      <c r="D30">
        <f>C19</f>
        <v>27.953099999999999</v>
      </c>
      <c r="E30">
        <f>C18</f>
        <v>17.625</v>
      </c>
      <c r="F30" s="2">
        <f>B30/B30</f>
        <v>1</v>
      </c>
      <c r="G30" s="2">
        <f>C30/B30</f>
        <v>0.625</v>
      </c>
      <c r="H30" s="2">
        <f>D30/B30</f>
        <v>0.87353437499999997</v>
      </c>
      <c r="I30" s="2">
        <f>E30/B30</f>
        <v>0.55078125</v>
      </c>
    </row>
    <row r="31" spans="1:9">
      <c r="A31" t="s">
        <v>9</v>
      </c>
      <c r="B31">
        <f>C10</f>
        <v>66.656199999999998</v>
      </c>
      <c r="C31">
        <f>C9</f>
        <v>50.218800000000002</v>
      </c>
      <c r="D31">
        <f>C21</f>
        <v>60.484400000000001</v>
      </c>
      <c r="E31">
        <f>C20</f>
        <v>17.8828</v>
      </c>
      <c r="F31" s="2">
        <f t="shared" ref="F31:F32" si="4">B31/B31</f>
        <v>1</v>
      </c>
      <c r="G31" s="2">
        <f>C31/B31</f>
        <v>0.75340028384456359</v>
      </c>
      <c r="H31" s="2">
        <f>D31/B31</f>
        <v>0.90740846312871126</v>
      </c>
      <c r="I31" s="2">
        <f>E31/B31</f>
        <v>0.26828412060693529</v>
      </c>
    </row>
    <row r="32" spans="1:9">
      <c r="A32" t="s">
        <v>13</v>
      </c>
      <c r="B32">
        <f>C14</f>
        <v>7.84375</v>
      </c>
      <c r="C32">
        <f>C13</f>
        <v>6.40625</v>
      </c>
      <c r="D32">
        <f>C25</f>
        <v>7.46875</v>
      </c>
      <c r="E32">
        <f>C24</f>
        <v>3.46875</v>
      </c>
      <c r="F32" s="2">
        <f t="shared" si="4"/>
        <v>1</v>
      </c>
      <c r="G32" s="2">
        <f>C32/B32</f>
        <v>0.81673306772908372</v>
      </c>
      <c r="H32" s="2">
        <f>D32/B32</f>
        <v>0.952191235059761</v>
      </c>
      <c r="I32" s="2">
        <f>E32/B32</f>
        <v>0.44223107569721115</v>
      </c>
    </row>
    <row r="34" spans="1:11">
      <c r="A34" s="1" t="s">
        <v>31</v>
      </c>
      <c r="F34" s="1" t="s">
        <v>27</v>
      </c>
    </row>
    <row r="35" spans="1:11">
      <c r="A35" s="3" t="s">
        <v>0</v>
      </c>
      <c r="B35" s="3" t="s">
        <v>26</v>
      </c>
      <c r="C35" s="3" t="s">
        <v>23</v>
      </c>
      <c r="D35" s="3" t="s">
        <v>24</v>
      </c>
      <c r="E35" s="3" t="s">
        <v>25</v>
      </c>
      <c r="F35" s="3" t="s">
        <v>29</v>
      </c>
      <c r="G35" s="3" t="s">
        <v>23</v>
      </c>
      <c r="H35" s="3" t="s">
        <v>24</v>
      </c>
      <c r="I35" s="3" t="s">
        <v>25</v>
      </c>
    </row>
    <row r="36" spans="1:11">
      <c r="A36" t="s">
        <v>7</v>
      </c>
      <c r="B36" s="2">
        <f>H8</f>
        <v>0.99582146558830009</v>
      </c>
      <c r="C36" s="2">
        <f>H7</f>
        <v>0.99738841599268757</v>
      </c>
      <c r="D36" s="2">
        <f>H19</f>
        <v>0.99582146558830009</v>
      </c>
      <c r="E36" s="2">
        <f>H18</f>
        <v>0.99738841599268757</v>
      </c>
      <c r="F36" s="2">
        <f>B36/B36</f>
        <v>1</v>
      </c>
      <c r="G36" s="2">
        <f>C36/B36</f>
        <v>1.0015735254345635</v>
      </c>
      <c r="H36" s="2">
        <f>D36/B36</f>
        <v>1</v>
      </c>
      <c r="I36" s="2">
        <f>E36/B36</f>
        <v>1.0015735254345635</v>
      </c>
    </row>
    <row r="37" spans="1:11">
      <c r="A37" t="s">
        <v>9</v>
      </c>
      <c r="B37" s="2">
        <f>H10</f>
        <v>0.99844622428129681</v>
      </c>
      <c r="C37" s="2">
        <f>H9</f>
        <v>0.99882938697611057</v>
      </c>
      <c r="D37" s="2">
        <f>H21</f>
        <v>0.99496643684189434</v>
      </c>
      <c r="E37" s="2">
        <f>H20</f>
        <v>0.99422924929978107</v>
      </c>
      <c r="F37" s="2">
        <f t="shared" ref="F37:F38" si="5">B37/B37</f>
        <v>1</v>
      </c>
      <c r="G37" s="2">
        <f t="shared" ref="G37:G38" si="6">C37/B37</f>
        <v>1.0003837589701834</v>
      </c>
      <c r="H37" s="2">
        <f t="shared" ref="H37:H38" si="7">D37/B37</f>
        <v>0.99651479733732551</v>
      </c>
      <c r="I37" s="2">
        <f t="shared" ref="I37:I38" si="8">E37/B37</f>
        <v>0.99577646258860741</v>
      </c>
    </row>
    <row r="38" spans="1:11">
      <c r="A38" t="s">
        <v>13</v>
      </c>
      <c r="B38" s="2">
        <f>H14</f>
        <v>0.99901757791859591</v>
      </c>
      <c r="C38" s="2">
        <f>H13</f>
        <v>0.99919762339965013</v>
      </c>
      <c r="D38" s="2">
        <f>H25</f>
        <v>0.99901757791859591</v>
      </c>
      <c r="E38" s="2">
        <f>H24</f>
        <v>0.99919762339965013</v>
      </c>
      <c r="F38" s="2">
        <f t="shared" si="5"/>
        <v>1</v>
      </c>
      <c r="G38" s="2">
        <f t="shared" si="6"/>
        <v>1.0001802225356529</v>
      </c>
      <c r="H38" s="2">
        <f t="shared" si="7"/>
        <v>1</v>
      </c>
      <c r="I38" s="2">
        <f t="shared" si="8"/>
        <v>1.0001802225356529</v>
      </c>
    </row>
    <row r="40" spans="1:11">
      <c r="A40" s="1" t="s">
        <v>32</v>
      </c>
      <c r="G40" s="1"/>
    </row>
    <row r="41" spans="1:11">
      <c r="A41" s="3" t="s">
        <v>0</v>
      </c>
      <c r="B41" s="3" t="s">
        <v>33</v>
      </c>
      <c r="C41" s="3" t="s">
        <v>34</v>
      </c>
      <c r="D41" s="3" t="s">
        <v>35</v>
      </c>
      <c r="E41" s="3" t="s">
        <v>36</v>
      </c>
      <c r="F41" s="3" t="s">
        <v>37</v>
      </c>
      <c r="G41" s="1"/>
      <c r="H41" s="1"/>
      <c r="I41" s="1"/>
      <c r="J41" s="1"/>
      <c r="K41" s="1"/>
    </row>
    <row r="42" spans="1:11">
      <c r="A42" t="s">
        <v>7</v>
      </c>
      <c r="B42">
        <v>4</v>
      </c>
      <c r="C42">
        <v>0</v>
      </c>
      <c r="D42">
        <v>253</v>
      </c>
      <c r="E42">
        <v>767</v>
      </c>
      <c r="F42">
        <f>SUM(B42:E42)</f>
        <v>1024</v>
      </c>
      <c r="G42" s="3"/>
      <c r="H42" s="3"/>
    </row>
    <row r="43" spans="1:11">
      <c r="A43" t="s">
        <v>6</v>
      </c>
      <c r="B43">
        <v>0</v>
      </c>
      <c r="C43">
        <v>0</v>
      </c>
      <c r="D43">
        <v>152</v>
      </c>
      <c r="E43">
        <v>488</v>
      </c>
      <c r="F43">
        <f>SUM(B43:E43)</f>
        <v>640</v>
      </c>
    </row>
    <row r="44" spans="1:11">
      <c r="A44" t="s">
        <v>9</v>
      </c>
      <c r="B44">
        <v>0</v>
      </c>
      <c r="C44">
        <v>0</v>
      </c>
      <c r="D44">
        <v>345</v>
      </c>
      <c r="E44">
        <v>1763</v>
      </c>
      <c r="F44">
        <f>SUM(B44:E44)</f>
        <v>2108</v>
      </c>
    </row>
    <row r="45" spans="1:11">
      <c r="A45" t="s">
        <v>8</v>
      </c>
      <c r="B45">
        <v>833</v>
      </c>
      <c r="C45">
        <v>97</v>
      </c>
      <c r="D45">
        <v>624</v>
      </c>
      <c r="E45">
        <v>28</v>
      </c>
      <c r="F45">
        <f>SUM(B45:E45)</f>
        <v>1582</v>
      </c>
    </row>
    <row r="46" spans="1:11">
      <c r="A46" t="s">
        <v>13</v>
      </c>
      <c r="B46">
        <v>0</v>
      </c>
      <c r="C46">
        <v>0</v>
      </c>
      <c r="D46">
        <v>0</v>
      </c>
      <c r="E46">
        <v>251</v>
      </c>
      <c r="F46">
        <f>SUM(B46:E46)</f>
        <v>251</v>
      </c>
    </row>
    <row r="47" spans="1:11">
      <c r="A47" t="s">
        <v>12</v>
      </c>
      <c r="B47">
        <v>125</v>
      </c>
      <c r="C47">
        <v>0</v>
      </c>
      <c r="D47">
        <v>0</v>
      </c>
      <c r="E47">
        <v>80</v>
      </c>
      <c r="F47">
        <f>SUM(B47:E47)</f>
        <v>205</v>
      </c>
    </row>
    <row r="48" spans="1:11">
      <c r="A48" s="1"/>
    </row>
    <row r="50" spans="1:7">
      <c r="A50" s="3"/>
      <c r="B50" s="3"/>
      <c r="C50" s="3"/>
      <c r="D50" s="3"/>
      <c r="E50" s="3"/>
      <c r="F50" s="3"/>
      <c r="G50" s="3"/>
    </row>
  </sheetData>
  <phoneticPr fontId="4" type="noConversion"/>
  <printOptions horizontalCentered="1"/>
  <pageMargins left="0.5" right="0.5" top="0.5" bottom="0.5" header="0" footer="0"/>
  <pageSetup scale="80" fitToHeight="0" pageOrder="overThenDown" orientation="portrait" horizontalDpi="4294967292" verticalDpi="4294967292"/>
  <rowBreaks count="1" manualBreakCount="1">
    <brk id="50" max="16383" man="1"/>
  </rowBreak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40" workbookViewId="0">
      <selection activeCell="L45" sqref="L45"/>
    </sheetView>
  </sheetViews>
  <sheetFormatPr baseColWidth="10" defaultRowHeight="15" x14ac:dyDescent="0"/>
  <sheetData/>
  <phoneticPr fontId="4" type="noConversion"/>
  <pageMargins left="0.75" right="0.75" top="1" bottom="1" header="0.5" footer="0.5"/>
  <pageSetup scale="68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cp:lastPrinted>2013-12-13T06:36:22Z</cp:lastPrinted>
  <dcterms:created xsi:type="dcterms:W3CDTF">2013-12-12T22:38:35Z</dcterms:created>
  <dcterms:modified xsi:type="dcterms:W3CDTF">2013-12-13T10:00:06Z</dcterms:modified>
</cp:coreProperties>
</file>