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53222"/>
  <mc:AlternateContent xmlns:mc="http://schemas.openxmlformats.org/markup-compatibility/2006">
    <mc:Choice Requires="x15">
      <x15ac:absPath xmlns:x15ac="http://schemas.microsoft.com/office/spreadsheetml/2010/11/ac" url="C:\Users\Oscar Cantor\Desktop\CENSO_2022\LIQUIDADOR\PRUEBAS_LIQUIDADOR\"/>
    </mc:Choice>
  </mc:AlternateContent>
  <bookViews>
    <workbookView xWindow="-120" yWindow="-120" windowWidth="29040" windowHeight="15840"/>
  </bookViews>
  <sheets>
    <sheet name="NOMBRE DE TABLAS Y MODELOS" sheetId="18" r:id="rId1"/>
    <sheet name="USO-LIQUIDACION" sheetId="8" r:id="rId2"/>
    <sheet name="PREDIOS NPH" sheetId="1" r:id="rId3"/>
    <sheet name="PREDIOS PH" sheetId="3" r:id="rId4"/>
    <sheet name="PREDIOS CON AVALÚO ESPECIAL" sheetId="4" r:id="rId5"/>
    <sheet name="ETIQUETAS OTROS PREDIOS" sheetId="6" r:id="rId6"/>
    <sheet name="REGLAS DE APLICACIÓN DEL MÉTODO" sheetId="9" r:id="rId7"/>
    <sheet name="PREDIOS ALERTAS" sheetId="11" r:id="rId8"/>
    <sheet name="PROPUESTA" sheetId="21" r:id="rId9"/>
    <sheet name="MUESTRA_def" sheetId="20" r:id="rId10"/>
  </sheets>
  <definedNames>
    <definedName name="_xlnm._FilterDatabase" localSheetId="9" hidden="1">MUESTRA_def!#REF!</definedName>
    <definedName name="_xlnm._FilterDatabase" localSheetId="0" hidden="1">'NOMBRE DE TABLAS Y MODELOS'!$B$4:$E$4</definedName>
    <definedName name="_xlnm._FilterDatabase" localSheetId="3" hidden="1">'PREDIOS PH'!$F$25:$H$29</definedName>
    <definedName name="_xlnm._FilterDatabase" localSheetId="1" hidden="1">'USO-LIQUIDACION'!$A$5:$E$77</definedName>
    <definedName name="_Toc68601389" localSheetId="9">MUESTRA_def!$B$61</definedName>
    <definedName name="_xlnm.Print_Area" localSheetId="4">'PREDIOS CON AVALÚO ESPECIAL'!$B$3:$F$30</definedName>
    <definedName name="_xlnm.Print_Area" localSheetId="2">'PREDIOS NPH'!$B$4:$T$67</definedName>
    <definedName name="_xlnm.Print_Area" localSheetId="6">'REGLAS DE APLICACIÓN DEL MÉTODO'!$A$1:$J$103</definedName>
    <definedName name="OLE_LINK2" localSheetId="9">MUESTRA_def!#REF!</definedName>
    <definedName name="OLE_LINK4" localSheetId="9">MUESTRA_def!$A$356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8" l="1"/>
  <c r="A7" i="18" s="1"/>
  <c r="A8" i="18" s="1"/>
  <c r="A9" i="18" s="1"/>
  <c r="A10" i="18" s="1"/>
  <c r="A11" i="18" s="1"/>
  <c r="A12" i="18" s="1"/>
  <c r="B409" i="20"/>
  <c r="G352" i="20"/>
  <c r="F352" i="20"/>
  <c r="E352" i="20"/>
  <c r="D352" i="20"/>
  <c r="C352" i="20"/>
  <c r="G296" i="20"/>
  <c r="F296" i="20"/>
  <c r="E296" i="20"/>
  <c r="D296" i="20"/>
  <c r="C296" i="20"/>
  <c r="B296" i="20"/>
  <c r="E60" i="21"/>
  <c r="L60" i="21" s="1"/>
  <c r="F60" i="21"/>
  <c r="G60" i="21"/>
  <c r="J60" i="21"/>
  <c r="K60" i="21"/>
  <c r="A13" i="18" l="1"/>
  <c r="A14" i="18" s="1"/>
  <c r="A15" i="18" s="1"/>
  <c r="C15" i="20"/>
  <c r="C66" i="20"/>
  <c r="G13" i="20"/>
  <c r="H10" i="20" s="1"/>
  <c r="E13" i="20"/>
  <c r="F11" i="20" s="1"/>
  <c r="C13" i="20"/>
  <c r="D11" i="20" s="1"/>
  <c r="C37" i="20"/>
  <c r="C65" i="20" s="1"/>
  <c r="A16" i="18" l="1"/>
  <c r="A17" i="18"/>
  <c r="A18" i="18" s="1"/>
  <c r="D67" i="20"/>
  <c r="H11" i="20"/>
  <c r="H12" i="20"/>
  <c r="F12" i="20"/>
  <c r="F10" i="20"/>
  <c r="D12" i="20"/>
  <c r="D10" i="20"/>
  <c r="A19" i="18" l="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H13" i="20"/>
  <c r="F13" i="20"/>
  <c r="D13" i="20"/>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alcChain>
</file>

<file path=xl/sharedStrings.xml><?xml version="1.0" encoding="utf-8"?>
<sst xmlns="http://schemas.openxmlformats.org/spreadsheetml/2006/main" count="2314" uniqueCount="888">
  <si>
    <t>Condiciones de Liquidación</t>
  </si>
  <si>
    <t>Reglas de Negocio</t>
  </si>
  <si>
    <t>Una Unidad de Calificación y Un Uso</t>
  </si>
  <si>
    <t>001</t>
  </si>
  <si>
    <t>002</t>
  </si>
  <si>
    <t>009</t>
  </si>
  <si>
    <t>001-003</t>
  </si>
  <si>
    <t>Uso Predominante</t>
  </si>
  <si>
    <t>Combinación de Usos</t>
  </si>
  <si>
    <t>001-004</t>
  </si>
  <si>
    <t>001-009</t>
  </si>
  <si>
    <t>001-012</t>
  </si>
  <si>
    <t>001-014</t>
  </si>
  <si>
    <t>001-020</t>
  </si>
  <si>
    <t>001-022</t>
  </si>
  <si>
    <t>001-026</t>
  </si>
  <si>
    <t>001-056</t>
  </si>
  <si>
    <t>001-058</t>
  </si>
  <si>
    <t>001-080</t>
  </si>
  <si>
    <t>002-003</t>
  </si>
  <si>
    <t>002-004</t>
  </si>
  <si>
    <t>002-009</t>
  </si>
  <si>
    <t>002-012</t>
  </si>
  <si>
    <t>002-014</t>
  </si>
  <si>
    <t>002-020</t>
  </si>
  <si>
    <t>002-022</t>
  </si>
  <si>
    <t>002-026</t>
  </si>
  <si>
    <t>002-056</t>
  </si>
  <si>
    <t>002-058</t>
  </si>
  <si>
    <t>002-080</t>
  </si>
  <si>
    <t>009-003</t>
  </si>
  <si>
    <t>009-004</t>
  </si>
  <si>
    <t>009-012</t>
  </si>
  <si>
    <t>009-014</t>
  </si>
  <si>
    <t>009-020</t>
  </si>
  <si>
    <t>009-022</t>
  </si>
  <si>
    <t>009-026</t>
  </si>
  <si>
    <t>009-056</t>
  </si>
  <si>
    <t>009-058</t>
  </si>
  <si>
    <t>009-080</t>
  </si>
  <si>
    <t>009-001</t>
  </si>
  <si>
    <t>009-002</t>
  </si>
  <si>
    <t>T01 - Residencial</t>
  </si>
  <si>
    <t>T02 - Adecuación Comercial</t>
  </si>
  <si>
    <t>003</t>
  </si>
  <si>
    <t>004</t>
  </si>
  <si>
    <t>056</t>
  </si>
  <si>
    <t>Dos Unidades de Calificación y Dos Usos - Uso Predominante</t>
  </si>
  <si>
    <t>003-009</t>
  </si>
  <si>
    <t>003-020</t>
  </si>
  <si>
    <t>003-022</t>
  </si>
  <si>
    <t>T03 - Bodegas e Industria</t>
  </si>
  <si>
    <t>010</t>
  </si>
  <si>
    <t>011</t>
  </si>
  <si>
    <t>025</t>
  </si>
  <si>
    <t>080</t>
  </si>
  <si>
    <t>010-001</t>
  </si>
  <si>
    <t>025-002</t>
  </si>
  <si>
    <t>010-002</t>
  </si>
  <si>
    <t>010-003</t>
  </si>
  <si>
    <t>010-004</t>
  </si>
  <si>
    <t>010-009</t>
  </si>
  <si>
    <t>010-012</t>
  </si>
  <si>
    <t>010-022</t>
  </si>
  <si>
    <t>010-080</t>
  </si>
  <si>
    <t>010-056</t>
  </si>
  <si>
    <t>T04 - Bodega Económica</t>
  </si>
  <si>
    <t>033</t>
  </si>
  <si>
    <t>T05 - Oficinas</t>
  </si>
  <si>
    <t>015</t>
  </si>
  <si>
    <t>020</t>
  </si>
  <si>
    <t>058</t>
  </si>
  <si>
    <t>020-003</t>
  </si>
  <si>
    <t>020-004</t>
  </si>
  <si>
    <t>020-009</t>
  </si>
  <si>
    <t>020-012</t>
  </si>
  <si>
    <t>020-022</t>
  </si>
  <si>
    <t>020-056</t>
  </si>
  <si>
    <t>T06 - Institucional</t>
  </si>
  <si>
    <t>012</t>
  </si>
  <si>
    <t>012-003</t>
  </si>
  <si>
    <t>012-004</t>
  </si>
  <si>
    <t>012-009</t>
  </si>
  <si>
    <t>T07 - Depósitos</t>
  </si>
  <si>
    <t>022</t>
  </si>
  <si>
    <t>022-003</t>
  </si>
  <si>
    <t>022-004</t>
  </si>
  <si>
    <t>022-009</t>
  </si>
  <si>
    <t>022-020</t>
  </si>
  <si>
    <t>022-056</t>
  </si>
  <si>
    <t>012-020</t>
  </si>
  <si>
    <t>012-022</t>
  </si>
  <si>
    <t>012-056</t>
  </si>
  <si>
    <t>001-003-022</t>
  </si>
  <si>
    <t>001-004-022</t>
  </si>
  <si>
    <t>Tres Unidades de Calificación y Tres Usos - Uso Predominante</t>
  </si>
  <si>
    <t>001-004-020</t>
  </si>
  <si>
    <t>001-004-009</t>
  </si>
  <si>
    <t>002-003-022</t>
  </si>
  <si>
    <t>002-004-022</t>
  </si>
  <si>
    <t>002-004-020</t>
  </si>
  <si>
    <t>002-004-009</t>
  </si>
  <si>
    <t>004-001-022</t>
  </si>
  <si>
    <t>011-001</t>
  </si>
  <si>
    <t>011-002</t>
  </si>
  <si>
    <t>011-003</t>
  </si>
  <si>
    <t>011-004</t>
  </si>
  <si>
    <t>011-009</t>
  </si>
  <si>
    <t>011-012</t>
  </si>
  <si>
    <t>011-022</t>
  </si>
  <si>
    <t>011-080</t>
  </si>
  <si>
    <t>011-056</t>
  </si>
  <si>
    <t>025-001</t>
  </si>
  <si>
    <t>025-003</t>
  </si>
  <si>
    <t>025-004</t>
  </si>
  <si>
    <t>025-009</t>
  </si>
  <si>
    <t>025-012</t>
  </si>
  <si>
    <t>025-020</t>
  </si>
  <si>
    <t>025-022</t>
  </si>
  <si>
    <t>025-080</t>
  </si>
  <si>
    <t>025-056</t>
  </si>
  <si>
    <t>010-022-080</t>
  </si>
  <si>
    <t>010-004-080</t>
  </si>
  <si>
    <t>011-022-080</t>
  </si>
  <si>
    <t>011-004-080</t>
  </si>
  <si>
    <t>025-022-080</t>
  </si>
  <si>
    <t>025-004-080</t>
  </si>
  <si>
    <t>Dos Unidades de Calificación y Dos Usos - Uso Complementario</t>
  </si>
  <si>
    <t>003-001</t>
  </si>
  <si>
    <t>003-002</t>
  </si>
  <si>
    <t>004-001</t>
  </si>
  <si>
    <t>004-002</t>
  </si>
  <si>
    <t>020-001</t>
  </si>
  <si>
    <t>020-002</t>
  </si>
  <si>
    <t>012-001</t>
  </si>
  <si>
    <t>012-002</t>
  </si>
  <si>
    <t>058-001</t>
  </si>
  <si>
    <t>058-002</t>
  </si>
  <si>
    <t>Tres Unidades de Calificación y Tres Usos - Uso Complementario</t>
  </si>
  <si>
    <t>020-001-022</t>
  </si>
  <si>
    <t>T08 - Colegios y Universidades de 1 a 3 Pisos</t>
  </si>
  <si>
    <t>013</t>
  </si>
  <si>
    <t>T09 - Clínicas y Hospitales</t>
  </si>
  <si>
    <t>017</t>
  </si>
  <si>
    <t>T10 - Aulas de Clase</t>
  </si>
  <si>
    <t>064</t>
  </si>
  <si>
    <t>T11 - Hoteles</t>
  </si>
  <si>
    <t>021</t>
  </si>
  <si>
    <t>T12 - Edificios de Parqueo</t>
  </si>
  <si>
    <t>024</t>
  </si>
  <si>
    <t>T13 - Parqueadero No PH (Sin Tarifa)</t>
  </si>
  <si>
    <t>096</t>
  </si>
  <si>
    <t>T14 - Oficinas Operativas</t>
  </si>
  <si>
    <t>005</t>
  </si>
  <si>
    <t>T15 - Enramadas</t>
  </si>
  <si>
    <t>070</t>
  </si>
  <si>
    <t>T16 - Anexos Constructivos</t>
  </si>
  <si>
    <t>071</t>
  </si>
  <si>
    <t>072</t>
  </si>
  <si>
    <t>073</t>
  </si>
  <si>
    <t>076</t>
  </si>
  <si>
    <t>077</t>
  </si>
  <si>
    <t>T17 - Piscinas</t>
  </si>
  <si>
    <t>031</t>
  </si>
  <si>
    <t>T18 - Coliseos</t>
  </si>
  <si>
    <t>032</t>
  </si>
  <si>
    <t>T19 - Bodegas con Adecuación Comercial</t>
  </si>
  <si>
    <t>008</t>
  </si>
  <si>
    <t>014</t>
  </si>
  <si>
    <t>023</t>
  </si>
  <si>
    <t>008-001</t>
  </si>
  <si>
    <t>008-002</t>
  </si>
  <si>
    <t>008-003</t>
  </si>
  <si>
    <t>008-004</t>
  </si>
  <si>
    <t>008-009</t>
  </si>
  <si>
    <t>008-012</t>
  </si>
  <si>
    <t>008-020</t>
  </si>
  <si>
    <t>008-022</t>
  </si>
  <si>
    <t>008-080</t>
  </si>
  <si>
    <t>008-056</t>
  </si>
  <si>
    <t>008-022-080</t>
  </si>
  <si>
    <t>008-004-080</t>
  </si>
  <si>
    <t>026</t>
  </si>
  <si>
    <t>T24 - Construcciones en Material de Desecho</t>
  </si>
  <si>
    <t>T25 - Construcciones en Prefabricado</t>
  </si>
  <si>
    <t>T26 - Colegios y Universidades de 4 o más pisos</t>
  </si>
  <si>
    <t>016</t>
  </si>
  <si>
    <t>SI EN FICHA DE CALIFICACIÓN ARMAZÓN = "111" Y CALIFICACIÓN EN MUROS = "121" ENTONCES APLICAR VARIABLE MODELO</t>
  </si>
  <si>
    <t xml:space="preserve">SI EN FICHA DE CALIFICACIÓN ARMAZÓN = "112" Y CALIFICACIÓN EN MUROS = "124" </t>
  </si>
  <si>
    <t>003-001-0022</t>
  </si>
  <si>
    <t>023-001</t>
  </si>
  <si>
    <t>023-002</t>
  </si>
  <si>
    <t>023-003</t>
  </si>
  <si>
    <t>023-004</t>
  </si>
  <si>
    <t>023-009</t>
  </si>
  <si>
    <t>023-012</t>
  </si>
  <si>
    <t>023-020</t>
  </si>
  <si>
    <t>023-022</t>
  </si>
  <si>
    <t>023-080</t>
  </si>
  <si>
    <t>023-056</t>
  </si>
  <si>
    <t>Modelos Econométricos</t>
  </si>
  <si>
    <t>No. Modelo</t>
  </si>
  <si>
    <t>Descripción Modelo</t>
  </si>
  <si>
    <t>M01. Residencial PH, estrato 2</t>
  </si>
  <si>
    <t>M01_2</t>
  </si>
  <si>
    <t>M01_3</t>
  </si>
  <si>
    <t>M02. Residencial PH, estrato 4</t>
  </si>
  <si>
    <t>M02_4</t>
  </si>
  <si>
    <t>M02. Residencial PH, estrato 5</t>
  </si>
  <si>
    <t>M02_5</t>
  </si>
  <si>
    <t>M02. Residencial PH, estrato 6</t>
  </si>
  <si>
    <t>M02_6</t>
  </si>
  <si>
    <t>M03. Oficinas PH</t>
  </si>
  <si>
    <t>M03</t>
  </si>
  <si>
    <t>M04. Comercio PH</t>
  </si>
  <si>
    <t>M04</t>
  </si>
  <si>
    <t>M05. Bodegas + Industria PH</t>
  </si>
  <si>
    <t>M05</t>
  </si>
  <si>
    <t>M01. Residencial PH, estrato 3</t>
  </si>
  <si>
    <t>M01. Residencial PH, estrato 1</t>
  </si>
  <si>
    <t>M01_1</t>
  </si>
  <si>
    <t>037 - 038</t>
  </si>
  <si>
    <t>039 - 040 - 060</t>
  </si>
  <si>
    <t>001 - 002 - 009 - 019 - 020 - 022</t>
  </si>
  <si>
    <t>048</t>
  </si>
  <si>
    <t>T21 - Parqueadero Libre PH</t>
  </si>
  <si>
    <t>048-049</t>
  </si>
  <si>
    <t>049</t>
  </si>
  <si>
    <t>049-048</t>
  </si>
  <si>
    <t>T22 - Parqueadero Cubierto PH</t>
  </si>
  <si>
    <t>T23 - Depósito - Lockers</t>
  </si>
  <si>
    <t>051</t>
  </si>
  <si>
    <t>027</t>
  </si>
  <si>
    <t>T20 - Moteles, Amoblados y Residencias</t>
  </si>
  <si>
    <t>050</t>
  </si>
  <si>
    <t>052</t>
  </si>
  <si>
    <t>Predios no incluidos en las combinaciones anteriores</t>
  </si>
  <si>
    <t>ETIQUETA</t>
  </si>
  <si>
    <t>USOS</t>
  </si>
  <si>
    <t>DESCRIPCIÓN</t>
  </si>
  <si>
    <t>AV_ESP_CC</t>
  </si>
  <si>
    <t>ETIQUETA PROPUESTA</t>
  </si>
  <si>
    <t>LOTES_NPH</t>
  </si>
  <si>
    <t>LOTES_PH</t>
  </si>
  <si>
    <t>LOT_TRA_DES</t>
  </si>
  <si>
    <t>Este grupo corresponde los predios localizados en sectores con tratamiento urbanístico de Desarrollo, así como todos aquellos predios que se encuentren en Planes Parciales que estén en proceso de adopción, o en Planes Parciales adoptados sin que hayan adelantado el proceso de urbanización. Dichos predios serán motivo de reconocimiento por parte de la Subgerencia de Información Económica.</t>
  </si>
  <si>
    <t>REVIS_CAT</t>
  </si>
  <si>
    <t>Corresponde a los predios que han adelantado trámite de Revisión de Avalúo Catastral, y que en el sistema se le otorga los códigos de: 50 - Revisión de avalúo, 52 - Apelación revisión de avalúo, 53 - Reposición revisión de avalúo, 61 - Revisión Avalúo Masivo PH, 62 - Reposición revisión Avalúo Masivo PH, 63 - Apelación revisión Avalúo Masivo PH. Y que dentro del desarrollo del trámite se les haya asignado la marca 2 - Modificación de valor de terreno y/o 3 - Modificación del valor de construcción. Los predios con marca 0 - Valor confirmado o rechazado se exceptuarán de dicha identificación.</t>
  </si>
  <si>
    <t>Corresponde a los predios que han adelantado trámite de Auto estimación del Avalúo Catastral, cuyo código es: 60 - Autoavalúo. Para esta categoría solo se considerarán aquellos cuya auto estimación haya sido aceptada, es decir aquellos que dentro del desarrollo del trámite se les haya asignado la marca 2 - Modificación de valor de terreno y/o 3 - Modificación del valor de construcción. Los predios con marca 0 - Valor confirmado o rechazado se exceptuarán de dicha identificación.</t>
  </si>
  <si>
    <t>AV_ESP_BIC</t>
  </si>
  <si>
    <t>055 - Cementerios</t>
  </si>
  <si>
    <t>057 - Área de mezanine PH</t>
  </si>
  <si>
    <t>062 - Pista aeropuerto</t>
  </si>
  <si>
    <t>066 - Plazas de mercado</t>
  </si>
  <si>
    <t>074 - Beneficiaderos</t>
  </si>
  <si>
    <t>075 - Secaderos</t>
  </si>
  <si>
    <t>098 - Depósito almacenamiento PH</t>
  </si>
  <si>
    <t>006 - Centro comercial mediano NPH</t>
  </si>
  <si>
    <t>007 - Centro comercial grande NPH</t>
  </si>
  <si>
    <t>041 - Centro comercial mediano PH</t>
  </si>
  <si>
    <t>042 - Centro comercial grande PH</t>
  </si>
  <si>
    <t>094 - Centro comercial pequeño NPH</t>
  </si>
  <si>
    <t>095 - Centro comercial pequeño PH</t>
  </si>
  <si>
    <t>ART_129</t>
  </si>
  <si>
    <t>AV_ESP_IND</t>
  </si>
  <si>
    <t>004-009</t>
  </si>
  <si>
    <t>004-020</t>
  </si>
  <si>
    <t>004-022</t>
  </si>
  <si>
    <t>056-009</t>
  </si>
  <si>
    <t>056-020</t>
  </si>
  <si>
    <t>056-022</t>
  </si>
  <si>
    <t>CÓDIGO TABLA DOMINIOS</t>
  </si>
  <si>
    <t>AV_ESP_TOP</t>
  </si>
  <si>
    <t>AV_ESP_MUL</t>
  </si>
  <si>
    <t>AV_ESP_TAB</t>
  </si>
  <si>
    <t>AV_ESP_MOD</t>
  </si>
  <si>
    <t>CONDICIONES DE LIQUIDACIÓN</t>
  </si>
  <si>
    <t>Predios con Avalúo Especial - Predios Identificados en la etapa de Validación de la Liquidación - Sensibilidad</t>
  </si>
  <si>
    <t>Predios con Avalúo Especial - Predios cuyo calculo de avalúo se realiza luego de la liquidación y estimación de Avalúos Catastrales</t>
  </si>
  <si>
    <t>Predios a los cuales el valor integral determinado por modelo econométrico no se ajusta al segmento del mercado inmobiliario.</t>
  </si>
  <si>
    <t>PRED_CESP</t>
  </si>
  <si>
    <t>AV_AUTO_CAT</t>
  </si>
  <si>
    <t>M06_123</t>
  </si>
  <si>
    <t>M06. Bifamiliar PH, estratos 1-2-3</t>
  </si>
  <si>
    <t>M06_456</t>
  </si>
  <si>
    <t>M06. Bifamiliar PH, estratos 4-5-6</t>
  </si>
  <si>
    <t>CONDICIONES ESPECIALES DE LIQUIDACIÓN</t>
  </si>
  <si>
    <t>018</t>
  </si>
  <si>
    <t>029</t>
  </si>
  <si>
    <t>030</t>
  </si>
  <si>
    <t>065</t>
  </si>
  <si>
    <t>067</t>
  </si>
  <si>
    <t>DESCRIPCIÓN USO</t>
  </si>
  <si>
    <t>Habitacional menor o igual a 3 pisos</t>
  </si>
  <si>
    <t>037</t>
  </si>
  <si>
    <t>Habitacional mayor o igual a 4 pisos</t>
  </si>
  <si>
    <t>Comercio Puntual</t>
  </si>
  <si>
    <t>Comercio en Corredor Comercial</t>
  </si>
  <si>
    <t>Oficinas operativas</t>
  </si>
  <si>
    <t>Centro Comercial  Mediano</t>
  </si>
  <si>
    <t>Centro Comercial  Grande</t>
  </si>
  <si>
    <t>Grandes almacenes o Bodega Comercial</t>
  </si>
  <si>
    <t>Actividad  Artesanal</t>
  </si>
  <si>
    <t>Industria Mediana</t>
  </si>
  <si>
    <t>Industria Grande</t>
  </si>
  <si>
    <t>Institucional Puntual</t>
  </si>
  <si>
    <t>Colegios y Universidades de 1 a 3 pisos</t>
  </si>
  <si>
    <t>Iglesias</t>
  </si>
  <si>
    <t>Oficinas y Consultorios Oficiales</t>
  </si>
  <si>
    <t>Colegios y Universidades de 4 pisos o más</t>
  </si>
  <si>
    <t xml:space="preserve">Clínicas Hospitales/Centros Médicos Grandes </t>
  </si>
  <si>
    <t>Instalaciones Militares</t>
  </si>
  <si>
    <t>Oficinas y Consultorios particulares</t>
  </si>
  <si>
    <t>Hoteles</t>
  </si>
  <si>
    <t>Depósitos de Almacenamiento</t>
  </si>
  <si>
    <t>Teatros y Cinemas</t>
  </si>
  <si>
    <t>Edificio de Parqueo</t>
  </si>
  <si>
    <t>Bodega de Almacenamiento</t>
  </si>
  <si>
    <t>Moteles Amoblados y Residencias</t>
  </si>
  <si>
    <t>Parques de Diversión</t>
  </si>
  <si>
    <t>Clubes de Mayor Extensión</t>
  </si>
  <si>
    <t>Piscinas</t>
  </si>
  <si>
    <t>Coliseos</t>
  </si>
  <si>
    <t>Bodega Económica</t>
  </si>
  <si>
    <t>Cementerios</t>
  </si>
  <si>
    <t>Restaurantes</t>
  </si>
  <si>
    <t>Pista aeropuerto</t>
  </si>
  <si>
    <t>Aulas de Clases</t>
  </si>
  <si>
    <t>Clubes Pequeños</t>
  </si>
  <si>
    <t>Plazas de Mercado</t>
  </si>
  <si>
    <t>Museos</t>
  </si>
  <si>
    <t>Enramadas Cobertizos Caneyes</t>
  </si>
  <si>
    <t>Galpones Gallineros</t>
  </si>
  <si>
    <t>Establos Pesebreras</t>
  </si>
  <si>
    <t xml:space="preserve">Cocheras Marraneras Porquerizas </t>
  </si>
  <si>
    <t>Beneficiadores</t>
  </si>
  <si>
    <t>Secadores</t>
  </si>
  <si>
    <t>Kioscos</t>
  </si>
  <si>
    <t>Silos</t>
  </si>
  <si>
    <t>Oficinas en Bodegas y/o Industrias</t>
  </si>
  <si>
    <t>Centro Comercial Pequeño</t>
  </si>
  <si>
    <t>Parqueadero Cubierto</t>
  </si>
  <si>
    <t>Parqueo libre</t>
  </si>
  <si>
    <t>Deposito Lockers</t>
  </si>
  <si>
    <t>Predios sin construir en PH</t>
  </si>
  <si>
    <t>Área de mezzanine en PH</t>
  </si>
  <si>
    <t>Culto religioso</t>
  </si>
  <si>
    <t>CONDICIÓN DE LIQUIDACIÓN</t>
  </si>
  <si>
    <t>CONDICIÓN DE LIQUIDACIÓN POR USO</t>
  </si>
  <si>
    <t>T24  - Construcciones en Material de Desecho</t>
  </si>
  <si>
    <t>M01_1 - M01_2 - M01_3 - M02_4 - M02_5 - M02_6 - M06_123 - M06_456</t>
  </si>
  <si>
    <t>035 - 036 - 043 - 044 - 045 - 046 - 059 - 081 - 082 - 092</t>
  </si>
  <si>
    <t>AV_ESP_USO</t>
  </si>
  <si>
    <t>028 - 034 -  053 - 091 - 093 - 097</t>
  </si>
  <si>
    <t>M03 - M03. Oficinas PH</t>
  </si>
  <si>
    <t>M04 - M04. Comercio PH</t>
  </si>
  <si>
    <t>M05 - M05. Bodegas + Industria PH</t>
  </si>
  <si>
    <t>Deben revisarse las combinaciones de cada tabla por uso.</t>
  </si>
  <si>
    <t>M06_123 - M06. Bifamiliar PH, estratos 1-2-3</t>
  </si>
  <si>
    <t>M06_456 - M06. Bifamiliar PH, estratos 4-5-6</t>
  </si>
  <si>
    <t>001 PH</t>
  </si>
  <si>
    <t>002 PH</t>
  </si>
  <si>
    <t>009 PH</t>
  </si>
  <si>
    <t>020 PH</t>
  </si>
  <si>
    <t>022 PH</t>
  </si>
  <si>
    <t xml:space="preserve"> - </t>
  </si>
  <si>
    <t>012-001-003</t>
  </si>
  <si>
    <t>012-001-004</t>
  </si>
  <si>
    <t>012-001-009</t>
  </si>
  <si>
    <t>012-001-020</t>
  </si>
  <si>
    <t>012-001-022</t>
  </si>
  <si>
    <t>T01 - Residencial si el  Área construida total es menor o igual a 350 m2 y de 5 pisos o menos</t>
  </si>
  <si>
    <t>T01 - Residencial Si la variable CLASE DE CONSTRUCCIÓN es igual a "R"</t>
  </si>
  <si>
    <t xml:space="preserve">Una Unidad de Calificación y Un Uso </t>
  </si>
  <si>
    <t>020 (Si la variable CLASE DE CONSTRUCCIÓN es igual a "R")</t>
  </si>
  <si>
    <t>012 (012- Si el área construida total menor o igual a 350 m2 y de 5 pisos o menos)</t>
  </si>
  <si>
    <t xml:space="preserve">Dos Unidades de Calificación y Dos Usos - Uso Predominante  </t>
  </si>
  <si>
    <t>No. TABLA</t>
  </si>
  <si>
    <t>TIPO VALOR DE CONSTRUCCIÓN</t>
  </si>
  <si>
    <t>VARIABLES</t>
  </si>
  <si>
    <t>TIPOLOGÍA MANZANA o ZONA HOMOGÉNEA FÍSICA</t>
  </si>
  <si>
    <t>T01</t>
  </si>
  <si>
    <t>Valor unitario construcción</t>
  </si>
  <si>
    <t>($ / m2)</t>
  </si>
  <si>
    <t>Puntaje</t>
  </si>
  <si>
    <t>y</t>
  </si>
  <si>
    <t>Edad</t>
  </si>
  <si>
    <t>T02</t>
  </si>
  <si>
    <t>T05</t>
  </si>
  <si>
    <t>Si la variables CLASE DE CONSTRUCCIÓN es igual a "R", entonces aplíquese la T01 - Residencial para su liquidación.</t>
  </si>
  <si>
    <t>T03</t>
  </si>
  <si>
    <t>Área construida por unidad calificada</t>
  </si>
  <si>
    <t>T04</t>
  </si>
  <si>
    <t>T06</t>
  </si>
  <si>
    <t>T07</t>
  </si>
  <si>
    <t>T08</t>
  </si>
  <si>
    <t>T09</t>
  </si>
  <si>
    <t>T10</t>
  </si>
  <si>
    <t>T11</t>
  </si>
  <si>
    <t>T12</t>
  </si>
  <si>
    <t>T13</t>
  </si>
  <si>
    <t>T14</t>
  </si>
  <si>
    <t>T15</t>
  </si>
  <si>
    <t>T16</t>
  </si>
  <si>
    <t>T17</t>
  </si>
  <si>
    <t>T18</t>
  </si>
  <si>
    <t>T19</t>
  </si>
  <si>
    <t>T20</t>
  </si>
  <si>
    <t>T21</t>
  </si>
  <si>
    <t>Estrato</t>
  </si>
  <si>
    <t>En el caso que se lleguen a presentar las combinaciones de usos (según reglas de asignación del método de liquidación), se deberá considerar las variables Estrato del uso predominante y el área total construida del predio para calcular el valor total del predio.</t>
  </si>
  <si>
    <t>T22</t>
  </si>
  <si>
    <t>T23</t>
  </si>
  <si>
    <t>T24</t>
  </si>
  <si>
    <t>T25</t>
  </si>
  <si>
    <t>T26</t>
  </si>
  <si>
    <t xml:space="preserve">020 </t>
  </si>
  <si>
    <t>Para predios con edades superiores a 100 años,  la variable modelo es avalúo especial.</t>
  </si>
  <si>
    <t>Para predios con puntajes superiores a 100, la variable modelo es avalúo especial.</t>
  </si>
  <si>
    <t>Para predios con puntajes superiores a 100,  la variable modelo es avalúo especial.</t>
  </si>
  <si>
    <t>$</t>
  </si>
  <si>
    <t>TABLAS DE LIQUIDACIÓN POR USO NPH</t>
  </si>
  <si>
    <t>CONDICIÓN DE LIQUIDACIÓN POR USO PH</t>
  </si>
  <si>
    <t>CONDICIÓN DE LIQUIDACIÓN AVALÚO ESPECIAL</t>
  </si>
  <si>
    <t>ETIQUETAS OTROS PREDIOS</t>
  </si>
  <si>
    <t xml:space="preserve"> Lote NPH: Predios No Propiedad Horizontal cuya área construida sea igual a cero (0) </t>
  </si>
  <si>
    <t>LOTES_30</t>
  </si>
  <si>
    <t>Predio con modificaciones de oficio a nivel de ZHF, o ZHGE, o valor de terreno o valor de construcción (Art. 129) vigencia actual: Estos predios son motivo de identificación por parte de la Subgerencia de Información Económica, sin embargo serán identificados no a nivel de la VARIABLE_MODELO, sino a nivel de validador.</t>
  </si>
  <si>
    <t>MODELO_0</t>
  </si>
  <si>
    <t>Número de predios</t>
  </si>
  <si>
    <t>T07. Depósitos</t>
  </si>
  <si>
    <t>T08. Colegios y Universidades 1-3 Pisos</t>
  </si>
  <si>
    <t>T09. Clínicas y Hospitales</t>
  </si>
  <si>
    <t>T10. Aulas de Clase</t>
  </si>
  <si>
    <t>T11. Hoteles</t>
  </si>
  <si>
    <t>T12. Edificio de parqueo PH</t>
  </si>
  <si>
    <t>T13. Parqueadero NPH</t>
  </si>
  <si>
    <t>T14. Oficinas operativas PH</t>
  </si>
  <si>
    <t>T15. Enramadas</t>
  </si>
  <si>
    <t>T16. Anexos constructivos</t>
  </si>
  <si>
    <t>T17. Piscinas</t>
  </si>
  <si>
    <t>T18. Coliseos</t>
  </si>
  <si>
    <t>T20. Moteles, amoblados, residencias</t>
  </si>
  <si>
    <t>T21. Parqueo libre PH</t>
  </si>
  <si>
    <t>T22. Parqueo cubierto PH</t>
  </si>
  <si>
    <t>T23. Depósito (Lockers) PH</t>
  </si>
  <si>
    <t>T24. Complemento Residencial Material Desecho</t>
  </si>
  <si>
    <t>T25. Complemento Residencial Material Prefabricado</t>
  </si>
  <si>
    <t>T26. Colegios y Universidades 4 Pisos o más</t>
  </si>
  <si>
    <t>TOTAL</t>
  </si>
  <si>
    <t>2. Listado de tablas de avalúos que son excluidas del diseño muestral, junto con su conteo de predios asociado.</t>
  </si>
  <si>
    <t>Código del trámite</t>
  </si>
  <si>
    <t>Nombre del trámite</t>
  </si>
  <si>
    <t>Modificación Estrato, Uso y Destino</t>
  </si>
  <si>
    <t>Reforma PH/Incorporación de Construcción PH</t>
  </si>
  <si>
    <t>Desenglobe NPH- No Propiedad Horizontal</t>
  </si>
  <si>
    <t>Desenglobe PH- Propiedad Horizontal</t>
  </si>
  <si>
    <t>Englobe No Propiedad Horizontal</t>
  </si>
  <si>
    <t>Incorporación Construcción NPH</t>
  </si>
  <si>
    <t>Rectificación de Área Construida</t>
  </si>
  <si>
    <t>Modelo</t>
  </si>
  <si>
    <t>Codificación de las posiciones 12-13 de la ZHF</t>
  </si>
  <si>
    <t>11 RESIDENCIAL Tipo 1 [0-10 puntos]</t>
  </si>
  <si>
    <t>12 RESIDENCIAL Tipo 2 [11-28 puntos]</t>
  </si>
  <si>
    <t>13 RESIDENCIAL Tipo 3 [29-40 puntos]</t>
  </si>
  <si>
    <t>17 RESIDENCIAL Tipo 7 [41-46 puntos]</t>
  </si>
  <si>
    <t>14 RESIDENCIAL Tipo 4 [47-56 puntos]</t>
  </si>
  <si>
    <t>18 RESIDENCIAL Tipo 8 [57-64 puntos]</t>
  </si>
  <si>
    <t>15 RESIDENCIAL Tipo 5 [65-82 puntos]</t>
  </si>
  <si>
    <t>16 RESIDENCIAL Tipo 6 [&gt;82 puntos]</t>
  </si>
  <si>
    <t>% N</t>
  </si>
  <si>
    <t>MODELO</t>
  </si>
  <si>
    <t>TABLA</t>
  </si>
  <si>
    <t>PREDIOS EXCLUIDOS</t>
  </si>
  <si>
    <t>La totalidad de predios en el marco se desagrega de acuerdo a su método de liquidación asi:</t>
  </si>
  <si>
    <t>Caracteristicas de los predios</t>
  </si>
  <si>
    <t>Etiqueta</t>
  </si>
  <si>
    <t>3. Listado de caracteristicas especiales de predios para exclusión:</t>
  </si>
  <si>
    <t>Mejoras</t>
  </si>
  <si>
    <t>Suelo protegido</t>
  </si>
  <si>
    <t>Predios atipicos bifamiliares: área mayor a 5000 m2.</t>
  </si>
  <si>
    <t>Predios con formas irregulares: lotes bandera, lotes ciegos, lotes irregulares.</t>
  </si>
  <si>
    <t>Predios que se reconocerán para la vigencia 2022: se espera tengan algún cambio fisico.</t>
  </si>
  <si>
    <t>2. Todos los que se liquidan por avalúo especial con las siguientes etiquetas</t>
  </si>
  <si>
    <t>Predios ubicados en espacio público.</t>
  </si>
  <si>
    <t>Predios sin ZHF  la fecha del corte.</t>
  </si>
  <si>
    <t>Predios en la Gobernación de Cundinamarca en el M04.</t>
  </si>
  <si>
    <t>Predios con trámites físicos pendientes.(4*)</t>
  </si>
  <si>
    <t>4*. Predios con trámites físicos pendientes que cuenten con alguno de estos trámites.</t>
  </si>
  <si>
    <t>5*.  Predios cuya ZHF no concuerda: Predios cuyo modelo asignado y sus últimos dígitos de la ZHF no concuerdan. Por su definición la ZHF describe características físicas de la zona donde se encuentra el predio, por lo cual se incluyen únicamente aquellos donde estas dos variables concuerdan, ya que otros casos se asocian con predios cuyas características son diferentes a las demás en la categoría. Si un predio PH tiene una combinación diferente a las que se presentan allí no es incluido y se denotará con la marca “MOD_ZHF_NO_CONCUERDA”.</t>
  </si>
  <si>
    <t>Liquidación</t>
  </si>
  <si>
    <t>Tabla de construcción o modelo</t>
  </si>
  <si>
    <t>Nombre de tabla de construcción o modelo</t>
  </si>
  <si>
    <t>La muestra se obtiene a partir del uso predominante de los predios.</t>
  </si>
  <si>
    <t>Número de lotes</t>
  </si>
  <si>
    <t>M01_1_RURAL</t>
  </si>
  <si>
    <t>M01_2_RURAL</t>
  </si>
  <si>
    <t>M01_3_RURAL</t>
  </si>
  <si>
    <t>M04_RURAL</t>
  </si>
  <si>
    <t>T01-1</t>
  </si>
  <si>
    <t>T01-2</t>
  </si>
  <si>
    <t>T01-3</t>
  </si>
  <si>
    <t>T01-4</t>
  </si>
  <si>
    <t>T01-5</t>
  </si>
  <si>
    <t>T01-6</t>
  </si>
  <si>
    <t>T01-7</t>
  </si>
  <si>
    <t>T01-8</t>
  </si>
  <si>
    <t>T02-1</t>
  </si>
  <si>
    <t>T02-2</t>
  </si>
  <si>
    <t>T02-3</t>
  </si>
  <si>
    <t>T02-4</t>
  </si>
  <si>
    <t>T03. Bodegas e Industria</t>
  </si>
  <si>
    <t>T05-1</t>
  </si>
  <si>
    <t>T05-2</t>
  </si>
  <si>
    <t>T05-3</t>
  </si>
  <si>
    <t>T05-4</t>
  </si>
  <si>
    <t>T06. Institucional</t>
  </si>
  <si>
    <t>USOS MULTIPLES</t>
  </si>
  <si>
    <t>% Número de lotes</t>
  </si>
  <si>
    <t>% Número de predios</t>
  </si>
  <si>
    <t>Diseño muestral</t>
  </si>
  <si>
    <t>Tipo de muestra</t>
  </si>
  <si>
    <t>Inclusión forzosa</t>
  </si>
  <si>
    <t>Estrato Muestral</t>
  </si>
  <si>
    <t>Variables de control</t>
  </si>
  <si>
    <t>M01_1. Residencial PH, estrato 1</t>
  </si>
  <si>
    <t>CODIGO_BARRIO</t>
  </si>
  <si>
    <t>M01_2. Residencial PH, estrato 2</t>
  </si>
  <si>
    <t>M01_3. Residencial PH, estrato 3</t>
  </si>
  <si>
    <t>M02_4. Residencial PH, estrato 4</t>
  </si>
  <si>
    <t>M02_5. Residencial PH, estrato 5</t>
  </si>
  <si>
    <t>M02_6. Residencial PH, estrato 6</t>
  </si>
  <si>
    <t>M06_123. Bifamiliar, estrato 1, 2 y 3</t>
  </si>
  <si>
    <t>M06_456. Bifamiliar, estrato 4, 5 y 6</t>
  </si>
  <si>
    <t>T01. Residencial NPH - Tipologías Residenciales 1, 2 , 3 , 4 , 5 , 6 y 7</t>
  </si>
  <si>
    <t>Edad y Puntaje</t>
  </si>
  <si>
    <t>T02. Adecuación Comercial - Tipologías Residenciales 1, 2 y 3</t>
  </si>
  <si>
    <t>Edad, Puntaje y Relación de área construida/área terreno</t>
  </si>
  <si>
    <t>T04. Bodega Económica</t>
  </si>
  <si>
    <r>
      <t>T05. Oficinas - Tipologías Residenciales 1, 2 y 3</t>
    </r>
    <r>
      <rPr>
        <sz val="8"/>
        <rFont val="Cambria"/>
        <family val="1"/>
      </rPr>
      <t> </t>
    </r>
  </si>
  <si>
    <t>T19. Bodegas con Adecuación Comercial</t>
  </si>
  <si>
    <t>Usos Múltiples</t>
  </si>
  <si>
    <t>NOMBRE</t>
  </si>
  <si>
    <t>REGLAS DE APLICACIÓN DEL MÉTODO DE LIQUIDACIÓN VIGENCIA 2022</t>
  </si>
  <si>
    <t>Variables de control consideradas por modelo para la selección de la muestra</t>
  </si>
  <si>
    <t>n_0.01</t>
  </si>
  <si>
    <t>n_0.015</t>
  </si>
  <si>
    <t>n_0.05</t>
  </si>
  <si>
    <t>N</t>
  </si>
  <si>
    <t>Primer escenario con 40% de variación por área</t>
  </si>
  <si>
    <t>SECTOR</t>
  </si>
  <si>
    <t>MANZANA</t>
  </si>
  <si>
    <t>PREDIO</t>
  </si>
  <si>
    <t>CODIGO SECTOR</t>
  </si>
  <si>
    <t>COND_JURIDICA</t>
  </si>
  <si>
    <t>NOMBRE PREDIO Y/O SECTOR</t>
  </si>
  <si>
    <t>OBSERVACIONES</t>
  </si>
  <si>
    <t>AVALUADOR</t>
  </si>
  <si>
    <t>MACROSECTOR</t>
  </si>
  <si>
    <t>008523</t>
  </si>
  <si>
    <t>20</t>
  </si>
  <si>
    <t>03</t>
  </si>
  <si>
    <t>PH</t>
  </si>
  <si>
    <t>Coodabas</t>
  </si>
  <si>
    <t>Centro comercial especializado en distribución de productos de mercado; contemplar que algunos locales cuentan con Mezannine.</t>
  </si>
  <si>
    <t>006217</t>
  </si>
  <si>
    <t>45</t>
  </si>
  <si>
    <t>01</t>
  </si>
  <si>
    <t>Clinica Colombia</t>
  </si>
  <si>
    <t>Edificio sometido a PH en el cual se presentan algunas areas atipicas que pueden alterar el resultado del avalúo via modelo</t>
  </si>
  <si>
    <t>005108</t>
  </si>
  <si>
    <t>Universidad Nacional</t>
  </si>
  <si>
    <t>Predio especial dado su tamaño</t>
  </si>
  <si>
    <t>006210</t>
  </si>
  <si>
    <t>02</t>
  </si>
  <si>
    <t>Centro Nariño</t>
  </si>
  <si>
    <t>Conjunto residencial con caracteristicas atipicas, dada su condición de conservación arquitectónica</t>
  </si>
  <si>
    <t>Corferias</t>
  </si>
  <si>
    <t>Su construcción se debe valorar de manera especial, dadas sus caracteristicas particulares</t>
  </si>
  <si>
    <t>44</t>
  </si>
  <si>
    <t>004547</t>
  </si>
  <si>
    <t>Corabastos</t>
  </si>
  <si>
    <t>Varios predios que componen esta manzana, tener en cuenta a la hora de determinar su valor de terreno</t>
  </si>
  <si>
    <t>008401</t>
  </si>
  <si>
    <t>39</t>
  </si>
  <si>
    <t>008407</t>
  </si>
  <si>
    <t>08</t>
  </si>
  <si>
    <t>008402</t>
  </si>
  <si>
    <t>Country club  </t>
  </si>
  <si>
    <t>008309</t>
  </si>
  <si>
    <t>15</t>
  </si>
  <si>
    <t>008414</t>
  </si>
  <si>
    <t>31</t>
  </si>
  <si>
    <t>Edificio Torre AR</t>
  </si>
  <si>
    <t>Edificio sometido a PH en el cual se encuentran declaradas areas de construcción que no corresponden a la realidad del predio; por ende se liquida sobre las areas inscritas, pero considerando las areas reales que existen físicamente.</t>
  </si>
  <si>
    <t>008306</t>
  </si>
  <si>
    <t xml:space="preserve">Gimnasio Moderno </t>
  </si>
  <si>
    <t>003102</t>
  </si>
  <si>
    <t xml:space="preserve">BD Bacata (ph) </t>
  </si>
  <si>
    <t>Predio en PH nuevo con diversidad de usos y caracteristicas especiales y atipicas en el mercado.</t>
  </si>
  <si>
    <t>006313</t>
  </si>
  <si>
    <t>04</t>
  </si>
  <si>
    <t>Edificio Camara de Comercio de Bogotá</t>
  </si>
  <si>
    <t>Este edificio cuenta con 3 unidades juridicas, las cuales presentan areas de construcción muy diferentes entre sí; así mismo una de las unidades presenta un area atípica OF 101 (Area: 13.003,62 m2) la cual es vulnerable a presentar error en la liquidación mediante el modelo econométrico.</t>
  </si>
  <si>
    <t>005116</t>
  </si>
  <si>
    <t>Biblioteca Virgilio Barco</t>
  </si>
  <si>
    <t>Su construcción se debe valorar de manera especial, dadas sus caracteristicas particulares.</t>
  </si>
  <si>
    <t>23</t>
  </si>
  <si>
    <t>Conjunto Residencial Santa Coloma</t>
  </si>
  <si>
    <t>Conjunto sometido al regimen PH donde la participación del terreno es bastante alta y ha generado alteraciones en el modelo econométrico a la hora de liquidar los avalúos.</t>
  </si>
  <si>
    <t>003110</t>
  </si>
  <si>
    <t>09</t>
  </si>
  <si>
    <t>Conjunto Residencial Calle del Sol</t>
  </si>
  <si>
    <t>Conjunto sometido al regimen PH con características atípicas dentro del sector.</t>
  </si>
  <si>
    <t>004572</t>
  </si>
  <si>
    <t>Corredor Ferreo del Sur</t>
  </si>
  <si>
    <t>Predio que se encuentra a lo largo de 4 localidades; se debe tener cuidado a la hora de la determinación de su valor de terreno.</t>
  </si>
  <si>
    <t>006520</t>
  </si>
  <si>
    <t>Zona Franca</t>
  </si>
  <si>
    <t>Copropiedad en la cual existe diversidad de usos y caracteristicas especiales.</t>
  </si>
  <si>
    <t>006501</t>
  </si>
  <si>
    <t>Bavaria</t>
  </si>
  <si>
    <t>005624</t>
  </si>
  <si>
    <t>13</t>
  </si>
  <si>
    <t>Aeropuerto El Dorado</t>
  </si>
  <si>
    <t>Verificar consistencia del avalúo, usos</t>
  </si>
  <si>
    <t>41</t>
  </si>
  <si>
    <t>32</t>
  </si>
  <si>
    <t>29</t>
  </si>
  <si>
    <t>30</t>
  </si>
  <si>
    <t>33</t>
  </si>
  <si>
    <t>34</t>
  </si>
  <si>
    <t>24</t>
  </si>
  <si>
    <t>40</t>
  </si>
  <si>
    <t>42</t>
  </si>
  <si>
    <t>25</t>
  </si>
  <si>
    <t>27</t>
  </si>
  <si>
    <t>26</t>
  </si>
  <si>
    <t>12</t>
  </si>
  <si>
    <t>10</t>
  </si>
  <si>
    <t>11</t>
  </si>
  <si>
    <t>07</t>
  </si>
  <si>
    <t>46</t>
  </si>
  <si>
    <t>28</t>
  </si>
  <si>
    <t>36</t>
  </si>
  <si>
    <t>35</t>
  </si>
  <si>
    <t>37</t>
  </si>
  <si>
    <t>38</t>
  </si>
  <si>
    <t>43</t>
  </si>
  <si>
    <t>005672</t>
  </si>
  <si>
    <t>005673</t>
  </si>
  <si>
    <t>14</t>
  </si>
  <si>
    <t>21</t>
  </si>
  <si>
    <t>Este lote solo tiene un área útil del 10%, porque lo demás todo es pendiente muy fuerte.</t>
  </si>
  <si>
    <t>Embajada China-Casa Gacha</t>
  </si>
  <si>
    <t>Área de construcción mayor a 1000 m2.</t>
  </si>
  <si>
    <t>NPH</t>
  </si>
  <si>
    <t>CONFIRMA AVALÚO VIGENCIA(S): 2020   -SEGÚN INFORME TÉCNICO PRESENTADO POR: OSCAR MUNEVAR</t>
  </si>
  <si>
    <t>Verificar consistencia del avalúo, se han realizado varios avalúos comerciales  y revisiones de avalúo en años anteriores con miras a expropirar este predio por parte del Distrito.  CONFIRMA RESOLUCIÓN NÂ°: 138051 DE 31/12/2019 AVALÚO VIGENCIA(S): 2018 -SEGÚN INFORME TÉCNICO PRESENTADO POR: LIBIA VELANDIA</t>
  </si>
  <si>
    <t>Parqueaderos para Motos menores a 4m2. Estos quedan con un valor muy alto como si fueran parqueaderos para automovil. CORRIGE   AVALÚO VIGENCIA(S): 2019 -SEGÚN INFORME TÉCNICO PRESENTADO POR: LIBIA VELANDIA PEREZ</t>
  </si>
  <si>
    <t>Varios predios que componen esta manzana, tener en cuenta a la hora de determinar su valor de terreno. MENOS 2345.7 M2 PARA PREDIO 006510 46 03 SIIC</t>
  </si>
  <si>
    <t>PREDIOS ALERTA VIGENCIA 2022</t>
  </si>
  <si>
    <t xml:space="preserve">Local en sótano. REVOCA LA RESOLUCION 40860 DEL 10/06/2019 SE MODIFICAN LA(S) VIGENCIA(S) 2018 Y 2019 -SEGÚN INFORME TÉCNICO PRESENTADO POR: MAURICIO ALEJANDRO </t>
  </si>
  <si>
    <t>006216</t>
  </si>
  <si>
    <t>01 001 01001</t>
  </si>
  <si>
    <t>005403</t>
  </si>
  <si>
    <t>Centro Comercial Floresta Outlet</t>
  </si>
  <si>
    <t>Centro comercial conformado por bodegas comerciales juridicamente, pero en terreno es un centro comercial.</t>
  </si>
  <si>
    <t>008507</t>
  </si>
  <si>
    <t>Barrancas</t>
  </si>
  <si>
    <t>Predio de forma irregular. CORRIGE Y DE OFICIO CORRIGE: CORRIGE AVALÚO VIGENCIA (S): 2013  A  LA  2018 Y DE OFICIO VIGENCIA (S): 2019 SEGÚN INFORME TÉCNICO PRESENTADO POR: LIBIA VELANDIA PEREZ</t>
  </si>
  <si>
    <t xml:space="preserve"> - Predios que superen los topes de edades, puntajes y  áreas construidas definidas en las Tablas de Valores Unitarios de Construcción.</t>
  </si>
  <si>
    <t>Predios con usos sin tabla de valores ni modelo econométrico
Corresponde a los predios que tienen alguno de los usos descritos en cualquiera de sus unidades calificadas.</t>
  </si>
  <si>
    <t>Predios de usos sin tabla de valores ni modelo econométrico - Centro Comercial
Corresponde a los predios que tienen alguno de los usos descritos en cualquiera de sus unidades calificadas,  descritos como "Centro comercial PH o NPH", los cuales tienen una categoría propia debido a que el método de estimación del avalúo es producto de un análisis particular de mercado donde se consideran variables como: uso, nivel o piso, ubicación dentro del CC, área y otras características particulares; que van más allá de la estimación del costo de reposición de la construcción.</t>
  </si>
  <si>
    <t xml:space="preserve"> Predios con Condiciones Especiales</t>
  </si>
  <si>
    <t>Usaquen</t>
  </si>
  <si>
    <t>16</t>
  </si>
  <si>
    <t>NO PH</t>
  </si>
  <si>
    <t>Predio de Luis Carlos Sarmiento, capilla</t>
  </si>
  <si>
    <t xml:space="preserve">Predio con demanda, </t>
  </si>
  <si>
    <t>Edificio Capital Towers</t>
  </si>
  <si>
    <t>047- Teatro en PH fuera de centro comercio</t>
  </si>
  <si>
    <t>El número total de predios es de 2,715,131  para la obtener la muestra (predios sin sobrantes y conservados indefinidos) a 12 de abril de 2021.</t>
  </si>
  <si>
    <t>PREDIOS EXCLUIDOS DE LA MUESTRA DE PUNTOS MUESTRA---solicitar listado de cada una de las categoridas de sxcluidos.</t>
  </si>
  <si>
    <t>T01-1_RURAL</t>
  </si>
  <si>
    <t>T01-2_RURAL</t>
  </si>
  <si>
    <t>T01-3_RURAL</t>
  </si>
  <si>
    <t>T01-4_RURAL</t>
  </si>
  <si>
    <t>T01-7_RURAL</t>
  </si>
  <si>
    <t>T01-8_RURAL</t>
  </si>
  <si>
    <t>T02-1_RURAL</t>
  </si>
  <si>
    <t>T02-4_RURAL</t>
  </si>
  <si>
    <t>T03_RURAL</t>
  </si>
  <si>
    <t>T04_RURAL</t>
  </si>
  <si>
    <t>T05-1_RURAL</t>
  </si>
  <si>
    <t>T05-4_RURAL</t>
  </si>
  <si>
    <t>T06_RURAL</t>
  </si>
  <si>
    <t>T19_RURAL</t>
  </si>
  <si>
    <t>USOS MULTIPLES_RURAL</t>
  </si>
  <si>
    <r>
      <t xml:space="preserve">Se debe seleccionar un predio por cada una de las zonas faltantes, que para el marco de la vigencia 2022 es </t>
    </r>
    <r>
      <rPr>
        <b/>
        <sz val="12"/>
        <color theme="1"/>
        <rFont val="Cambria"/>
        <family val="1"/>
      </rPr>
      <t>3.580.</t>
    </r>
  </si>
  <si>
    <t>n_0.1</t>
  </si>
  <si>
    <t xml:space="preserve">Tercero escenario: En los escenarios anteriores se observan tamaños de muestra elevados en los modelos de oficinas (M03), comercio (M04) y los bifamiliares, se plantea un tercer escenario realizando un recorte de valores atípicos que se encuentran en dichas categorías, lo cual incrementa la variabilidad y por ende los tamaños de muestra. </t>
  </si>
  <si>
    <t>Segundo escenario :Considerando los tamaños de muestra elevados en el primer escenario, se plantea un segundo escenario sin la consideración correspondiente a buscar diferencias en área construida en los PH. La Tabla 9 muestra los resultados.</t>
  </si>
  <si>
    <t>1 escenario</t>
  </si>
  <si>
    <t>muestra panel: justificación no se ha encontrado.</t>
  </si>
  <si>
    <t xml:space="preserve">MUESTRA </t>
  </si>
  <si>
    <t>OBLIGATORIOS</t>
  </si>
  <si>
    <t>tipo</t>
  </si>
  <si>
    <t>ph</t>
  </si>
  <si>
    <t>nph</t>
  </si>
  <si>
    <t>Total nph</t>
  </si>
  <si>
    <t>Total ph</t>
  </si>
  <si>
    <t>Total 3</t>
  </si>
  <si>
    <t>TABLAS DE CONSTRUCCIÓN</t>
  </si>
  <si>
    <t>No. Tabla</t>
  </si>
  <si>
    <t>Nombre</t>
  </si>
  <si>
    <t>PROPUESTA</t>
  </si>
  <si>
    <t>Excepciones de PM</t>
  </si>
  <si>
    <t>X</t>
  </si>
  <si>
    <t>Área Construida</t>
  </si>
  <si>
    <t>% ÁC</t>
  </si>
  <si>
    <t>Área de Terreno</t>
  </si>
  <si>
    <t>% ÁT</t>
  </si>
  <si>
    <t xml:space="preserve">Exclusiones por tablas </t>
  </si>
  <si>
    <t>Exclusiones por AVALÚOS ESPECIALES</t>
  </si>
  <si>
    <t>TAMAÑO_FINAL</t>
  </si>
  <si>
    <t>INCLUSIÓN F.</t>
  </si>
  <si>
    <t>n_0.02</t>
  </si>
  <si>
    <t>USOS ASOCIADOS</t>
  </si>
  <si>
    <t>FUENTE</t>
  </si>
  <si>
    <t>SIIC</t>
  </si>
  <si>
    <t>VARIABLE MODELO</t>
  </si>
  <si>
    <t>NOMBRE TABLA EN ARCHIVO DE CARGUE</t>
  </si>
  <si>
    <t>T01_1</t>
  </si>
  <si>
    <t>T01_2</t>
  </si>
  <si>
    <t>T01_3</t>
  </si>
  <si>
    <t>T01_4</t>
  </si>
  <si>
    <t>T01_5</t>
  </si>
  <si>
    <t>T01_6</t>
  </si>
  <si>
    <t>T01_7</t>
  </si>
  <si>
    <t>T01_8</t>
  </si>
  <si>
    <t>003 - 004 - 056</t>
  </si>
  <si>
    <t>T02_1</t>
  </si>
  <si>
    <t>T02_2</t>
  </si>
  <si>
    <t>T02_3</t>
  </si>
  <si>
    <t>T02_4</t>
  </si>
  <si>
    <t>Para predios con puntajes superiores a 100 puntos, la variable modelo es avalúo especial.</t>
  </si>
  <si>
    <t>T05_1</t>
  </si>
  <si>
    <t>T05_2</t>
  </si>
  <si>
    <t>T05_3</t>
  </si>
  <si>
    <t>T05_4</t>
  </si>
  <si>
    <t>010 - 011 - 025 - 080</t>
  </si>
  <si>
    <t>No aplica</t>
  </si>
  <si>
    <t>024 - 050</t>
  </si>
  <si>
    <t>071 - 072 - 073 - 076 - 077</t>
  </si>
  <si>
    <t>031 - 052</t>
  </si>
  <si>
    <t>008 - 014 - 023</t>
  </si>
  <si>
    <t>026 - 027</t>
  </si>
  <si>
    <t>SDP</t>
  </si>
  <si>
    <t>Los predios NPH en categoría BIC son avalúos especiales como regla general;  para estos predios, todas las unidades calificadas, independientemente del uso, serán avalúo especial.</t>
  </si>
  <si>
    <t>LIQUIDACIÓN DE PREDIOS CON AL MENOS UNA UNIDAD CALIFICADA CON USO DE AVALÚO ESPECIAL: si un predio tiene al menos una unidad calificada con uso de avalúo especial por:
- Uso sin tabla de valores ni modelo econométrico,
- Uso sin tabla de valores ni modelo econométrico - Centro Comercial,
- Unidades calificadas de predios de especial atención por sus condiciones especiales de construcción, las cuales requieren de un presupuesto de obra particular, o
- Predios con unidades calificadas que superen los topes de áreas construidas definidas en las Tablas de Valores Unitarios de Construcción (área, puntaje o edad),
La unidad calificada que esté en alguna de las tres categorías anteriores será avalúo especial. Para el resto de unidades calificadas que no estén en las tres categorías anteriores, se liquidarán de acuerdo con la variable modelo que corresponda.</t>
  </si>
  <si>
    <t xml:space="preserve">Atípicos por características constructivas
- Predios de especial atención por sus condiciones especiales de construcción, las cuales requieren de un presupuesto de obra particular O ANÁLISIS PUNTUAL. Estos predios son identificados por la Subgerencia de Información Económica según listado enviado (No se han identificado). 
</t>
  </si>
  <si>
    <r>
      <t xml:space="preserve"> - Corresponde exclusivamente a los predios en No Propiedad Horizontal – NPH, que tienen reconocimiento por parte de la Secretaría Distrital de Planeación, como Bienes de Interés Cultural dado que poseen un interés histórico, artístico, arquitectónico o urbanístico; y que reciben una tipificación según su carácter monumental (M), integral (I), o tipológico (T). Esta caracterización se almacena como atributo en el Sistema Integrado de Información Catastral – SIIC  </t>
    </r>
    <r>
      <rPr>
        <i/>
        <sz val="10"/>
        <rFont val="Calibri"/>
        <family val="2"/>
        <scheme val="minor"/>
      </rPr>
      <t>(Predios con variable CLASE_PREDIO diferente de N).</t>
    </r>
  </si>
  <si>
    <t xml:space="preserve"> - Predios con mezcla de usos liquidados por Tabla de Valores Unitarios de Construcción y Modelos Econométricos
Predios con más de una unidad calificada y que poseen usos que son liquidados por medio de tablas de valores unitarios de construcción y otros por modelo. A esta categoría solo pertenecerán los predios cuyo uso predominante no sea estimado por modelo econométrico. (SI EL USO PREDOMINANTE ES DE TABLA DE CONSTRUCCIÓN SE DEBE HACER AVALÚO ESPECIAL). </t>
  </si>
  <si>
    <t>MODELOS ECONOMÉTRICOS</t>
  </si>
  <si>
    <t>T02-8</t>
  </si>
  <si>
    <t>CV n_0.1</t>
  </si>
  <si>
    <t>CV n_0.05</t>
  </si>
  <si>
    <t>CV n_0.03</t>
  </si>
  <si>
    <t>CV n_0.025</t>
  </si>
  <si>
    <t>CV n_0.02</t>
  </si>
  <si>
    <t>CV n_0.015</t>
  </si>
  <si>
    <t>CV n_0.01</t>
  </si>
  <si>
    <t>Nombre de tabla</t>
  </si>
  <si>
    <t>PROPUESTA DE PUNTOS MUESTRA DE ACUERDO AL CV</t>
  </si>
  <si>
    <t>MUESTRA DEFINITIVA</t>
  </si>
  <si>
    <t>012  ( Si el área construida total menor o igual a 350 m2 y de 5 pisos o menos)</t>
  </si>
  <si>
    <t xml:space="preserve">012  </t>
  </si>
  <si>
    <t>T06 - Institucional ( Área construida total menor a 350 m2 con altura mayor a 5 pisos o área total mayor a 350 m2. )</t>
  </si>
  <si>
    <t>Residencial</t>
  </si>
  <si>
    <t>Adecuación Comercial</t>
  </si>
  <si>
    <t>Oficinas</t>
  </si>
  <si>
    <t>Bodegas e Industria</t>
  </si>
  <si>
    <t xml:space="preserve"> Institucional</t>
  </si>
  <si>
    <t>Depósitos</t>
  </si>
  <si>
    <t>Colegios y Universidades de 1 a 3 Pisos</t>
  </si>
  <si>
    <t>Clínicas y Hospitales</t>
  </si>
  <si>
    <t>Aulas de Clase</t>
  </si>
  <si>
    <t>Edificios de Parqueo</t>
  </si>
  <si>
    <t>Parqueadero No PH (Sin Tarifa)</t>
  </si>
  <si>
    <t>Oficinas Operativas</t>
  </si>
  <si>
    <t>Enramadas</t>
  </si>
  <si>
    <t xml:space="preserve"> Anexos Constructivos</t>
  </si>
  <si>
    <t>Bodegas con Adecuación Comercial</t>
  </si>
  <si>
    <t>Moteles, Amoblados y Residencias</t>
  </si>
  <si>
    <t>Parqueadero Libre PH</t>
  </si>
  <si>
    <t>Parqueadero Cubierto PH</t>
  </si>
  <si>
    <t>Depósito - Lockers</t>
  </si>
  <si>
    <t>Construcciones en Material de Desecho</t>
  </si>
  <si>
    <t>Construcciones en Prefabricado</t>
  </si>
  <si>
    <t>Colegios y Universidades de 4 o más pisos</t>
  </si>
  <si>
    <t>Atributo de manzana 1,2,3</t>
  </si>
  <si>
    <t>Atributo de manzana 6</t>
  </si>
  <si>
    <t>En el caso que se lleguen a presentar las combinaciones de usos (según reglas de asignación del método de liquidación), se deberá considerar las variables Puntaje, Edad de cada uso para calcular el valor unitario de construcción. Luego dicho valor se asignará a cada unidad construida.</t>
  </si>
  <si>
    <t>CODIGO USO PREDOMINANTE NPH</t>
  </si>
  <si>
    <t>CODIGO USO PREDOMINANTE PH</t>
  </si>
  <si>
    <t xml:space="preserve">Se liquidarán de acuerdo a la programación realizada por tecnología de acuerdo al porcentaje de la mediana de la variación de los avalúos del Censo vig 2022, en función del grupo de usos al que pertenezca y en una escala geográfica a nivel de predio, manzana, barrio, UPZ o localidad. . </t>
  </si>
  <si>
    <t xml:space="preserve">Se liquidarán de acuerdo a la programación realizada por tecnología de acuerdo al porcentaje de la mediana de la variación de los avalúos del Censo vig 2022,  en función de el grupo de usos al que pertenezca y en una escala geográfica a nivel de predio, manzana, barrio, UPZ o localidad. </t>
  </si>
  <si>
    <t xml:space="preserve">No. </t>
  </si>
  <si>
    <t>Valor total de avalúo comercial</t>
  </si>
  <si>
    <t xml:space="preserve">Valor integral  </t>
  </si>
  <si>
    <t>Para predios con área de construcción por unidad calificada superiores a 10.000 m2 la variable modelo es avalúo especial.</t>
  </si>
  <si>
    <t>En el caso que se lleguen a presentar las combinaciones de usos (según reglas de asignación del método de liquidación), se deberá considerar las variables Puntaje, Edad, Tipo Residencial asociado de cada uso para calcular el valor unitario de construcción. Luego dicho valor se asignará a cada unidad construida.</t>
  </si>
  <si>
    <t>Para predios con área de construcción por unidad calificada superior a 5.000 m2 la variable modelo es avalúo especial.</t>
  </si>
  <si>
    <t>(Área Total construida del predio / 17,5) x Valor por Estrato</t>
  </si>
  <si>
    <t>(Área Total construida del predio/ 17,5) x Valor por Estrato</t>
  </si>
  <si>
    <t>Para predios con área total construida superiores a 1.000 m2 la variable modelo es avalúo especial.</t>
  </si>
  <si>
    <t>Para predios con área total construida  superiores a 100 m2 la variable modelo es avalúo especial.</t>
  </si>
  <si>
    <t>Para predios con área construida por unidad calificada superior a 10.000 m2 la variable modelo es avalúo especial.</t>
  </si>
  <si>
    <t>001 - 002 - 009 - 012  ( Si el área construida total menor o igual a 350 m2 y de 5 pisos o menos) - 020 (Si la variable CLASE DE CONSTRUCCIÓN es igual a "R")</t>
  </si>
  <si>
    <t>015 - 018 -020 - 029 - 030 - 058 - 065 - 067</t>
  </si>
  <si>
    <t>001-002-009</t>
  </si>
  <si>
    <t>La unidad calificada que esté en esta condición será avalúo especial. El  resto de unidades calificadas se liquidarán según la  tabla que corresponda.</t>
  </si>
  <si>
    <t>Calcular estadística: Proyectarlo lo antes posible</t>
  </si>
  <si>
    <t>Predios con Avalúo Especial - Identificación PREVIA a la Liquidación</t>
  </si>
  <si>
    <t>Predios a los cuales el valor de construcción calculado por las tablas de valores unitarios no corresponden con las características del segmento de mercado inmobiliario.</t>
  </si>
  <si>
    <r>
      <t xml:space="preserve">Predios que tienen la categoría de atípicos luego de la aplicación de los modelos econométricos (por encontrase fuera de la zona de estimación "colas" de la distribución). Estos predios debido a sus características físicas o económicas el modelo no puede predecir su valor correctamente. Estos se incrementarán en un porcentaje correspondiente a </t>
    </r>
    <r>
      <rPr>
        <b/>
        <sz val="10"/>
        <rFont val="Calibri"/>
        <family val="2"/>
        <scheme val="minor"/>
      </rPr>
      <t>la mediana de la variación de los avalúos en función de el grupo de usos al que pertenezca y en una escala geográfica a nivel de predio, manzana, barrio, UPZ o localidad</t>
    </r>
    <r>
      <rPr>
        <sz val="10"/>
        <rFont val="Calibri"/>
        <family val="2"/>
        <scheme val="minor"/>
      </rPr>
      <t xml:space="preserve">. </t>
    </r>
  </si>
  <si>
    <t>Para los predios en esta condición, todas las unidades calificadas, independientemente del uso, serán avalúo especial. Todos los usos llevarán el mismo valor integral.</t>
  </si>
  <si>
    <t>Lotes de Mayor Extensión NPH: Predios cuya área total construida sobre área de terreno sea menor al 30% del área de terreno</t>
  </si>
  <si>
    <t>Para los predios en esta condición, todas las unidades calificadas, independientemente del uso, serán avalúo especial</t>
  </si>
  <si>
    <t>Para  predios con área total  construida  mayor a 35 metros cuadrados, se aplicará según el estrato la fórmula:</t>
  </si>
  <si>
    <t>Si la posición doce (12) de la ZHF, que corresponde a la ACTIVIDAD ECONÓMICA DEL INMUEBLE, sea uno (1), es decir, actividad RESIDENCIAL y el Último dígito de codificación de zona homogénea física terminado en 1 o Si la posición doce (12) de la ZHF NO es uno (1) y el atributo de manzana 1.</t>
  </si>
  <si>
    <t>Si la posición doce (12) de la ZHF, que corresponde a la ACTIVIDAD ECONÓMICA DEL INMUEBLE, sea uno (1), es decir, actividad RESIDENCIAL y el Último dígito de codificación de zona homogénea física terminado en 2 o Si la posición doce (12) de la ZHF NO es uno (1) y el atributo de manzana 2.</t>
  </si>
  <si>
    <t>Si la posición doce (12) de la ZHF, que corresponde a la ACTIVIDAD ECONÓMICA DEL INMUEBLE, sea uno (1), es decir, actividad RESIDENCIAL y el Último dígito de codificación de zona homogénea física terminado en 3 o Si la posición doce (12) de la ZHF NO es uno (1) y el atributo de manzana 3.</t>
  </si>
  <si>
    <t>Si la posición doce (12) de la ZHF, que corresponde a la ACTIVIDAD ECONÓMICA DEL INMUEBLE, sea uno (1), es decir, actividad RESIDENCIAL y el Último dígito de codificación de zona homogénea física terminado en 4 o Si la posición doce (12) de la ZHF NO es uno (1) y el atributo de manzana 4.</t>
  </si>
  <si>
    <t>Si la posición doce (12) de la ZHF, que corresponde a la ACTIVIDAD ECONÓMICA DEL INMUEBLE, sea uno (1), es decir, actividad RESIDENCIAL y el Último dígito de codificación de zona homogénea física terminado en 5 o Si la posición doce (12) de la ZHF NO es uno (1) y el atributo de manzana 5.</t>
  </si>
  <si>
    <t>Si la posición doce (12) de la ZHF, que corresponde a la ACTIVIDAD ECONÓMICA DEL INMUEBLE, sea uno (1), es decir, actividad RESIDENCIAL y el Último dígito de codificación de zona homogénea física terminado en 6 o Si la posición doce (12) de la ZHF NO es uno (1) y el atributo de manzana 6.</t>
  </si>
  <si>
    <t>Si la posición doce (12) de la ZHF, que corresponde a la ACTIVIDAD ECONÓMICA DEL INMUEBLE, sea uno (1), es decir, actividad RESIDENCIAL y el Último dígito de codificación de zona homogénea física terminado en 7 o Si la posición doce (12) de la ZHF NO es uno (1) y el atributo de manzana 7.</t>
  </si>
  <si>
    <t>Si la posición doce (12) de la ZHF, que corresponde a la ACTIVIDAD ECONÓMICA DEL INMUEBLE, sea uno (1), es decir, actividad RESIDENCIAL y el Último dígito de codificación de zona homogénea física terminado en 8 o Si la posición doce (12) de la ZHF NO es uno (1) y el atributo de manzana 8.</t>
  </si>
  <si>
    <t>Para la aplicación de las tablas residenciales se debe tener en cuenta que el uso asociado es 001, 002 , 009, 012 ( Si el área construida total menor o igual a 350 m2 y de 5 pisos o menos), 020 (Si la variable CLASE DE CONSTRUCCIÓN es igual a "R") y las combinaciones de uso asociadas a está tabla según las condiciones de liquidación.</t>
  </si>
  <si>
    <t>Para la aplicación de las tablas de adecuación comercial se deben tener en cuenta los usos asociados 003-004-056 y las combinaciones de uso asociadas a está tabla según las condiciones de liquidación.</t>
  </si>
  <si>
    <t>Área construida total del predio</t>
  </si>
  <si>
    <t>Para la aplicación de las tablas de bodegas e industria se deben tener en cuenta los usos asociados 010-011-025-080 y las combinaciones de uso asociadas a está tabla según las condiciones de liquidación. Para definir que tabla se usa (T03_1, T03_2, T03_3, T03_4) si el predio solo tiene un uso o la combinación de usos del predio se encuentra dentro de las reglas de asignación del método de liquidación se toma el área total construida del predio.</t>
  </si>
  <si>
    <t>Para la aplicación de las tablas de bodega económica se deben tener en cuenta el uso asociado 033.</t>
  </si>
  <si>
    <t>Para la aplicación de las tablas de oficinas se deben tener en cuenta los usos asociados 015-018-020-029-030-058-065-067 y las combinaciones de uso asociadas a está tabla según las condiciones de liquidación.</t>
  </si>
  <si>
    <t>En el caso que se lleguen a presentar las combinaciones de usos (según reglas de asignación del método de liquidación), se deberá considerar las variables Puntaje, Edad para calcular el valor unitario de construcción. Luego dicho valor se asignará a cada unidad construida.</t>
  </si>
  <si>
    <t>Para la aplicación de las tablas de institucional se deben tener en cuenta el uso asociado 012  y las combinaciones de uso asociadas a está tabla según las condiciones de liquidación. Si el área total construida del predio es menos a 350 metros cuadrados y tiene altura menor a 5 pisos, entonces aplique la T01 - Residencial para su liquidación.  Para definir que tabla se usa (T06_1, T06_2, T06_3, T06_4, T06_5) si el predio solo tiene un uso o la combinación de usos del predio se encuentra dentro de las reglas de asignación del método de liquidación se toma el área total construida del predio.</t>
  </si>
  <si>
    <t>Para la aplicación de las tablas de depósitos se deben tener en cuenta el uso asociado 022  y las combinaciones de uso asociadas a está tabla según las condiciones de liquidación. Para definir que tabla se usa (T07_1, T07_2, T07_3) si el predio solo tiene un uso o la combinación de usos del predio se encuentra dentro de las reglas de asignación del método de liquidación se toma el área total construida del predio.</t>
  </si>
  <si>
    <t>Para la aplicación de las tablas de clínicas y hospitales se deben tener en cuenta el uso asociado 017.</t>
  </si>
  <si>
    <t xml:space="preserve">Para la aplicación de las tablas de colegios y universidades de 1 a 3 pisos se deben tener en cuenta el uso asociado 013. </t>
  </si>
  <si>
    <t>Para la aplicación de las tablas de aulas de clase se deben tener en cuenta el uso asociado 064.</t>
  </si>
  <si>
    <t>Para la aplicación de las tablas de hoteles se deben tener en cuenta el uso asociado 021.Para predios con edades superiores a 100 años,  la variable modelo es avalúo especial.</t>
  </si>
  <si>
    <t>Para predios con edades superiores a 100 años,  la variable modelo es avalúo especial. Para predios con puntajes superiores a 100,  la variable modelo es avalúo especial.</t>
  </si>
  <si>
    <t>Para la aplicación de las tablas de edificio de parqueo se deben tener en cuenta los usos asociado 024 y 050. Para el caso del uso 050 se toma el valor correspondiente de la tabla para calcular el valor total del avalúo y de ahí calcular el valor integral que se le asignara a este uso PH así: Valor integral = Avalúo Total/Área construida. Y Avalúo Total = (Área Terreno * Valor de referencia)+(Área construida *valor construcción dado por tabla).</t>
  </si>
  <si>
    <t>Para la aplicación de las tablas de parqueadero No PH se deben tener en cuenta el uso asociado 096. Para predios con edades superiores a 100 años,  la variable modelo es avalúo especial.</t>
  </si>
  <si>
    <t>Para la aplicación de las tablas de oficinas operativas se deben tener en cuenta el uso asociado 005.</t>
  </si>
  <si>
    <t>Para predios con edades superiores a 100 años,  la variable modelo es avalúo especial.       Para predios con puntajes superiores a 100,  la variable modelo es avalúo especial.</t>
  </si>
  <si>
    <t>Para la aplicación de las tablas de piscinas se deben tener en cuenta los usos asociados 031 y 052. Para el caso del uso 052 se toma el valor correspondiente de la tabla para calcular el valor total del avalúo y de ahí calcular el valor integral que se le asignara a este uso PH así: Valor integral = Avalúo Total/Área construida. Y Avalúo Total = (Área Terreno * Valor de referencia)+(Área construida *valor construcción dado por tabla).</t>
  </si>
  <si>
    <t>Para la aplicación de las tablas de anexos constructivos se deben tener en cuenta los usos asociados 071, 072, 073, 076 y 077. Para predios con edades superiores a 100 años,  la variable modelo es avalúo especial.</t>
  </si>
  <si>
    <t>Para la aplicación de las tablas de bodegas con adecuación comercial se deben tener en cuenta los usos asociados 008, 014 y 023   y las combinaciones de uso asociadas a está tabla según las condiciones de liquidación. Para definir que tabla se usa (T19_1, T19_2, T19_3, T19_4), si el predio solo tiene un uso o la combinación de usos del predio se encuentra dentro de las reglas de asignación del método de liquidación se toma el área total construida del predio.</t>
  </si>
  <si>
    <t>Para la aplicación de las tablas de coliseos se deben tener en cuenta el uso asociado 032.      Para predios con edades superiores a 100 años,  la variable modelo es avalúo especial.</t>
  </si>
  <si>
    <t>Para predios con edades superiores a 100 años,  la variable modelo es avalúo especial.     Para predios con puntajes superiores a 100,  la variable modelo es avalúo especial.</t>
  </si>
  <si>
    <t>Para la aplicación de las tablas de moteles, amoblados y residencias se deben tener en cuenta los usos asociados 026 y 027. Para el caso del uso 027 se toma el valor correspondiente de la tabla para calcular el valor total del avalúo y de ahí calcular el valor integral que se le asignara a este uso PH así: Valor integral = Avalúo Total/Área construida. Y Avalúo Total = (Área Terreno * Valor de referencia)+(Área construida *valor construcción dado por tabla).</t>
  </si>
  <si>
    <t>Para la aplicación de las tablas de enramadas se deben tener en cuenta el uso asociado 070.   Para predios con edades superiores a 100 años,  la variable modelo es avalúo especial.</t>
  </si>
  <si>
    <t>Para la aplicación de las tablas de parqueadero libre PH se deben tener en cuenta el uso asociado 048.   Para  predios con área total  construida  mayor a 35 metros cuadrados, se aplicará según el estrato la fórmula para el avalúo total del predio:</t>
  </si>
  <si>
    <t>Dado que la tabla asigna al predio el valor total del avalúo y el predio es PH, se debe dividir este valor total en el área total construida del predio para asignar el valor integral.</t>
  </si>
  <si>
    <t>Para la aplicación de las tablas de parqueadero cubierto PH se deben tener en cuenta el uso asociado 049.</t>
  </si>
  <si>
    <t>Para la aplicación de la tabla construcciones en material de desecho se debe tener en cuenta los usos asociados 001, 002 y 009, si en la variable de la ficha de calificación las variables ESTRUCTURA ARMAZÓN es igual a "111" y  ESTRUCTURA MUROS es igual a "121".</t>
  </si>
  <si>
    <t>Para la aplicación de las tablas de colegios y universidades de 4 o más pisos se deben tener en cuenta el uso asociado 016.  Para predios con edades superiores a 100 años,  la variable modelo es avalúo especial.</t>
  </si>
  <si>
    <t>Para la aplicación de la tabla construcciones en prefabricado se debe tener en cuenta los usos asociados 001, 002 y 009, si en la variable de la ficha de calificación las variables ESTRUCTURA ARMAZÓN es igual a "112" y  ESTRUCTURA MUROS es igual a "124".</t>
  </si>
  <si>
    <t>Para la aplicación de las tablas de depósito - lockers se deben tener en cuenta el uso asociado 051. La tabla asigna el valor integral del predio PH.</t>
  </si>
  <si>
    <r>
      <t>Si área de terreno es mayor de cero (0) y menor a 49 m2 y Si la posición doce (12) de la ZHF, que corresponde a la ACTIVIDAD ECONÓMICA DEL INMUEBLE, sea uno (1), es decir, actividad RESIDENCIAL y el último dígito de la codificación de la ZHF es 2</t>
    </r>
    <r>
      <rPr>
        <sz val="8"/>
        <color rgb="FF0070C0"/>
        <rFont val="Calibri"/>
        <family val="2"/>
        <scheme val="minor"/>
      </rPr>
      <t xml:space="preserve"> o Si la posición doce (12) de la ZHF NO es uno (1) y el código de tipología de manzana(atributo de manzana) es 2</t>
    </r>
    <r>
      <rPr>
        <sz val="8"/>
        <color rgb="FF000000"/>
        <rFont val="Calibri"/>
        <family val="2"/>
        <scheme val="minor"/>
      </rPr>
      <t>, entonces aplíquese la tabla T01 de tipo residencial asociado 3.</t>
    </r>
  </si>
  <si>
    <r>
      <t xml:space="preserve">Para predios con área de construcción por unidad calificada superior  </t>
    </r>
    <r>
      <rPr>
        <sz val="8"/>
        <color theme="1"/>
        <rFont val="Calibri"/>
        <family val="2"/>
        <scheme val="minor"/>
      </rPr>
      <t>a 1.000 m2 la variable modelo es avalúo especial.</t>
    </r>
  </si>
  <si>
    <t>058 (Si la variable CLASE DE CONSTRUCCIÓN es igual a "R")</t>
  </si>
  <si>
    <t>020 (Si la variable CLASE DE CONSTRUCCIÓN es igual a "C")</t>
  </si>
  <si>
    <t>058 (Si la variable CLASE DE CONSTRUCCIÓN es igual a "C")</t>
  </si>
  <si>
    <t xml:space="preserve">T05 </t>
  </si>
  <si>
    <t>Lote PH: Predios en Propiedad Horizontal con uso 090 y con área construida sea igual a cero (0), (EL AVALUO TOTAL ES IGUAL AL VALOR DE TERRENO POR AREA DE TERRENO).</t>
  </si>
  <si>
    <t>NOTA:PARA PREDIOS NPH SE DEBE CARGAR UN VALOR M2 DE CONSTRUCCION PARA CADA USO.</t>
  </si>
  <si>
    <t>NOTA:PARA PREDIOS PH SE DEBE CARGAR EL VALOR INTEGRAL PARA CADA USO.</t>
  </si>
  <si>
    <r>
      <t xml:space="preserve">Para los predios incluidos en este literal, cada unidad de calificación se liquidará de manera independiente aplicando la tabla que corresponda según su uso y las variables que dicha tabla utilice (puntaje, edad, área, tipo residencial de manzana, estrato u otras). </t>
    </r>
    <r>
      <rPr>
        <b/>
        <sz val="10"/>
        <rFont val="Calibri"/>
        <family val="2"/>
        <scheme val="minor"/>
      </rPr>
      <t>EN LAS COMBINACIONES DE LAS TABLAS CADA USO SE VA CON SU PUNTAJE Y EDAD.</t>
    </r>
  </si>
  <si>
    <t>Atributo de manzana 4,5,8</t>
  </si>
  <si>
    <t>Atributo de manzana 7</t>
  </si>
  <si>
    <t>001. Si el uso 001 viene calificado coma prefabricado o materiales de deshecho se liquidara con la tabla 24 y 25 y el otro uso se iria con su propia tabla.</t>
  </si>
  <si>
    <t>002.  Si el uso 002 viene calificado coma prefabricado o materiales de deshecho se liquidara con la tabla 24 y 25 y el otro uso se iria con su propia tabla.</t>
  </si>
  <si>
    <t>009.  Si el uso 009 viene calificado coma prefabricado o materiales de deshecho se liquidara con la tabla 24 y 25 y el otro uso se iria con su propia tabla.</t>
  </si>
  <si>
    <t>001. Si el uso 001 viene calificado coma prefabricado o materiales de deshecho se liquidara con la tabla 24 y 25 y los otros dos usos se irian con su propia tabla.</t>
  </si>
  <si>
    <t>002. Si el uso 001 viene calificado coma prefabricado o materiales de deshecho se liquidara con la tabla 24 y 25 y los otros dos usos se irian con su propia tabla.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</si>
</sst>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64" formatCode="000"/>
  </numFmts>
  <fonts count="42" x14ac:knownFonts="1">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sz val="12"/>
      <name val="Calibri"/>
      <family val="2"/>
      <scheme val="minor"/>
    </font>
    <font>
      <sz val="12"/>
      <color theme="1"/>
      <name val="Calibri"/>
      <family val="2"/>
      <scheme val="minor"/>
    </font>
    <font>
      <b/>
      <sz val="12"/>
      <name val="Calibri"/>
      <family val="2"/>
      <scheme val="minor"/>
    </font>
    <font>
      <sz val="8"/>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b/>
      <sz val="20"/>
      <name val="Calibri"/>
      <family val="2"/>
      <scheme val="minor"/>
    </font>
    <font>
      <sz val="11"/>
      <color theme="1"/>
      <name val="Calibri"/>
      <family val="2"/>
      <scheme val="minor"/>
    </font>
    <font>
      <sz val="12"/>
      <color theme="1"/>
      <name val="Cambria"/>
      <family val="1"/>
    </font>
    <font>
      <b/>
      <sz val="12"/>
      <color theme="1"/>
      <name val="Cambria"/>
      <family val="1"/>
    </font>
    <font>
      <b/>
      <sz val="11"/>
      <color rgb="FF000000"/>
      <name val="Arial"/>
      <family val="2"/>
    </font>
    <font>
      <sz val="11"/>
      <color rgb="FF000000"/>
      <name val="Arial"/>
      <family val="2"/>
    </font>
    <font>
      <sz val="12"/>
      <color rgb="FFFF0000"/>
      <name val="Calibri"/>
      <family val="2"/>
      <scheme val="minor"/>
    </font>
    <font>
      <sz val="8"/>
      <name val="Cambria"/>
      <family val="1"/>
    </font>
    <font>
      <sz val="11"/>
      <color rgb="FFFF0000"/>
      <name val="Calibri"/>
      <family val="2"/>
      <scheme val="minor"/>
    </font>
    <font>
      <b/>
      <sz val="11"/>
      <color theme="1"/>
      <name val="Calibri"/>
      <family val="2"/>
      <scheme val="minor"/>
    </font>
    <font>
      <sz val="11"/>
      <name val="Calibri"/>
      <family val="2"/>
      <scheme val="minor"/>
    </font>
    <font>
      <b/>
      <sz val="16"/>
      <color theme="1"/>
      <name val="Calibri"/>
      <family val="2"/>
      <scheme val="minor"/>
    </font>
    <font>
      <sz val="9"/>
      <color rgb="FF000000"/>
      <name val="Arial"/>
      <family val="2"/>
    </font>
    <font>
      <sz val="11"/>
      <name val="Arial"/>
      <family val="2"/>
    </font>
    <font>
      <i/>
      <sz val="10"/>
      <name val="Calibri"/>
      <family val="2"/>
      <scheme val="minor"/>
    </font>
    <font>
      <sz val="11"/>
      <color rgb="FF000000"/>
      <name val="Calibri"/>
      <family val="2"/>
      <scheme val="minor"/>
    </font>
    <font>
      <b/>
      <sz val="11"/>
      <name val="Calibri"/>
      <family val="2"/>
      <scheme val="minor"/>
    </font>
    <font>
      <b/>
      <sz val="14"/>
      <color theme="1"/>
      <name val="Calibri"/>
      <family val="2"/>
      <scheme val="minor"/>
    </font>
    <font>
      <b/>
      <sz val="10"/>
      <color rgb="FFFF0000"/>
      <name val="Calibri"/>
      <family val="2"/>
      <scheme val="minor"/>
    </font>
    <font>
      <sz val="12"/>
      <color rgb="FF002060"/>
      <name val="Calibri"/>
      <family val="2"/>
      <scheme val="minor"/>
    </font>
    <font>
      <sz val="10"/>
      <color rgb="FF00B050"/>
      <name val="Calibri"/>
      <family val="2"/>
      <scheme val="minor"/>
    </font>
    <font>
      <b/>
      <sz val="8"/>
      <color rgb="FF000000"/>
      <name val="Calibri"/>
      <family val="2"/>
      <scheme val="minor"/>
    </font>
    <font>
      <b/>
      <sz val="8"/>
      <color theme="1"/>
      <name val="Calibri"/>
      <family val="2"/>
      <scheme val="minor"/>
    </font>
    <font>
      <b/>
      <sz val="8"/>
      <color rgb="FFFF0000"/>
      <name val="Calibri"/>
      <family val="2"/>
      <scheme val="minor"/>
    </font>
    <font>
      <sz val="8"/>
      <color rgb="FF000000"/>
      <name val="Calibri"/>
      <family val="2"/>
      <scheme val="minor"/>
    </font>
    <font>
      <sz val="8"/>
      <color theme="1"/>
      <name val="Calibri"/>
      <family val="2"/>
      <scheme val="minor"/>
    </font>
    <font>
      <sz val="8"/>
      <color rgb="FFFF0000"/>
      <name val="Calibri"/>
      <family val="2"/>
      <scheme val="minor"/>
    </font>
    <font>
      <sz val="8"/>
      <color rgb="FF0070C0"/>
      <name val="Calibri"/>
      <family val="2"/>
      <scheme val="minor"/>
    </font>
    <font>
      <b/>
      <sz val="14"/>
      <color rgb="FFFF0000"/>
      <name val="Calibri"/>
      <family val="2"/>
      <scheme val="minor"/>
    </font>
  </fonts>
  <fills count="1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CCCC"/>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style="medium">
        <color indexed="64"/>
      </top>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s>
  <cellStyleXfs count="3">
    <xf numFmtId="0" fontId="0" fillId="0" borderId="0"/>
    <xf numFmtId="41" fontId="14" fillId="0" borderId="0" applyFont="0" applyFill="0" applyBorder="0" applyAlignment="0" applyProtection="0"/>
    <xf numFmtId="9" fontId="14" fillId="0" borderId="0" applyFont="0" applyFill="0" applyBorder="0" applyAlignment="0" applyProtection="0"/>
  </cellStyleXfs>
  <cellXfs count="631">
    <xf numFmtId="0" fontId="0" fillId="0" borderId="0" xfId="0"/>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Fill="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2" fillId="0" borderId="0" xfId="0" applyFont="1" applyFill="1" applyBorder="1" applyAlignment="1">
      <alignment vertical="center" wrapText="1"/>
    </xf>
    <xf numFmtId="0" fontId="3" fillId="0" borderId="0" xfId="0" applyFont="1" applyFill="1" applyBorder="1" applyAlignment="1">
      <alignment horizontal="center" vertical="center"/>
    </xf>
    <xf numFmtId="0" fontId="5" fillId="0" borderId="0" xfId="0" applyFont="1" applyBorder="1" applyAlignme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5" fillId="0" borderId="0" xfId="0" quotePrefix="1" applyNumberFormat="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0" fontId="5" fillId="0" borderId="1" xfId="0" quotePrefix="1" applyFont="1" applyBorder="1" applyAlignment="1">
      <alignment horizontal="center" vertical="center"/>
    </xf>
    <xf numFmtId="0" fontId="5" fillId="0" borderId="0" xfId="0" applyFont="1" applyBorder="1" applyAlignment="1">
      <alignment horizontal="center" vertical="center"/>
    </xf>
    <xf numFmtId="49" fontId="5" fillId="0" borderId="0" xfId="0" quotePrefix="1" applyNumberFormat="1" applyFont="1" applyBorder="1" applyAlignment="1">
      <alignment horizontal="center" vertical="center" wrapText="1"/>
    </xf>
    <xf numFmtId="49" fontId="5" fillId="0" borderId="1" xfId="0" quotePrefix="1" applyNumberFormat="1" applyFont="1" applyBorder="1" applyAlignment="1">
      <alignment horizontal="center" vertical="center"/>
    </xf>
    <xf numFmtId="49" fontId="5" fillId="0" borderId="0" xfId="0" applyNumberFormat="1" applyFont="1" applyBorder="1" applyAlignment="1">
      <alignment vertical="center"/>
    </xf>
    <xf numFmtId="0" fontId="1" fillId="2" borderId="2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164" fontId="6" fillId="0" borderId="1" xfId="0" applyNumberFormat="1" applyFont="1" applyFill="1" applyBorder="1" applyAlignment="1">
      <alignment horizontal="center" vertical="center" wrapText="1"/>
    </xf>
    <xf numFmtId="0" fontId="7" fillId="0" borderId="0" xfId="0" applyFont="1"/>
    <xf numFmtId="0" fontId="7" fillId="0" borderId="0" xfId="0" applyFont="1" applyAlignment="1">
      <alignment horizontal="left"/>
    </xf>
    <xf numFmtId="164" fontId="6" fillId="0" borderId="2" xfId="0" applyNumberFormat="1" applyFont="1" applyFill="1" applyBorder="1" applyAlignment="1">
      <alignment horizontal="left" vertical="center" wrapText="1"/>
    </xf>
    <xf numFmtId="164" fontId="6" fillId="0" borderId="4" xfId="0" applyNumberFormat="1" applyFont="1" applyFill="1" applyBorder="1" applyAlignment="1">
      <alignment horizontal="left" vertical="center" wrapText="1"/>
    </xf>
    <xf numFmtId="164" fontId="6" fillId="0" borderId="6" xfId="0" applyNumberFormat="1" applyFont="1" applyFill="1" applyBorder="1" applyAlignment="1">
      <alignment horizontal="left" vertical="center" wrapText="1"/>
    </xf>
    <xf numFmtId="164" fontId="6" fillId="0" borderId="3" xfId="0" applyNumberFormat="1" applyFont="1" applyFill="1" applyBorder="1" applyAlignment="1">
      <alignment horizontal="center" vertical="center"/>
    </xf>
    <xf numFmtId="164" fontId="6" fillId="0" borderId="1" xfId="0" applyNumberFormat="1" applyFont="1" applyFill="1" applyBorder="1" applyAlignment="1">
      <alignment horizontal="left" vertical="center" wrapText="1"/>
    </xf>
    <xf numFmtId="164" fontId="6" fillId="0" borderId="31"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5" fillId="0" borderId="1" xfId="0" quotePrefix="1" applyNumberFormat="1" applyFont="1" applyFill="1" applyBorder="1" applyAlignment="1">
      <alignment horizontal="center" vertical="center" wrapText="1"/>
    </xf>
    <xf numFmtId="164" fontId="6" fillId="0" borderId="31" xfId="0" applyNumberFormat="1" applyFont="1" applyFill="1" applyBorder="1" applyAlignment="1">
      <alignment horizontal="center" vertical="center" wrapText="1"/>
    </xf>
    <xf numFmtId="164" fontId="6" fillId="0" borderId="16" xfId="0" applyNumberFormat="1" applyFont="1" applyFill="1" applyBorder="1" applyAlignment="1">
      <alignment horizontal="left" vertical="center" wrapText="1"/>
    </xf>
    <xf numFmtId="164" fontId="6" fillId="0" borderId="21" xfId="0" applyNumberFormat="1" applyFont="1" applyFill="1" applyBorder="1" applyAlignment="1">
      <alignment horizontal="left" vertical="center" wrapText="1"/>
    </xf>
    <xf numFmtId="164" fontId="6" fillId="0" borderId="19" xfId="0" applyNumberFormat="1" applyFont="1" applyFill="1" applyBorder="1" applyAlignment="1">
      <alignment horizontal="left" vertical="center" wrapText="1"/>
    </xf>
    <xf numFmtId="0" fontId="0" fillId="0" borderId="0" xfId="0" applyFont="1"/>
    <xf numFmtId="0" fontId="0" fillId="0" borderId="0" xfId="0" applyFont="1" applyAlignment="1">
      <alignment horizontal="left"/>
    </xf>
    <xf numFmtId="49" fontId="6" fillId="0" borderId="35" xfId="0" applyNumberFormat="1" applyFont="1" applyFill="1" applyBorder="1" applyAlignment="1">
      <alignment horizontal="left" vertical="center" wrapText="1"/>
    </xf>
    <xf numFmtId="0" fontId="6" fillId="0" borderId="35" xfId="0" applyFont="1" applyFill="1" applyBorder="1" applyAlignment="1">
      <alignment horizontal="left" vertical="center" wrapText="1"/>
    </xf>
    <xf numFmtId="1" fontId="6" fillId="0" borderId="35" xfId="0" applyNumberFormat="1" applyFont="1" applyFill="1" applyBorder="1" applyAlignment="1">
      <alignment horizontal="left" vertical="center" wrapText="1"/>
    </xf>
    <xf numFmtId="164" fontId="6" fillId="0" borderId="55" xfId="0" applyNumberFormat="1" applyFont="1" applyFill="1" applyBorder="1" applyAlignment="1">
      <alignment horizontal="center" vertical="center"/>
    </xf>
    <xf numFmtId="164" fontId="6" fillId="0" borderId="55" xfId="0" quotePrefix="1"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164" fontId="6" fillId="0" borderId="19" xfId="0" applyNumberFormat="1" applyFont="1" applyFill="1" applyBorder="1" applyAlignment="1">
      <alignment vertical="center" wrapText="1"/>
    </xf>
    <xf numFmtId="0" fontId="6" fillId="0" borderId="36" xfId="0" applyFont="1" applyFill="1" applyBorder="1" applyAlignment="1">
      <alignment horizontal="left" vertical="center" wrapText="1"/>
    </xf>
    <xf numFmtId="1" fontId="6" fillId="0" borderId="28" xfId="0" applyNumberFormat="1" applyFont="1" applyFill="1" applyBorder="1" applyAlignment="1">
      <alignment horizontal="left" vertical="center" wrapText="1"/>
    </xf>
    <xf numFmtId="1" fontId="6" fillId="0" borderId="36" xfId="0" applyNumberFormat="1" applyFont="1" applyFill="1" applyBorder="1" applyAlignment="1">
      <alignment horizontal="left" vertical="center" wrapText="1"/>
    </xf>
    <xf numFmtId="164" fontId="6" fillId="0" borderId="37" xfId="0" applyNumberFormat="1" applyFont="1" applyFill="1" applyBorder="1" applyAlignment="1">
      <alignment horizontal="center" vertical="center"/>
    </xf>
    <xf numFmtId="164" fontId="6" fillId="0" borderId="32" xfId="0" applyNumberFormat="1" applyFont="1" applyFill="1" applyBorder="1" applyAlignment="1">
      <alignment horizontal="center" vertical="center"/>
    </xf>
    <xf numFmtId="164" fontId="6" fillId="0" borderId="13" xfId="0" applyNumberFormat="1" applyFont="1" applyFill="1" applyBorder="1" applyAlignment="1">
      <alignment horizontal="left" vertical="center" wrapText="1"/>
    </xf>
    <xf numFmtId="164" fontId="6" fillId="0" borderId="55" xfId="0" applyNumberFormat="1" applyFont="1" applyFill="1" applyBorder="1" applyAlignment="1">
      <alignment horizontal="left" vertical="center" wrapText="1"/>
    </xf>
    <xf numFmtId="164" fontId="6" fillId="0" borderId="54" xfId="0" applyNumberFormat="1" applyFont="1" applyFill="1" applyBorder="1" applyAlignment="1">
      <alignment horizontal="left" vertical="center" wrapText="1"/>
    </xf>
    <xf numFmtId="164" fontId="6" fillId="0" borderId="18" xfId="0" applyNumberFormat="1" applyFont="1" applyFill="1" applyBorder="1" applyAlignment="1">
      <alignment horizontal="left" vertical="center" wrapText="1"/>
    </xf>
    <xf numFmtId="164" fontId="6" fillId="0" borderId="41" xfId="0" applyNumberFormat="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1" fontId="13" fillId="0" borderId="0" xfId="0" applyNumberFormat="1" applyFont="1" applyFill="1" applyBorder="1" applyAlignment="1">
      <alignment vertical="center" wrapText="1"/>
    </xf>
    <xf numFmtId="0" fontId="7" fillId="0" borderId="0" xfId="0" applyFont="1" applyAlignment="1">
      <alignment vertical="center"/>
    </xf>
    <xf numFmtId="0" fontId="7" fillId="0" borderId="0" xfId="0" applyFont="1" applyFill="1" applyAlignment="1">
      <alignment vertical="center"/>
    </xf>
    <xf numFmtId="0" fontId="12" fillId="2" borderId="20"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7" xfId="0" applyFont="1" applyBorder="1" applyAlignment="1">
      <alignment horizontal="center" vertical="center" wrapText="1"/>
    </xf>
    <xf numFmtId="0" fontId="15" fillId="0" borderId="0" xfId="0" applyFont="1"/>
    <xf numFmtId="0" fontId="7" fillId="0" borderId="0" xfId="0" applyFont="1" applyFill="1"/>
    <xf numFmtId="0" fontId="7" fillId="0" borderId="15" xfId="0" applyFont="1" applyFill="1" applyBorder="1" applyAlignment="1">
      <alignment horizontal="center" vertical="center"/>
    </xf>
    <xf numFmtId="0" fontId="6" fillId="0" borderId="15" xfId="0" applyFont="1" applyFill="1" applyBorder="1" applyAlignment="1">
      <alignment horizontal="center" vertical="center" wrapText="1"/>
    </xf>
    <xf numFmtId="0" fontId="7" fillId="0" borderId="0" xfId="0" applyFont="1" applyAlignment="1">
      <alignment horizontal="left" vertical="center"/>
    </xf>
    <xf numFmtId="0" fontId="11" fillId="8" borderId="15" xfId="0" applyFont="1" applyFill="1" applyBorder="1" applyAlignment="1">
      <alignment horizontal="center"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right" vertical="center" wrapText="1"/>
    </xf>
    <xf numFmtId="0" fontId="11" fillId="0" borderId="0" xfId="0" applyFont="1" applyAlignment="1">
      <alignment horizontal="left" vertical="center"/>
    </xf>
    <xf numFmtId="0" fontId="12" fillId="2" borderId="2"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9" xfId="0" applyFont="1" applyBorder="1" applyAlignment="1">
      <alignment horizontal="left" vertical="center" wrapText="1"/>
    </xf>
    <xf numFmtId="41" fontId="11" fillId="0" borderId="16" xfId="1" applyFont="1" applyFill="1" applyBorder="1" applyAlignment="1">
      <alignment vertical="center" wrapText="1"/>
    </xf>
    <xf numFmtId="0" fontId="7" fillId="0" borderId="15" xfId="0" applyFont="1" applyFill="1" applyBorder="1" applyAlignment="1">
      <alignment vertical="center" wrapText="1"/>
    </xf>
    <xf numFmtId="0" fontId="7" fillId="0" borderId="17" xfId="0" applyFont="1" applyFill="1" applyBorder="1" applyAlignment="1">
      <alignment vertical="center" wrapText="1"/>
    </xf>
    <xf numFmtId="41" fontId="11" fillId="0" borderId="19" xfId="1" applyFont="1" applyFill="1" applyBorder="1" applyAlignment="1">
      <alignment vertical="center" wrapText="1"/>
    </xf>
    <xf numFmtId="41" fontId="11" fillId="8" borderId="1" xfId="1" applyFont="1" applyFill="1" applyBorder="1" applyAlignment="1">
      <alignment horizontal="center" vertical="center" wrapText="1"/>
    </xf>
    <xf numFmtId="0" fontId="11" fillId="8" borderId="15" xfId="0" applyFont="1" applyFill="1" applyBorder="1" applyAlignment="1">
      <alignment horizontal="left" vertical="center" wrapText="1"/>
    </xf>
    <xf numFmtId="9" fontId="11" fillId="8" borderId="16" xfId="2" applyFont="1" applyFill="1" applyBorder="1" applyAlignment="1">
      <alignment horizontal="center" vertical="center" wrapText="1"/>
    </xf>
    <xf numFmtId="0" fontId="10" fillId="2" borderId="17" xfId="0" applyFont="1" applyFill="1" applyBorder="1" applyAlignment="1">
      <alignment horizontal="left" vertical="center" wrapText="1"/>
    </xf>
    <xf numFmtId="41" fontId="10" fillId="2" borderId="18" xfId="1" applyFont="1" applyFill="1" applyBorder="1" applyAlignment="1">
      <alignment horizontal="center" vertical="center" wrapText="1"/>
    </xf>
    <xf numFmtId="9" fontId="10" fillId="2" borderId="19" xfId="2"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2" fillId="0" borderId="0" xfId="0" applyFont="1" applyAlignment="1">
      <alignment vertical="center"/>
    </xf>
    <xf numFmtId="41" fontId="7" fillId="0" borderId="16" xfId="1" applyFont="1" applyFill="1" applyBorder="1" applyAlignment="1">
      <alignment vertical="center"/>
    </xf>
    <xf numFmtId="41" fontId="7" fillId="0" borderId="0" xfId="0" applyNumberFormat="1" applyFont="1" applyAlignment="1">
      <alignment vertical="center"/>
    </xf>
    <xf numFmtId="0" fontId="7" fillId="0" borderId="0" xfId="0" applyFont="1" applyFill="1" applyAlignment="1">
      <alignment wrapText="1"/>
    </xf>
    <xf numFmtId="0" fontId="3" fillId="2" borderId="15" xfId="0" applyFont="1" applyFill="1" applyBorder="1" applyAlignment="1">
      <alignment horizontal="center" vertical="center"/>
    </xf>
    <xf numFmtId="49" fontId="3" fillId="2" borderId="16" xfId="0" applyNumberFormat="1" applyFont="1" applyFill="1" applyBorder="1" applyAlignment="1">
      <alignment horizontal="center" vertical="center"/>
    </xf>
    <xf numFmtId="49" fontId="5" fillId="0" borderId="16" xfId="0" quotePrefix="1" applyNumberFormat="1" applyFont="1" applyBorder="1" applyAlignment="1">
      <alignment horizontal="center" vertical="center" wrapText="1"/>
    </xf>
    <xf numFmtId="0" fontId="5" fillId="0" borderId="16" xfId="0" quotePrefix="1" applyFont="1" applyBorder="1" applyAlignment="1">
      <alignment horizontal="center" vertical="center"/>
    </xf>
    <xf numFmtId="49" fontId="5" fillId="0" borderId="19" xfId="0" quotePrefix="1" applyNumberFormat="1" applyFont="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vertical="center"/>
    </xf>
    <xf numFmtId="0" fontId="2" fillId="0" borderId="19" xfId="0" applyFont="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righ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xf>
    <xf numFmtId="0" fontId="0" fillId="0" borderId="0" xfId="0" applyAlignment="1">
      <alignment vertical="center" wrapText="1"/>
    </xf>
    <xf numFmtId="49" fontId="22"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0" fontId="21" fillId="0" borderId="1" xfId="0" applyFont="1" applyBorder="1" applyAlignment="1">
      <alignment vertical="center" wrapText="1"/>
    </xf>
    <xf numFmtId="0" fontId="22" fillId="2" borderId="1" xfId="0" applyFont="1" applyFill="1" applyBorder="1" applyAlignment="1">
      <alignment horizontal="left" vertical="center" wrapText="1"/>
    </xf>
    <xf numFmtId="0" fontId="0" fillId="0" borderId="0" xfId="0" applyAlignment="1">
      <alignment horizontal="left" vertical="center" wrapText="1"/>
    </xf>
    <xf numFmtId="0" fontId="21" fillId="0" borderId="1" xfId="0" applyFont="1" applyBorder="1" applyAlignment="1">
      <alignment horizontal="left" vertical="center" wrapText="1"/>
    </xf>
    <xf numFmtId="0" fontId="0" fillId="0" borderId="1" xfId="0" applyBorder="1" applyAlignment="1">
      <alignment horizontal="left" vertical="center" wrapText="1"/>
    </xf>
    <xf numFmtId="0" fontId="5" fillId="0" borderId="5" xfId="0" applyFont="1" applyFill="1" applyBorder="1" applyAlignment="1">
      <alignment horizontal="justify" vertical="center" wrapText="1"/>
    </xf>
    <xf numFmtId="1" fontId="3" fillId="0" borderId="0" xfId="0" applyNumberFormat="1" applyFont="1" applyFill="1" applyBorder="1" applyAlignment="1">
      <alignment vertical="center" wrapText="1"/>
    </xf>
    <xf numFmtId="0" fontId="2" fillId="0" borderId="0" xfId="0" applyFont="1"/>
    <xf numFmtId="49" fontId="0" fillId="0" borderId="0" xfId="0" applyNumberFormat="1" applyAlignment="1">
      <alignment horizontal="center" vertical="center"/>
    </xf>
    <xf numFmtId="0" fontId="0" fillId="0" borderId="0" xfId="0"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49" fontId="23" fillId="0" borderId="1"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6" fillId="0" borderId="16" xfId="0" applyFont="1" applyFill="1" applyBorder="1" applyAlignment="1">
      <alignment vertical="center" wrapText="1"/>
    </xf>
    <xf numFmtId="0" fontId="7" fillId="0" borderId="17" xfId="0" applyFont="1" applyFill="1" applyBorder="1" applyAlignment="1">
      <alignment horizontal="center" vertical="center" wrapText="1"/>
    </xf>
    <xf numFmtId="41" fontId="7" fillId="0" borderId="19" xfId="1" applyFont="1" applyFill="1" applyBorder="1" applyAlignment="1">
      <alignment vertical="center"/>
    </xf>
    <xf numFmtId="41" fontId="10" fillId="2" borderId="19" xfId="0" applyNumberFormat="1" applyFont="1" applyFill="1" applyBorder="1" applyAlignment="1">
      <alignment horizontal="center" vertical="center" wrapText="1"/>
    </xf>
    <xf numFmtId="41" fontId="6" fillId="8" borderId="1" xfId="1" applyFont="1" applyFill="1" applyBorder="1" applyAlignment="1">
      <alignment horizontal="center" vertical="center" wrapText="1"/>
    </xf>
    <xf numFmtId="0" fontId="18" fillId="8" borderId="1" xfId="0" applyFont="1" applyFill="1" applyBorder="1" applyAlignment="1">
      <alignment vertical="center" wrapText="1"/>
    </xf>
    <xf numFmtId="0" fontId="12" fillId="2" borderId="1" xfId="0" applyFont="1" applyFill="1" applyBorder="1" applyAlignment="1">
      <alignment horizontal="center" vertical="center" wrapText="1"/>
    </xf>
    <xf numFmtId="41" fontId="18" fillId="8" borderId="1" xfId="1" applyFont="1" applyFill="1" applyBorder="1" applyAlignment="1">
      <alignment horizontal="right" vertical="center" wrapText="1"/>
    </xf>
    <xf numFmtId="41" fontId="0" fillId="0" borderId="0" xfId="0" applyNumberFormat="1"/>
    <xf numFmtId="41" fontId="22" fillId="9" borderId="1" xfId="1" applyFont="1" applyFill="1" applyBorder="1"/>
    <xf numFmtId="0" fontId="7" fillId="0" borderId="0" xfId="0" applyFont="1" applyBorder="1" applyAlignment="1">
      <alignment horizontal="center" vertical="center"/>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8" fillId="0" borderId="1" xfId="0" applyFont="1" applyBorder="1" applyAlignment="1">
      <alignment horizontal="center" vertical="center" wrapText="1"/>
    </xf>
    <xf numFmtId="0" fontId="0" fillId="0" borderId="0" xfId="0" applyAlignment="1">
      <alignment horizontal="center"/>
    </xf>
    <xf numFmtId="0" fontId="5" fillId="0" borderId="15" xfId="0" applyFont="1" applyFill="1" applyBorder="1" applyAlignment="1">
      <alignment horizontal="center" vertical="center" wrapText="1"/>
    </xf>
    <xf numFmtId="0" fontId="0" fillId="0" borderId="1" xfId="0" applyBorder="1"/>
    <xf numFmtId="0" fontId="19" fillId="0" borderId="0" xfId="0" applyFont="1" applyFill="1" applyBorder="1" applyAlignment="1">
      <alignment horizontal="right" vertical="center" wrapText="1"/>
    </xf>
    <xf numFmtId="0" fontId="19" fillId="0" borderId="0" xfId="0" applyFont="1" applyAlignment="1">
      <alignment vertical="center"/>
    </xf>
    <xf numFmtId="41" fontId="11" fillId="0" borderId="0" xfId="0" applyNumberFormat="1" applyFont="1" applyAlignment="1">
      <alignment horizontal="left" vertical="center"/>
    </xf>
    <xf numFmtId="41" fontId="25" fillId="0" borderId="0" xfId="1" applyFont="1" applyBorder="1" applyAlignment="1">
      <alignment horizontal="center" vertical="center" wrapText="1"/>
    </xf>
    <xf numFmtId="0" fontId="18" fillId="0"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 xfId="0" quotePrefix="1" applyFont="1" applyFill="1" applyBorder="1" applyAlignment="1">
      <alignment horizontal="center" vertical="center"/>
    </xf>
    <xf numFmtId="0" fontId="5" fillId="0" borderId="1" xfId="0" applyFont="1" applyFill="1" applyBorder="1" applyAlignment="1">
      <alignment horizontal="center" vertical="center"/>
    </xf>
    <xf numFmtId="0" fontId="7" fillId="0" borderId="12" xfId="0" applyFont="1" applyFill="1" applyBorder="1" applyAlignment="1">
      <alignment horizontal="center" vertical="center" wrapText="1"/>
    </xf>
    <xf numFmtId="0" fontId="22" fillId="2" borderId="1" xfId="0" applyFont="1" applyFill="1" applyBorder="1" applyAlignment="1">
      <alignment horizontal="center"/>
    </xf>
    <xf numFmtId="0" fontId="0" fillId="0" borderId="0" xfId="0" applyFont="1" applyAlignment="1">
      <alignment horizontal="center"/>
    </xf>
    <xf numFmtId="0" fontId="28" fillId="3" borderId="1" xfId="0" applyFont="1" applyFill="1" applyBorder="1" applyAlignment="1">
      <alignment vertical="center" wrapText="1"/>
    </xf>
    <xf numFmtId="0" fontId="0" fillId="0" borderId="1" xfId="0" applyFont="1" applyFill="1" applyBorder="1"/>
    <xf numFmtId="0" fontId="28" fillId="2" borderId="1" xfId="0" applyFont="1" applyFill="1" applyBorder="1" applyAlignment="1">
      <alignment vertical="center" wrapText="1"/>
    </xf>
    <xf numFmtId="0" fontId="28" fillId="5" borderId="1" xfId="0" applyFont="1" applyFill="1" applyBorder="1" applyAlignment="1">
      <alignment vertical="center" wrapText="1"/>
    </xf>
    <xf numFmtId="164" fontId="23" fillId="4" borderId="1" xfId="0" applyNumberFormat="1" applyFont="1" applyFill="1" applyBorder="1" applyAlignment="1">
      <alignment vertical="center" wrapText="1"/>
    </xf>
    <xf numFmtId="164" fontId="23" fillId="3" borderId="1" xfId="0" applyNumberFormat="1" applyFont="1" applyFill="1" applyBorder="1" applyAlignment="1">
      <alignment vertical="center" wrapText="1"/>
    </xf>
    <xf numFmtId="164" fontId="23" fillId="6" borderId="1" xfId="0" applyNumberFormat="1" applyFont="1" applyFill="1" applyBorder="1" applyAlignment="1">
      <alignment vertical="center" wrapText="1"/>
    </xf>
    <xf numFmtId="0" fontId="0" fillId="0" borderId="1" xfId="0" applyFont="1" applyFill="1" applyBorder="1" applyAlignment="1">
      <alignment horizontal="center"/>
    </xf>
    <xf numFmtId="164" fontId="23" fillId="2" borderId="1" xfId="0" applyNumberFormat="1" applyFont="1" applyFill="1" applyBorder="1" applyAlignment="1">
      <alignment vertical="center" wrapText="1"/>
    </xf>
    <xf numFmtId="164" fontId="23" fillId="5" borderId="1" xfId="0" applyNumberFormat="1" applyFont="1" applyFill="1" applyBorder="1" applyAlignment="1">
      <alignment vertical="center" wrapText="1"/>
    </xf>
    <xf numFmtId="164" fontId="23" fillId="7" borderId="1" xfId="0" applyNumberFormat="1" applyFont="1" applyFill="1" applyBorder="1" applyAlignment="1">
      <alignment vertical="center" wrapText="1"/>
    </xf>
    <xf numFmtId="164" fontId="23" fillId="10" borderId="1" xfId="0" applyNumberFormat="1" applyFont="1" applyFill="1" applyBorder="1" applyAlignment="1">
      <alignment vertical="center" wrapText="1"/>
    </xf>
    <xf numFmtId="0" fontId="29" fillId="2" borderId="15" xfId="0" applyFont="1" applyFill="1" applyBorder="1" applyAlignment="1">
      <alignment horizontal="center" vertical="center"/>
    </xf>
    <xf numFmtId="0" fontId="29" fillId="2" borderId="1" xfId="0" applyFont="1" applyFill="1" applyBorder="1" applyAlignment="1">
      <alignment horizontal="center" vertical="center"/>
    </xf>
    <xf numFmtId="0" fontId="0" fillId="0" borderId="15" xfId="0" applyFont="1" applyBorder="1" applyAlignment="1">
      <alignment horizontal="center" vertical="center"/>
    </xf>
    <xf numFmtId="0" fontId="0" fillId="0" borderId="1" xfId="0" applyFont="1" applyBorder="1" applyAlignment="1">
      <alignment vertical="center"/>
    </xf>
    <xf numFmtId="0" fontId="0" fillId="0" borderId="17" xfId="0" applyFont="1" applyBorder="1" applyAlignment="1">
      <alignment horizontal="center" vertical="center"/>
    </xf>
    <xf numFmtId="0" fontId="0" fillId="0" borderId="18" xfId="0" applyFont="1" applyBorder="1" applyAlignment="1">
      <alignment vertical="center"/>
    </xf>
    <xf numFmtId="0" fontId="28" fillId="3" borderId="1" xfId="0" applyFont="1" applyFill="1" applyBorder="1" applyAlignment="1">
      <alignment horizontal="center" vertical="center"/>
    </xf>
    <xf numFmtId="0" fontId="28" fillId="2" borderId="1" xfId="0" applyFont="1" applyFill="1" applyBorder="1" applyAlignment="1">
      <alignment horizontal="center" vertical="center"/>
    </xf>
    <xf numFmtId="0" fontId="28" fillId="5" borderId="1" xfId="0" applyFont="1" applyFill="1" applyBorder="1" applyAlignment="1">
      <alignment horizontal="center" vertical="center"/>
    </xf>
    <xf numFmtId="0" fontId="28" fillId="4" borderId="1" xfId="0" applyFont="1" applyFill="1" applyBorder="1" applyAlignment="1">
      <alignment horizontal="center" vertical="center"/>
    </xf>
    <xf numFmtId="0" fontId="28" fillId="6" borderId="1" xfId="0" applyFont="1" applyFill="1" applyBorder="1" applyAlignment="1">
      <alignment horizontal="center" vertical="center"/>
    </xf>
    <xf numFmtId="0" fontId="28" fillId="7" borderId="1" xfId="0" applyFont="1" applyFill="1" applyBorder="1" applyAlignment="1">
      <alignment horizontal="center" vertical="center"/>
    </xf>
    <xf numFmtId="0" fontId="28" fillId="10" borderId="1" xfId="0" applyFont="1" applyFill="1" applyBorder="1" applyAlignment="1">
      <alignment horizontal="center" vertical="center"/>
    </xf>
    <xf numFmtId="41" fontId="22" fillId="9" borderId="4" xfId="1" applyFont="1" applyFill="1" applyBorder="1"/>
    <xf numFmtId="0" fontId="22" fillId="9" borderId="4" xfId="0" applyFont="1" applyFill="1" applyBorder="1"/>
    <xf numFmtId="41" fontId="0" fillId="0" borderId="0" xfId="1" applyFont="1"/>
    <xf numFmtId="41" fontId="0" fillId="0" borderId="1" xfId="1" applyFont="1" applyBorder="1"/>
    <xf numFmtId="0" fontId="0" fillId="0" borderId="30" xfId="0" applyBorder="1"/>
    <xf numFmtId="0" fontId="0" fillId="0" borderId="1" xfId="0" applyBorder="1" applyAlignment="1">
      <alignment horizontal="center"/>
    </xf>
    <xf numFmtId="41" fontId="0" fillId="0" borderId="2" xfId="1" applyFont="1" applyBorder="1"/>
    <xf numFmtId="41" fontId="0" fillId="0" borderId="2" xfId="1" applyFont="1" applyFill="1" applyBorder="1"/>
    <xf numFmtId="41" fontId="22" fillId="0" borderId="2" xfId="1" applyFont="1" applyFill="1" applyBorder="1"/>
    <xf numFmtId="0" fontId="0" fillId="0" borderId="2" xfId="0" applyBorder="1"/>
    <xf numFmtId="0" fontId="0" fillId="0" borderId="32" xfId="0" applyBorder="1"/>
    <xf numFmtId="0" fontId="0" fillId="0" borderId="3" xfId="0" applyBorder="1" applyAlignment="1">
      <alignment horizontal="center"/>
    </xf>
    <xf numFmtId="41" fontId="0" fillId="0" borderId="1" xfId="1" applyFont="1" applyFill="1" applyBorder="1"/>
    <xf numFmtId="41" fontId="0" fillId="9" borderId="1" xfId="1" applyFont="1" applyFill="1" applyBorder="1"/>
    <xf numFmtId="164" fontId="6" fillId="0" borderId="1" xfId="0" applyNumberFormat="1" applyFont="1" applyBorder="1" applyAlignment="1">
      <alignment vertical="center" wrapText="1"/>
    </xf>
    <xf numFmtId="41" fontId="0" fillId="9" borderId="1" xfId="1" applyFont="1" applyFill="1" applyBorder="1" applyAlignment="1">
      <alignment vertical="center"/>
    </xf>
    <xf numFmtId="41" fontId="0" fillId="0" borderId="1" xfId="1" applyFont="1" applyFill="1" applyBorder="1" applyAlignment="1">
      <alignment vertical="center"/>
    </xf>
    <xf numFmtId="0" fontId="0" fillId="0" borderId="6" xfId="0" applyBorder="1"/>
    <xf numFmtId="41" fontId="22" fillId="0" borderId="0" xfId="1" applyFont="1"/>
    <xf numFmtId="41" fontId="22" fillId="0" borderId="1" xfId="1" applyFont="1" applyBorder="1"/>
    <xf numFmtId="0" fontId="22" fillId="0" borderId="1" xfId="0" applyFont="1" applyBorder="1"/>
    <xf numFmtId="0" fontId="22" fillId="0" borderId="7" xfId="0" applyFont="1" applyBorder="1"/>
    <xf numFmtId="0" fontId="11" fillId="0" borderId="1" xfId="0" applyFont="1" applyBorder="1" applyAlignment="1">
      <alignment vertical="center" wrapText="1"/>
    </xf>
    <xf numFmtId="0" fontId="6" fillId="0" borderId="1" xfId="0" applyFont="1" applyBorder="1" applyAlignment="1">
      <alignment vertical="center" wrapText="1"/>
    </xf>
    <xf numFmtId="0" fontId="23" fillId="0" borderId="1" xfId="0" applyFont="1" applyBorder="1"/>
    <xf numFmtId="0" fontId="0" fillId="0" borderId="2" xfId="0" applyBorder="1" applyAlignment="1">
      <alignment horizontal="center"/>
    </xf>
    <xf numFmtId="41" fontId="0" fillId="7" borderId="1" xfId="1" applyFont="1" applyFill="1" applyBorder="1" applyAlignment="1">
      <alignment horizontal="center"/>
    </xf>
    <xf numFmtId="0" fontId="0" fillId="7" borderId="1" xfId="0" applyFill="1" applyBorder="1" applyAlignment="1">
      <alignment horizontal="center"/>
    </xf>
    <xf numFmtId="49" fontId="5" fillId="0" borderId="16" xfId="0" applyNumberFormat="1" applyFont="1" applyFill="1" applyBorder="1" applyAlignment="1">
      <alignment horizontal="center" vertical="center"/>
    </xf>
    <xf numFmtId="0" fontId="5" fillId="0" borderId="16" xfId="0" quotePrefix="1" applyFont="1" applyFill="1" applyBorder="1" applyAlignment="1">
      <alignment horizontal="center" vertical="center"/>
    </xf>
    <xf numFmtId="49" fontId="5" fillId="0" borderId="16" xfId="0" applyNumberFormat="1" applyFont="1" applyFill="1" applyBorder="1" applyAlignment="1">
      <alignment horizontal="center" vertical="center" wrapText="1"/>
    </xf>
    <xf numFmtId="49" fontId="5" fillId="0" borderId="16" xfId="0" quotePrefix="1" applyNumberFormat="1" applyFont="1" applyFill="1" applyBorder="1" applyAlignment="1">
      <alignment horizontal="center" vertical="center"/>
    </xf>
    <xf numFmtId="49" fontId="5" fillId="0" borderId="19" xfId="0" quotePrefix="1" applyNumberFormat="1" applyFont="1" applyFill="1" applyBorder="1" applyAlignment="1">
      <alignment horizontal="center" vertical="center"/>
    </xf>
    <xf numFmtId="41" fontId="11" fillId="0" borderId="1" xfId="1" applyFont="1" applyFill="1" applyBorder="1" applyAlignment="1">
      <alignment vertical="center"/>
    </xf>
    <xf numFmtId="0" fontId="11" fillId="0" borderId="1" xfId="0" applyFont="1" applyFill="1" applyBorder="1" applyAlignment="1">
      <alignment vertical="center" wrapText="1"/>
    </xf>
    <xf numFmtId="0" fontId="11" fillId="0" borderId="2" xfId="0" applyFont="1" applyFill="1" applyBorder="1" applyAlignment="1">
      <alignment vertical="center" wrapText="1"/>
    </xf>
    <xf numFmtId="0" fontId="7" fillId="2" borderId="1" xfId="0" applyFont="1" applyFill="1" applyBorder="1" applyAlignment="1">
      <alignment vertical="center"/>
    </xf>
    <xf numFmtId="0" fontId="10" fillId="2" borderId="1" xfId="0" applyFont="1" applyFill="1" applyBorder="1" applyAlignment="1">
      <alignment horizontal="center" vertical="center" wrapText="1"/>
    </xf>
    <xf numFmtId="3" fontId="18" fillId="8" borderId="1" xfId="0" applyNumberFormat="1" applyFont="1" applyFill="1" applyBorder="1" applyAlignment="1">
      <alignment horizontal="right" vertical="center" wrapText="1"/>
    </xf>
    <xf numFmtId="0" fontId="17" fillId="2" borderId="1" xfId="0" applyFont="1" applyFill="1" applyBorder="1" applyAlignment="1">
      <alignment horizontal="center" vertical="center" wrapText="1"/>
    </xf>
    <xf numFmtId="41" fontId="17" fillId="2" borderId="1" xfId="1" applyFont="1" applyFill="1" applyBorder="1" applyAlignment="1">
      <alignment horizontal="center" vertical="center" wrapText="1"/>
    </xf>
    <xf numFmtId="41" fontId="17" fillId="2" borderId="1" xfId="1" applyFont="1" applyFill="1" applyBorder="1" applyAlignment="1">
      <alignment horizontal="right" vertical="center" wrapText="1"/>
    </xf>
    <xf numFmtId="0" fontId="18" fillId="0" borderId="1" xfId="0" applyFont="1" applyFill="1" applyBorder="1" applyAlignment="1">
      <alignment vertical="center" wrapText="1"/>
    </xf>
    <xf numFmtId="0" fontId="17" fillId="2" borderId="1" xfId="0" applyFont="1" applyFill="1" applyBorder="1" applyAlignment="1">
      <alignment vertical="center" wrapText="1"/>
    </xf>
    <xf numFmtId="3" fontId="17" fillId="2" borderId="1" xfId="0" applyNumberFormat="1" applyFont="1" applyFill="1" applyBorder="1" applyAlignment="1">
      <alignment horizontal="right" vertical="center" wrapText="1"/>
    </xf>
    <xf numFmtId="41" fontId="11" fillId="0" borderId="16" xfId="1" applyFont="1" applyFill="1" applyBorder="1" applyAlignment="1">
      <alignment horizontal="right" vertical="center" wrapText="1"/>
    </xf>
    <xf numFmtId="41" fontId="6" fillId="0" borderId="15" xfId="1" applyFont="1" applyFill="1" applyBorder="1" applyAlignment="1">
      <alignment vertical="center" wrapText="1"/>
    </xf>
    <xf numFmtId="41" fontId="6" fillId="0" borderId="16" xfId="1" applyFont="1" applyFill="1" applyBorder="1" applyAlignment="1">
      <alignment vertical="center" wrapText="1"/>
    </xf>
    <xf numFmtId="0" fontId="7" fillId="0" borderId="20" xfId="0" applyFont="1" applyFill="1" applyBorder="1" applyAlignment="1">
      <alignment vertical="center" wrapText="1"/>
    </xf>
    <xf numFmtId="41" fontId="11" fillId="0" borderId="21" xfId="1" applyFont="1" applyFill="1" applyBorder="1" applyAlignment="1">
      <alignment vertical="center" wrapText="1"/>
    </xf>
    <xf numFmtId="41" fontId="7" fillId="0" borderId="57" xfId="0" applyNumberFormat="1" applyFont="1" applyFill="1" applyBorder="1" applyAlignment="1">
      <alignment vertical="center"/>
    </xf>
    <xf numFmtId="41" fontId="18" fillId="0" borderId="1" xfId="1" applyFont="1" applyFill="1" applyBorder="1" applyAlignment="1">
      <alignment vertical="center" wrapText="1"/>
    </xf>
    <xf numFmtId="41" fontId="18" fillId="0" borderId="1" xfId="1" applyFont="1" applyFill="1" applyBorder="1" applyAlignment="1">
      <alignment horizontal="right" vertical="center" wrapText="1"/>
    </xf>
    <xf numFmtId="41" fontId="26" fillId="0" borderId="1" xfId="1" applyFont="1" applyFill="1" applyBorder="1" applyAlignment="1">
      <alignment horizontal="right" vertical="center" wrapText="1"/>
    </xf>
    <xf numFmtId="1" fontId="11" fillId="0" borderId="2" xfId="0" applyNumberFormat="1" applyFont="1" applyFill="1" applyBorder="1" applyAlignment="1">
      <alignment vertical="center" wrapText="1"/>
    </xf>
    <xf numFmtId="1" fontId="11" fillId="0" borderId="2" xfId="1" applyNumberFormat="1" applyFont="1" applyFill="1" applyBorder="1" applyAlignment="1">
      <alignment horizontal="right" vertical="center" wrapText="1"/>
    </xf>
    <xf numFmtId="1" fontId="11" fillId="0" borderId="2" xfId="2" applyNumberFormat="1" applyFont="1" applyFill="1" applyBorder="1" applyAlignment="1">
      <alignment horizontal="right" vertical="center" wrapText="1"/>
    </xf>
    <xf numFmtId="1" fontId="11" fillId="0" borderId="2" xfId="0" applyNumberFormat="1" applyFont="1" applyFill="1" applyBorder="1" applyAlignment="1">
      <alignment vertical="center"/>
    </xf>
    <xf numFmtId="0" fontId="30" fillId="0" borderId="0" xfId="0" applyFont="1" applyAlignment="1">
      <alignment vertical="center"/>
    </xf>
    <xf numFmtId="41" fontId="18" fillId="0" borderId="1" xfId="1" applyNumberFormat="1" applyFont="1" applyFill="1" applyBorder="1" applyAlignment="1">
      <alignment horizontal="right" vertical="center" wrapText="1"/>
    </xf>
    <xf numFmtId="41" fontId="17" fillId="2" borderId="1" xfId="1" applyNumberFormat="1" applyFont="1" applyFill="1" applyBorder="1" applyAlignment="1">
      <alignment horizontal="right" vertical="center" wrapText="1"/>
    </xf>
    <xf numFmtId="1" fontId="6" fillId="0" borderId="34" xfId="0" applyNumberFormat="1" applyFont="1" applyFill="1" applyBorder="1" applyAlignment="1">
      <alignment horizontal="left" vertical="center" wrapText="1"/>
    </xf>
    <xf numFmtId="164" fontId="6" fillId="0" borderId="6" xfId="0" applyNumberFormat="1" applyFont="1" applyFill="1" applyBorder="1" applyAlignment="1">
      <alignment horizontal="center" vertical="center"/>
    </xf>
    <xf numFmtId="164" fontId="6" fillId="0" borderId="4"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5" fillId="0" borderId="21" xfId="0" quotePrefix="1" applyFont="1" applyBorder="1" applyAlignment="1">
      <alignment horizontal="center" vertical="center"/>
    </xf>
    <xf numFmtId="0" fontId="3" fillId="2" borderId="1" xfId="0" applyFont="1" applyFill="1" applyBorder="1" applyAlignment="1">
      <alignment horizontal="center" vertical="center"/>
    </xf>
    <xf numFmtId="0" fontId="5" fillId="0" borderId="16" xfId="0" quotePrefix="1" applyFont="1" applyBorder="1" applyAlignment="1">
      <alignment horizontal="center" vertical="center"/>
    </xf>
    <xf numFmtId="49" fontId="5" fillId="0" borderId="16" xfId="0" quotePrefix="1" applyNumberFormat="1" applyFont="1" applyFill="1" applyBorder="1" applyAlignment="1">
      <alignment horizontal="center" vertical="center" wrapText="1"/>
    </xf>
    <xf numFmtId="49" fontId="5" fillId="0" borderId="19" xfId="0" quotePrefix="1" applyNumberFormat="1" applyFont="1" applyFill="1" applyBorder="1" applyAlignment="1">
      <alignment horizontal="center" vertical="center" wrapText="1"/>
    </xf>
    <xf numFmtId="0" fontId="4" fillId="0" borderId="0" xfId="0" quotePrefix="1" applyFont="1" applyBorder="1" applyAlignment="1">
      <alignment horizontal="center" vertical="center"/>
    </xf>
    <xf numFmtId="0" fontId="19" fillId="0" borderId="0" xfId="0" applyFont="1" applyFill="1"/>
    <xf numFmtId="0" fontId="7" fillId="0" borderId="7" xfId="0" applyFont="1" applyFill="1" applyBorder="1" applyAlignment="1">
      <alignment horizontal="center" vertical="center" wrapText="1"/>
    </xf>
    <xf numFmtId="0" fontId="7" fillId="0" borderId="0" xfId="0" applyFont="1" applyFill="1" applyAlignment="1">
      <alignment horizontal="left" vertical="center" wrapText="1"/>
    </xf>
    <xf numFmtId="0" fontId="7" fillId="0" borderId="0" xfId="0" applyFont="1" applyFill="1" applyAlignment="1">
      <alignment horizontal="left"/>
    </xf>
    <xf numFmtId="0" fontId="28" fillId="0" borderId="1" xfId="0" applyFont="1" applyFill="1" applyBorder="1" applyAlignment="1">
      <alignment horizontal="center" vertical="center"/>
    </xf>
    <xf numFmtId="164" fontId="6" fillId="0" borderId="37" xfId="0" applyNumberFormat="1" applyFont="1" applyFill="1" applyBorder="1" applyAlignment="1">
      <alignment horizontal="left" vertical="center" wrapText="1"/>
    </xf>
    <xf numFmtId="164" fontId="6" fillId="0" borderId="31" xfId="0" applyNumberFormat="1" applyFont="1" applyFill="1" applyBorder="1" applyAlignment="1">
      <alignment horizontal="left" vertical="center" wrapText="1"/>
    </xf>
    <xf numFmtId="1" fontId="8" fillId="2" borderId="39" xfId="0" applyNumberFormat="1" applyFont="1" applyFill="1" applyBorder="1" applyAlignment="1">
      <alignment horizontal="center" vertical="center" wrapText="1"/>
    </xf>
    <xf numFmtId="1" fontId="8" fillId="2" borderId="48" xfId="0" applyNumberFormat="1" applyFont="1" applyFill="1" applyBorder="1" applyAlignment="1">
      <alignment horizontal="center" vertical="center" wrapText="1"/>
    </xf>
    <xf numFmtId="1" fontId="8" fillId="2" borderId="53" xfId="0" applyNumberFormat="1" applyFont="1" applyFill="1" applyBorder="1" applyAlignment="1">
      <alignment horizontal="center" vertical="center" wrapText="1"/>
    </xf>
    <xf numFmtId="1" fontId="8" fillId="2" borderId="52" xfId="0" applyNumberFormat="1" applyFont="1" applyFill="1" applyBorder="1" applyAlignment="1">
      <alignment horizontal="center" vertical="center" wrapText="1"/>
    </xf>
    <xf numFmtId="0" fontId="6" fillId="0" borderId="28" xfId="0" applyFont="1" applyFill="1" applyBorder="1" applyAlignment="1">
      <alignment horizontal="left" vertical="center" wrapText="1"/>
    </xf>
    <xf numFmtId="0" fontId="7" fillId="0" borderId="14" xfId="0" applyFont="1" applyFill="1" applyBorder="1" applyAlignment="1">
      <alignment horizontal="left" vertical="center"/>
    </xf>
    <xf numFmtId="0" fontId="7" fillId="0" borderId="47" xfId="0" applyFont="1" applyFill="1" applyBorder="1"/>
    <xf numFmtId="0" fontId="7" fillId="0" borderId="47" xfId="0" applyFont="1" applyFill="1" applyBorder="1" applyAlignment="1">
      <alignment horizontal="left" vertical="center"/>
    </xf>
    <xf numFmtId="0" fontId="7" fillId="0" borderId="21" xfId="0" applyFont="1" applyFill="1" applyBorder="1" applyAlignment="1">
      <alignment horizontal="left" vertical="center"/>
    </xf>
    <xf numFmtId="0" fontId="7" fillId="0" borderId="16" xfId="0" applyFont="1" applyFill="1" applyBorder="1" applyAlignment="1">
      <alignment horizontal="left" vertical="center"/>
    </xf>
    <xf numFmtId="0" fontId="7" fillId="0" borderId="53" xfId="0" applyFont="1" applyFill="1" applyBorder="1" applyAlignment="1">
      <alignment wrapText="1"/>
    </xf>
    <xf numFmtId="0" fontId="7" fillId="0" borderId="19" xfId="0" applyFont="1" applyFill="1" applyBorder="1" applyAlignment="1">
      <alignment horizontal="left" vertical="center"/>
    </xf>
    <xf numFmtId="0" fontId="7" fillId="0" borderId="39" xfId="0" applyFont="1" applyFill="1" applyBorder="1" applyAlignment="1">
      <alignment wrapText="1"/>
    </xf>
    <xf numFmtId="0" fontId="7" fillId="0" borderId="44" xfId="0" applyFont="1" applyFill="1" applyBorder="1" applyAlignment="1">
      <alignment horizontal="left" vertical="center"/>
    </xf>
    <xf numFmtId="164" fontId="6" fillId="0" borderId="12" xfId="0" applyNumberFormat="1" applyFont="1" applyFill="1" applyBorder="1" applyAlignment="1">
      <alignment horizontal="center" vertical="center"/>
    </xf>
    <xf numFmtId="164" fontId="6" fillId="0" borderId="15"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53" xfId="0" applyNumberFormat="1" applyFont="1" applyFill="1" applyBorder="1" applyAlignment="1">
      <alignment horizontal="left" vertical="center" wrapText="1"/>
    </xf>
    <xf numFmtId="0" fontId="5" fillId="0" borderId="0" xfId="0" applyFont="1" applyFill="1" applyBorder="1" applyAlignment="1">
      <alignment vertical="center"/>
    </xf>
    <xf numFmtId="0" fontId="2" fillId="0" borderId="16" xfId="0" quotePrefix="1" applyFont="1" applyFill="1" applyBorder="1" applyAlignment="1">
      <alignment horizontal="center" vertical="center"/>
    </xf>
    <xf numFmtId="0" fontId="2" fillId="0" borderId="16" xfId="0" applyFont="1" applyFill="1" applyBorder="1" applyAlignment="1">
      <alignment horizontal="center" vertical="center"/>
    </xf>
    <xf numFmtId="0" fontId="0" fillId="0" borderId="1" xfId="0" applyFont="1" applyFill="1" applyBorder="1" applyAlignment="1">
      <alignment horizontal="center" vertical="center" wrapText="1"/>
    </xf>
    <xf numFmtId="0" fontId="4" fillId="0" borderId="0" xfId="0" applyFont="1" applyAlignment="1">
      <alignment vertical="center"/>
    </xf>
    <xf numFmtId="0" fontId="0" fillId="0" borderId="1" xfId="0" applyFont="1" applyBorder="1" applyAlignment="1">
      <alignment horizontal="center"/>
    </xf>
    <xf numFmtId="0" fontId="6" fillId="0" borderId="0" xfId="0" applyFont="1"/>
    <xf numFmtId="0" fontId="5" fillId="11" borderId="26" xfId="0" applyFont="1" applyFill="1" applyBorder="1" applyAlignment="1">
      <alignment horizontal="left" vertical="center" wrapText="1"/>
    </xf>
    <xf numFmtId="0" fontId="4" fillId="0" borderId="0" xfId="0" applyFont="1" applyFill="1" applyAlignment="1">
      <alignment vertical="center"/>
    </xf>
    <xf numFmtId="0" fontId="4" fillId="0" borderId="0" xfId="0" applyFont="1" applyFill="1" applyAlignment="1">
      <alignment horizontal="center" vertical="center"/>
    </xf>
    <xf numFmtId="0" fontId="31" fillId="2" borderId="21"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6"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19" xfId="0" applyFont="1" applyFill="1" applyBorder="1" applyAlignment="1">
      <alignment horizontal="center" vertical="center" wrapText="1"/>
    </xf>
    <xf numFmtId="0" fontId="7" fillId="0" borderId="0" xfId="0" applyFont="1" applyAlignment="1">
      <alignment vertical="center" wrapText="1"/>
    </xf>
    <xf numFmtId="0" fontId="7" fillId="0" borderId="31" xfId="0" applyFont="1" applyFill="1" applyBorder="1" applyAlignment="1">
      <alignment horizontal="center" vertical="center" wrapText="1"/>
    </xf>
    <xf numFmtId="0" fontId="32" fillId="0" borderId="0" xfId="0" applyFont="1" applyFill="1" applyAlignment="1">
      <alignment horizontal="justify" vertical="center"/>
    </xf>
    <xf numFmtId="1" fontId="8" fillId="0" borderId="0" xfId="0" applyNumberFormat="1" applyFont="1" applyFill="1" applyBorder="1" applyAlignment="1">
      <alignment vertical="center" wrapText="1"/>
    </xf>
    <xf numFmtId="0" fontId="33" fillId="0" borderId="5" xfId="0" applyFont="1" applyFill="1" applyBorder="1" applyAlignment="1">
      <alignment horizontal="justify" vertical="center" wrapText="1"/>
    </xf>
    <xf numFmtId="0" fontId="33" fillId="0" borderId="29" xfId="0" applyFont="1" applyFill="1" applyBorder="1" applyAlignment="1">
      <alignment horizontal="justify" vertical="center" wrapText="1"/>
    </xf>
    <xf numFmtId="0" fontId="5" fillId="11" borderId="5" xfId="0" applyFont="1" applyFill="1" applyBorder="1" applyAlignment="1">
      <alignment horizontal="justify" vertical="center" wrapText="1"/>
    </xf>
    <xf numFmtId="0" fontId="7" fillId="0" borderId="1" xfId="0" applyFont="1" applyBorder="1" applyAlignment="1">
      <alignment vertical="center"/>
    </xf>
    <xf numFmtId="0" fontId="5" fillId="0" borderId="16" xfId="0" quotePrefix="1" applyFont="1" applyFill="1" applyBorder="1" applyAlignment="1">
      <alignment horizontal="center" vertical="center"/>
    </xf>
    <xf numFmtId="0" fontId="5" fillId="0" borderId="19" xfId="0" quotePrefix="1" applyFont="1" applyFill="1" applyBorder="1" applyAlignment="1">
      <alignment horizontal="center" vertical="center"/>
    </xf>
    <xf numFmtId="49" fontId="5" fillId="0" borderId="16" xfId="0" quotePrefix="1" applyNumberFormat="1" applyFont="1" applyFill="1" applyBorder="1" applyAlignment="1">
      <alignment horizontal="center" vertical="center" wrapText="1"/>
    </xf>
    <xf numFmtId="0" fontId="28" fillId="0" borderId="1" xfId="0" applyFont="1" applyFill="1" applyBorder="1" applyAlignment="1">
      <alignment horizontal="left" vertical="center" wrapText="1"/>
    </xf>
    <xf numFmtId="164" fontId="23" fillId="0" borderId="1" xfId="0" applyNumberFormat="1" applyFont="1" applyFill="1" applyBorder="1" applyAlignment="1">
      <alignment horizontal="left" vertical="center" wrapText="1"/>
    </xf>
    <xf numFmtId="0" fontId="34" fillId="10" borderId="1" xfId="0" applyFont="1" applyFill="1" applyBorder="1" applyAlignment="1">
      <alignment horizontal="center" vertical="center"/>
    </xf>
    <xf numFmtId="0" fontId="34" fillId="10" borderId="1" xfId="0" applyFont="1" applyFill="1" applyBorder="1" applyAlignment="1">
      <alignment horizontal="center" vertical="center" wrapText="1"/>
    </xf>
    <xf numFmtId="0" fontId="35" fillId="10" borderId="1" xfId="0" applyFont="1" applyFill="1" applyBorder="1" applyAlignment="1">
      <alignment horizontal="center" vertical="center" wrapText="1"/>
    </xf>
    <xf numFmtId="0" fontId="34" fillId="12" borderId="1" xfId="0" applyFont="1" applyFill="1" applyBorder="1" applyAlignment="1">
      <alignment horizontal="center" vertical="center" wrapText="1"/>
    </xf>
    <xf numFmtId="0" fontId="35" fillId="12" borderId="1" xfId="0" applyFont="1" applyFill="1" applyBorder="1" applyAlignment="1">
      <alignment horizontal="center" vertical="center" wrapText="1"/>
    </xf>
    <xf numFmtId="0" fontId="34" fillId="12" borderId="2"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4" fillId="10" borderId="1" xfId="0" applyFont="1" applyFill="1" applyBorder="1" applyAlignment="1">
      <alignment horizontal="left" vertical="center" wrapText="1"/>
    </xf>
    <xf numFmtId="0" fontId="38" fillId="0" borderId="2" xfId="0" applyFont="1" applyFill="1" applyBorder="1"/>
    <xf numFmtId="0" fontId="38" fillId="0" borderId="6" xfId="0" applyFont="1" applyFill="1" applyBorder="1"/>
    <xf numFmtId="0" fontId="37" fillId="0" borderId="2" xfId="0" applyFont="1" applyFill="1" applyBorder="1" applyAlignment="1">
      <alignment horizontal="justify" vertical="center" wrapText="1"/>
    </xf>
    <xf numFmtId="0" fontId="38" fillId="0" borderId="7" xfId="0" applyFont="1" applyFill="1" applyBorder="1" applyAlignment="1">
      <alignment horizontal="center" vertical="center" wrapText="1"/>
    </xf>
    <xf numFmtId="0" fontId="39" fillId="0" borderId="1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37" fillId="0" borderId="3" xfId="0" applyFont="1" applyFill="1" applyBorder="1" applyAlignment="1">
      <alignment horizontal="center" vertical="center" wrapText="1"/>
    </xf>
    <xf numFmtId="0" fontId="37" fillId="0" borderId="32" xfId="0" applyFont="1" applyFill="1" applyBorder="1" applyAlignment="1">
      <alignment horizontal="center" vertical="center" wrapText="1"/>
    </xf>
    <xf numFmtId="0" fontId="38" fillId="0" borderId="3" xfId="0" applyFont="1" applyFill="1" applyBorder="1" applyAlignment="1">
      <alignment horizontal="justify" vertical="center" wrapText="1"/>
    </xf>
    <xf numFmtId="0" fontId="38" fillId="0" borderId="31" xfId="0" applyFont="1" applyFill="1" applyBorder="1" applyAlignment="1">
      <alignment horizontal="center" vertical="center" wrapText="1"/>
    </xf>
    <xf numFmtId="0" fontId="39" fillId="0" borderId="5" xfId="0" applyFont="1" applyFill="1" applyBorder="1" applyAlignment="1">
      <alignment horizontal="center" vertical="center" wrapText="1"/>
    </xf>
    <xf numFmtId="0" fontId="38" fillId="0" borderId="3" xfId="0" applyFont="1" applyFill="1" applyBorder="1"/>
    <xf numFmtId="0" fontId="38" fillId="0" borderId="0" xfId="0" applyFont="1" applyFill="1"/>
    <xf numFmtId="0" fontId="37" fillId="0" borderId="3" xfId="0" applyFont="1" applyFill="1" applyBorder="1" applyAlignment="1">
      <alignment horizontal="justify" vertical="center" wrapText="1"/>
    </xf>
    <xf numFmtId="0" fontId="38" fillId="0" borderId="32" xfId="0" applyFont="1" applyFill="1" applyBorder="1" applyAlignment="1">
      <alignment horizontal="center" vertical="center" wrapText="1"/>
    </xf>
    <xf numFmtId="0" fontId="9" fillId="0" borderId="3" xfId="0" applyFont="1" applyFill="1" applyBorder="1" applyAlignment="1">
      <alignment horizontal="justify" vertical="center" wrapText="1"/>
    </xf>
    <xf numFmtId="0" fontId="38" fillId="0" borderId="3" xfId="0" applyFont="1" applyFill="1" applyBorder="1" applyAlignment="1">
      <alignment vertical="center" wrapText="1"/>
    </xf>
    <xf numFmtId="0" fontId="38" fillId="0" borderId="4" xfId="0" applyFont="1" applyFill="1" applyBorder="1" applyAlignment="1">
      <alignment vertical="center" wrapText="1"/>
    </xf>
    <xf numFmtId="0" fontId="37" fillId="0" borderId="4" xfId="0" applyFont="1" applyFill="1" applyBorder="1" applyAlignment="1">
      <alignment horizontal="justify" vertical="center" wrapText="1"/>
    </xf>
    <xf numFmtId="0" fontId="37" fillId="0" borderId="2"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9" fillId="0" borderId="2" xfId="0" applyFont="1" applyFill="1" applyBorder="1" applyAlignment="1">
      <alignment horizontal="justify" vertical="center" wrapText="1"/>
    </xf>
    <xf numFmtId="0" fontId="39" fillId="0" borderId="8" xfId="0" applyFont="1" applyFill="1" applyBorder="1" applyAlignment="1">
      <alignment horizontal="center" vertical="center" wrapText="1"/>
    </xf>
    <xf numFmtId="0" fontId="37" fillId="0" borderId="2" xfId="0" applyFont="1" applyFill="1" applyBorder="1" applyAlignment="1">
      <alignment horizontal="left" vertical="center" wrapText="1"/>
    </xf>
    <xf numFmtId="0" fontId="39" fillId="0" borderId="10" xfId="0" applyFont="1" applyFill="1" applyBorder="1" applyAlignment="1">
      <alignment vertical="center" wrapText="1"/>
    </xf>
    <xf numFmtId="0" fontId="37" fillId="0" borderId="4" xfId="0" applyFont="1" applyFill="1" applyBorder="1" applyAlignment="1">
      <alignment horizontal="left" vertical="center" wrapText="1"/>
    </xf>
    <xf numFmtId="0" fontId="37" fillId="0" borderId="2" xfId="0" applyFont="1" applyFill="1" applyBorder="1" applyAlignment="1">
      <alignment horizontal="center" wrapText="1"/>
    </xf>
    <xf numFmtId="0" fontId="37" fillId="0" borderId="1" xfId="0" applyFont="1" applyFill="1" applyBorder="1" applyAlignment="1">
      <alignment horizontal="center" vertical="center" wrapText="1"/>
    </xf>
    <xf numFmtId="0" fontId="37" fillId="0" borderId="5" xfId="0" applyFont="1" applyFill="1" applyBorder="1" applyAlignment="1">
      <alignment horizontal="center" vertical="center" wrapText="1"/>
    </xf>
    <xf numFmtId="0" fontId="38" fillId="0" borderId="4" xfId="0" applyFont="1" applyFill="1" applyBorder="1"/>
    <xf numFmtId="0" fontId="37" fillId="0" borderId="27" xfId="0" applyFont="1" applyFill="1" applyBorder="1" applyAlignment="1">
      <alignment horizontal="center" vertical="center" wrapText="1"/>
    </xf>
    <xf numFmtId="0" fontId="38" fillId="0" borderId="10" xfId="0" applyFont="1" applyFill="1" applyBorder="1" applyAlignment="1">
      <alignment vertical="center" wrapText="1"/>
    </xf>
    <xf numFmtId="0" fontId="38" fillId="0" borderId="5" xfId="0" applyFont="1" applyFill="1" applyBorder="1" applyAlignment="1">
      <alignment horizontal="center" vertical="center" wrapText="1"/>
    </xf>
    <xf numFmtId="0" fontId="37" fillId="0" borderId="5" xfId="0" applyFont="1" applyFill="1" applyBorder="1" applyAlignment="1">
      <alignment vertical="center" wrapText="1"/>
    </xf>
    <xf numFmtId="0" fontId="37" fillId="0" borderId="0" xfId="0" applyFont="1" applyFill="1" applyBorder="1" applyAlignment="1">
      <alignment horizontal="center" vertical="center" wrapText="1"/>
    </xf>
    <xf numFmtId="0" fontId="38" fillId="0" borderId="0" xfId="0" applyFont="1" applyFill="1" applyBorder="1" applyAlignment="1">
      <alignment vertical="center" wrapText="1"/>
    </xf>
    <xf numFmtId="0" fontId="38" fillId="0" borderId="2" xfId="0" applyFont="1" applyFill="1" applyBorder="1" applyAlignment="1">
      <alignment horizontal="justify" vertical="center" wrapText="1"/>
    </xf>
    <xf numFmtId="0" fontId="37" fillId="0" borderId="31"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8" fillId="0" borderId="1" xfId="0" applyFont="1" applyFill="1" applyBorder="1" applyAlignment="1">
      <alignment wrapText="1"/>
    </xf>
    <xf numFmtId="0" fontId="37" fillId="0" borderId="11" xfId="0" applyFont="1" applyFill="1" applyBorder="1" applyAlignment="1">
      <alignment vertical="center" wrapText="1"/>
    </xf>
    <xf numFmtId="0" fontId="37" fillId="0" borderId="8" xfId="0" applyFont="1" applyFill="1" applyBorder="1" applyAlignment="1">
      <alignment horizontal="center" vertical="center" wrapText="1"/>
    </xf>
    <xf numFmtId="0" fontId="38" fillId="0" borderId="2" xfId="0" applyFont="1" applyFill="1" applyBorder="1" applyAlignment="1">
      <alignment vertical="center" wrapText="1"/>
    </xf>
    <xf numFmtId="0" fontId="37" fillId="0" borderId="27" xfId="0" applyFont="1" applyFill="1" applyBorder="1" applyAlignment="1">
      <alignment vertical="center" wrapText="1"/>
    </xf>
    <xf numFmtId="0" fontId="38" fillId="0" borderId="4" xfId="0" applyFont="1" applyFill="1" applyBorder="1" applyAlignment="1">
      <alignment horizontal="justify" vertical="center" wrapText="1"/>
    </xf>
    <xf numFmtId="49" fontId="5" fillId="7" borderId="16" xfId="0" quotePrefix="1" applyNumberFormat="1" applyFont="1" applyFill="1" applyBorder="1" applyAlignment="1">
      <alignment horizontal="center" vertical="center" wrapText="1"/>
    </xf>
    <xf numFmtId="49" fontId="5" fillId="13" borderId="1" xfId="0" quotePrefix="1" applyNumberFormat="1"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0" fontId="5" fillId="17" borderId="1" xfId="0" quotePrefix="1" applyFont="1" applyFill="1" applyBorder="1" applyAlignment="1">
      <alignment horizontal="center" vertical="center"/>
    </xf>
    <xf numFmtId="0" fontId="5" fillId="14" borderId="1" xfId="0" quotePrefix="1" applyFont="1" applyFill="1" applyBorder="1" applyAlignment="1">
      <alignment horizontal="center" vertical="center"/>
    </xf>
    <xf numFmtId="0" fontId="5" fillId="13" borderId="1" xfId="0" quotePrefix="1" applyFont="1" applyFill="1" applyBorder="1" applyAlignment="1">
      <alignment horizontal="center" vertical="center"/>
    </xf>
    <xf numFmtId="49" fontId="5" fillId="13" borderId="18" xfId="0" quotePrefix="1" applyNumberFormat="1" applyFont="1" applyFill="1" applyBorder="1" applyAlignment="1">
      <alignment horizontal="center" vertical="center" wrapText="1"/>
    </xf>
    <xf numFmtId="0" fontId="0" fillId="0" borderId="1" xfId="0" applyFont="1" applyBorder="1" applyAlignment="1">
      <alignment horizontal="center" vertical="center"/>
    </xf>
    <xf numFmtId="0" fontId="28" fillId="0" borderId="1" xfId="0" applyFont="1" applyFill="1" applyBorder="1" applyAlignment="1">
      <alignment horizontal="center" vertical="center"/>
    </xf>
    <xf numFmtId="0" fontId="39" fillId="0" borderId="5"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38" fillId="0" borderId="2" xfId="0" applyFont="1" applyFill="1" applyBorder="1" applyAlignment="1">
      <alignment horizontal="center" vertical="center" wrapText="1"/>
    </xf>
    <xf numFmtId="0" fontId="7" fillId="0" borderId="32" xfId="0" applyFont="1" applyFill="1" applyBorder="1" applyAlignment="1">
      <alignment horizontal="left" vertical="center" wrapText="1"/>
    </xf>
    <xf numFmtId="0" fontId="0" fillId="0" borderId="1" xfId="0" applyFont="1" applyFill="1" applyBorder="1" applyAlignment="1">
      <alignment horizontal="left" vertical="center" wrapText="1"/>
    </xf>
    <xf numFmtId="0" fontId="28" fillId="0" borderId="1" xfId="0" applyFont="1" applyFill="1" applyBorder="1" applyAlignment="1">
      <alignment horizontal="left" vertical="center"/>
    </xf>
    <xf numFmtId="0" fontId="2" fillId="0" borderId="15" xfId="0" applyFont="1" applyFill="1" applyBorder="1" applyAlignment="1">
      <alignment horizontal="center" vertical="center"/>
    </xf>
    <xf numFmtId="0" fontId="2" fillId="0" borderId="1" xfId="0" applyFont="1" applyFill="1" applyBorder="1" applyAlignment="1">
      <alignment vertical="center"/>
    </xf>
    <xf numFmtId="0" fontId="3" fillId="2" borderId="15" xfId="0" applyFont="1" applyFill="1" applyBorder="1" applyAlignment="1">
      <alignment horizontal="center" vertical="center"/>
    </xf>
    <xf numFmtId="0" fontId="3" fillId="2" borderId="1" xfId="0" applyFont="1" applyFill="1" applyBorder="1" applyAlignment="1">
      <alignment horizontal="center" vertical="center"/>
    </xf>
    <xf numFmtId="0" fontId="5" fillId="0" borderId="15" xfId="0" applyFont="1" applyBorder="1" applyAlignment="1">
      <alignment horizontal="center" vertical="center" wrapText="1"/>
    </xf>
    <xf numFmtId="49" fontId="5" fillId="0" borderId="16" xfId="0" quotePrefix="1" applyNumberFormat="1" applyFont="1" applyFill="1" applyBorder="1" applyAlignment="1">
      <alignment horizontal="center" vertical="center" wrapText="1"/>
    </xf>
    <xf numFmtId="0" fontId="28" fillId="0" borderId="1" xfId="0" applyFont="1" applyFill="1" applyBorder="1" applyAlignment="1">
      <alignment horizontal="center" vertical="center"/>
    </xf>
    <xf numFmtId="164" fontId="23" fillId="0" borderId="1" xfId="0" applyNumberFormat="1" applyFont="1" applyFill="1" applyBorder="1" applyAlignment="1">
      <alignment horizontal="left" vertical="center" wrapText="1"/>
    </xf>
    <xf numFmtId="0" fontId="30" fillId="0" borderId="0" xfId="0" applyFont="1" applyAlignment="1">
      <alignment horizontal="center"/>
    </xf>
    <xf numFmtId="0" fontId="28" fillId="0" borderId="2" xfId="0" applyFont="1" applyFill="1" applyBorder="1" applyAlignment="1">
      <alignment horizontal="left" vertical="center" wrapText="1"/>
    </xf>
    <xf numFmtId="0" fontId="28" fillId="0" borderId="3"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28" fillId="0" borderId="2" xfId="0" applyFont="1" applyFill="1" applyBorder="1" applyAlignment="1">
      <alignment horizontal="center" vertical="center"/>
    </xf>
    <xf numFmtId="0" fontId="28" fillId="0" borderId="3" xfId="0" applyFont="1" applyFill="1" applyBorder="1" applyAlignment="1">
      <alignment horizontal="center" vertical="center"/>
    </xf>
    <xf numFmtId="0" fontId="28" fillId="0" borderId="4"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43" xfId="0" applyFont="1" applyFill="1" applyBorder="1" applyAlignment="1">
      <alignment horizontal="center" vertical="center"/>
    </xf>
    <xf numFmtId="164" fontId="6" fillId="0" borderId="39" xfId="0" applyNumberFormat="1" applyFont="1" applyFill="1" applyBorder="1" applyAlignment="1">
      <alignment horizontal="center" vertical="center"/>
    </xf>
    <xf numFmtId="164" fontId="6" fillId="0" borderId="41" xfId="0" applyNumberFormat="1" applyFont="1" applyFill="1" applyBorder="1" applyAlignment="1">
      <alignment horizontal="center" vertical="center"/>
    </xf>
    <xf numFmtId="164" fontId="6" fillId="0" borderId="3" xfId="0" applyNumberFormat="1" applyFont="1" applyFill="1" applyBorder="1" applyAlignment="1">
      <alignment horizontal="center" vertical="center"/>
    </xf>
    <xf numFmtId="1" fontId="6" fillId="0" borderId="12" xfId="0" applyNumberFormat="1" applyFont="1" applyFill="1" applyBorder="1" applyAlignment="1">
      <alignment horizontal="left" vertical="center" wrapText="1"/>
    </xf>
    <xf numFmtId="1" fontId="6" fillId="0" borderId="17" xfId="0" applyNumberFormat="1" applyFont="1" applyFill="1" applyBorder="1" applyAlignment="1">
      <alignment horizontal="left" vertical="center" wrapText="1"/>
    </xf>
    <xf numFmtId="164" fontId="6" fillId="0" borderId="13"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xf>
    <xf numFmtId="0" fontId="7" fillId="0" borderId="53" xfId="0" applyFont="1" applyFill="1" applyBorder="1" applyAlignment="1">
      <alignment horizontal="center" vertical="center"/>
    </xf>
    <xf numFmtId="0" fontId="7" fillId="0" borderId="7" xfId="0" applyFont="1" applyFill="1" applyBorder="1" applyAlignment="1">
      <alignment horizontal="center" vertical="center"/>
    </xf>
    <xf numFmtId="1" fontId="6" fillId="0" borderId="48" xfId="0" applyNumberFormat="1" applyFont="1" applyFill="1" applyBorder="1" applyAlignment="1">
      <alignment horizontal="left" vertical="center" wrapText="1"/>
    </xf>
    <xf numFmtId="1" fontId="6" fillId="0" borderId="34" xfId="0" applyNumberFormat="1" applyFont="1" applyFill="1" applyBorder="1" applyAlignment="1">
      <alignment horizontal="left" vertical="center" wrapText="1"/>
    </xf>
    <xf numFmtId="1" fontId="6" fillId="0" borderId="49" xfId="0" applyNumberFormat="1" applyFont="1" applyFill="1" applyBorder="1" applyAlignment="1">
      <alignment horizontal="left" vertical="center" wrapText="1"/>
    </xf>
    <xf numFmtId="1" fontId="6" fillId="0" borderId="48" xfId="0" applyNumberFormat="1" applyFont="1" applyFill="1" applyBorder="1" applyAlignment="1">
      <alignment vertical="center" wrapText="1"/>
    </xf>
    <xf numFmtId="1" fontId="6" fillId="0" borderId="34" xfId="0" applyNumberFormat="1" applyFont="1" applyFill="1" applyBorder="1" applyAlignment="1">
      <alignment vertical="center" wrapText="1"/>
    </xf>
    <xf numFmtId="1" fontId="6" fillId="0" borderId="49" xfId="0" applyNumberFormat="1" applyFont="1" applyFill="1" applyBorder="1" applyAlignment="1">
      <alignment vertical="center" wrapText="1"/>
    </xf>
    <xf numFmtId="0" fontId="6" fillId="0" borderId="48" xfId="0" applyFont="1" applyFill="1" applyBorder="1" applyAlignment="1">
      <alignment horizontal="left" vertical="center" wrapText="1"/>
    </xf>
    <xf numFmtId="0" fontId="6" fillId="0" borderId="49" xfId="0" applyFont="1" applyFill="1" applyBorder="1" applyAlignment="1">
      <alignment horizontal="left" vertical="center" wrapText="1"/>
    </xf>
    <xf numFmtId="164" fontId="6" fillId="0" borderId="59" xfId="0" applyNumberFormat="1" applyFont="1" applyFill="1" applyBorder="1" applyAlignment="1">
      <alignment horizontal="center" vertical="center"/>
    </xf>
    <xf numFmtId="164" fontId="6" fillId="0" borderId="51"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164" fontId="6" fillId="0" borderId="54" xfId="0" applyNumberFormat="1" applyFont="1" applyFill="1" applyBorder="1" applyAlignment="1">
      <alignment horizontal="center" vertical="center"/>
    </xf>
    <xf numFmtId="164" fontId="6" fillId="0" borderId="50" xfId="0" applyNumberFormat="1" applyFont="1" applyFill="1" applyBorder="1" applyAlignment="1">
      <alignment horizontal="center" vertical="center"/>
    </xf>
    <xf numFmtId="1" fontId="13" fillId="0" borderId="27" xfId="0" applyNumberFormat="1" applyFont="1" applyFill="1" applyBorder="1" applyAlignment="1">
      <alignment horizontal="center" vertical="center" wrapText="1"/>
    </xf>
    <xf numFmtId="1" fontId="13" fillId="0" borderId="0" xfId="0" applyNumberFormat="1" applyFont="1" applyFill="1" applyBorder="1" applyAlignment="1">
      <alignment horizontal="center" vertical="center" wrapText="1"/>
    </xf>
    <xf numFmtId="0" fontId="7" fillId="0" borderId="45"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1" xfId="0" applyFont="1" applyFill="1" applyBorder="1" applyAlignment="1">
      <alignment horizontal="center" vertical="center"/>
    </xf>
    <xf numFmtId="49" fontId="6" fillId="0" borderId="48" xfId="0" applyNumberFormat="1" applyFont="1" applyFill="1" applyBorder="1" applyAlignment="1">
      <alignment horizontal="left" vertical="center" wrapText="1"/>
    </xf>
    <xf numFmtId="49" fontId="6" fillId="0" borderId="34" xfId="0" applyNumberFormat="1" applyFont="1" applyFill="1" applyBorder="1" applyAlignment="1">
      <alignment horizontal="left" vertical="center" wrapText="1"/>
    </xf>
    <xf numFmtId="0" fontId="6" fillId="0" borderId="34" xfId="0" applyFont="1" applyFill="1" applyBorder="1" applyAlignment="1">
      <alignment horizontal="left" vertical="center" wrapText="1"/>
    </xf>
    <xf numFmtId="49" fontId="6" fillId="0" borderId="49" xfId="0" applyNumberFormat="1" applyFont="1" applyFill="1" applyBorder="1" applyAlignment="1">
      <alignment horizontal="left" vertical="center" wrapText="1"/>
    </xf>
    <xf numFmtId="0" fontId="5" fillId="0" borderId="20" xfId="0" quotePrefix="1" applyFont="1" applyBorder="1" applyAlignment="1">
      <alignment horizontal="center" vertical="center" wrapText="1"/>
    </xf>
    <xf numFmtId="0" fontId="5" fillId="0" borderId="50" xfId="0" quotePrefix="1" applyFont="1" applyBorder="1" applyAlignment="1">
      <alignment horizontal="center" vertical="center" wrapText="1"/>
    </xf>
    <xf numFmtId="0" fontId="5" fillId="0" borderId="56" xfId="0" quotePrefix="1" applyFont="1" applyBorder="1" applyAlignment="1">
      <alignment horizontal="center" vertical="center" wrapText="1"/>
    </xf>
    <xf numFmtId="0" fontId="5" fillId="0" borderId="21" xfId="0" quotePrefix="1" applyFont="1" applyBorder="1" applyAlignment="1">
      <alignment horizontal="center" vertical="center"/>
    </xf>
    <xf numFmtId="0" fontId="5" fillId="0" borderId="43" xfId="0" quotePrefix="1" applyFont="1" applyBorder="1" applyAlignment="1">
      <alignment horizontal="center" vertical="center"/>
    </xf>
    <xf numFmtId="0" fontId="5" fillId="0" borderId="20"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6" xfId="0" applyFont="1" applyBorder="1" applyAlignment="1">
      <alignment horizontal="center" vertical="center" wrapText="1"/>
    </xf>
    <xf numFmtId="0" fontId="5" fillId="13" borderId="36"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22" xfId="0" applyFont="1" applyFill="1" applyBorder="1" applyAlignment="1">
      <alignment horizontal="center" vertical="center" wrapText="1"/>
    </xf>
    <xf numFmtId="0" fontId="5" fillId="13" borderId="49" xfId="0" applyFont="1" applyFill="1" applyBorder="1" applyAlignment="1">
      <alignment horizontal="center" vertical="center" wrapText="1"/>
    </xf>
    <xf numFmtId="0" fontId="5" fillId="13" borderId="46" xfId="0" applyFont="1" applyFill="1" applyBorder="1" applyAlignment="1">
      <alignment horizontal="center" vertical="center" wrapText="1"/>
    </xf>
    <xf numFmtId="0" fontId="5" fillId="13" borderId="33"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5" fillId="0" borderId="1" xfId="0" applyFont="1" applyBorder="1" applyAlignment="1">
      <alignment horizontal="center" vertical="center" wrapText="1"/>
    </xf>
    <xf numFmtId="0" fontId="5" fillId="15" borderId="1" xfId="0" quotePrefix="1" applyFont="1" applyFill="1" applyBorder="1" applyAlignment="1">
      <alignment horizontal="center" vertical="center"/>
    </xf>
    <xf numFmtId="0" fontId="5" fillId="0" borderId="15"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13" borderId="1" xfId="0" quotePrefix="1" applyFont="1" applyFill="1" applyBorder="1" applyAlignment="1">
      <alignment horizontal="center" vertical="center"/>
    </xf>
    <xf numFmtId="0" fontId="5" fillId="13" borderId="18" xfId="0" quotePrefix="1" applyFont="1" applyFill="1" applyBorder="1" applyAlignment="1">
      <alignment horizontal="center" vertical="center"/>
    </xf>
    <xf numFmtId="0" fontId="5" fillId="0" borderId="16" xfId="0" quotePrefix="1" applyFont="1" applyFill="1" applyBorder="1" applyAlignment="1">
      <alignment horizontal="center" vertical="center"/>
    </xf>
    <xf numFmtId="0" fontId="5" fillId="0" borderId="19" xfId="0" quotePrefix="1" applyFont="1" applyFill="1" applyBorder="1" applyAlignment="1">
      <alignment horizontal="center" vertical="center"/>
    </xf>
    <xf numFmtId="0" fontId="5" fillId="13" borderId="2" xfId="0" quotePrefix="1" applyFont="1" applyFill="1" applyBorder="1" applyAlignment="1">
      <alignment horizontal="center" vertical="center" wrapText="1"/>
    </xf>
    <xf numFmtId="0" fontId="5" fillId="13" borderId="41" xfId="0" quotePrefix="1" applyFont="1" applyFill="1" applyBorder="1" applyAlignment="1">
      <alignment horizontal="center" vertical="center" wrapText="1"/>
    </xf>
    <xf numFmtId="0" fontId="5" fillId="0" borderId="21" xfId="0" quotePrefix="1" applyFont="1" applyFill="1" applyBorder="1" applyAlignment="1">
      <alignment horizontal="center" vertical="center"/>
    </xf>
    <xf numFmtId="0" fontId="5" fillId="0" borderId="43" xfId="0" quotePrefix="1" applyFont="1" applyFill="1" applyBorder="1" applyAlignment="1">
      <alignment horizontal="center" vertical="center"/>
    </xf>
    <xf numFmtId="0" fontId="3" fillId="2" borderId="35"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5" fillId="0" borderId="51" xfId="0" applyFont="1" applyBorder="1" applyAlignment="1">
      <alignment horizontal="center" vertical="center" wrapText="1"/>
    </xf>
    <xf numFmtId="0" fontId="5" fillId="0" borderId="20" xfId="0" applyFont="1" applyFill="1" applyBorder="1" applyAlignment="1">
      <alignment horizontal="center" vertical="center" wrapText="1"/>
    </xf>
    <xf numFmtId="0" fontId="5" fillId="0" borderId="51" xfId="0" applyFont="1" applyFill="1" applyBorder="1" applyAlignment="1">
      <alignment horizontal="center" vertical="center" wrapText="1"/>
    </xf>
    <xf numFmtId="0" fontId="5" fillId="13" borderId="2" xfId="0" quotePrefix="1" applyFont="1" applyFill="1" applyBorder="1" applyAlignment="1">
      <alignment horizontal="center" vertical="center"/>
    </xf>
    <xf numFmtId="0" fontId="5" fillId="13" borderId="41" xfId="0" quotePrefix="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13" borderId="4" xfId="0" quotePrefix="1" applyFont="1" applyFill="1" applyBorder="1" applyAlignment="1">
      <alignment horizontal="center" vertical="center"/>
    </xf>
    <xf numFmtId="0" fontId="5" fillId="0" borderId="2" xfId="0" quotePrefix="1" applyFont="1" applyFill="1" applyBorder="1" applyAlignment="1">
      <alignment horizontal="center" vertical="center"/>
    </xf>
    <xf numFmtId="0" fontId="5" fillId="0" borderId="4" xfId="0" quotePrefix="1" applyFont="1" applyFill="1" applyBorder="1" applyAlignment="1">
      <alignment horizontal="center" vertical="center"/>
    </xf>
    <xf numFmtId="0" fontId="3" fillId="2" borderId="5" xfId="0" applyFont="1" applyFill="1" applyBorder="1" applyAlignment="1">
      <alignment horizontal="center" vertical="center"/>
    </xf>
    <xf numFmtId="0" fontId="3" fillId="2" borderId="31" xfId="0" applyFont="1" applyFill="1" applyBorder="1" applyAlignment="1">
      <alignment horizontal="center" vertical="center"/>
    </xf>
    <xf numFmtId="0" fontId="5" fillId="0" borderId="51" xfId="0" quotePrefix="1" applyFont="1" applyBorder="1" applyAlignment="1">
      <alignment horizontal="center" vertical="center" wrapText="1"/>
    </xf>
    <xf numFmtId="49" fontId="5" fillId="16" borderId="2" xfId="0" quotePrefix="1" applyNumberFormat="1" applyFont="1" applyFill="1" applyBorder="1" applyAlignment="1">
      <alignment horizontal="center" vertical="center" wrapText="1"/>
    </xf>
    <xf numFmtId="49" fontId="5" fillId="16" borderId="3" xfId="0" quotePrefix="1" applyNumberFormat="1" applyFont="1" applyFill="1" applyBorder="1" applyAlignment="1">
      <alignment horizontal="center" vertical="center" wrapText="1"/>
    </xf>
    <xf numFmtId="49" fontId="5" fillId="16" borderId="4" xfId="0" quotePrefix="1" applyNumberFormat="1"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1"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quotePrefix="1"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8" xfId="0" applyFont="1" applyFill="1" applyBorder="1" applyAlignment="1">
      <alignment horizontal="center" vertical="center" wrapText="1"/>
    </xf>
    <xf numFmtId="49" fontId="5" fillId="0" borderId="16" xfId="0" quotePrefix="1" applyNumberFormat="1" applyFont="1" applyFill="1" applyBorder="1" applyAlignment="1">
      <alignment horizontal="center" vertical="center" wrapText="1"/>
    </xf>
    <xf numFmtId="49" fontId="5" fillId="0" borderId="19" xfId="0" quotePrefix="1" applyNumberFormat="1" applyFont="1" applyFill="1" applyBorder="1" applyAlignment="1">
      <alignment horizontal="center" vertical="center" wrapText="1"/>
    </xf>
    <xf numFmtId="49" fontId="5" fillId="0" borderId="15" xfId="0" quotePrefix="1" applyNumberFormat="1" applyFont="1" applyFill="1" applyBorder="1" applyAlignment="1">
      <alignment horizontal="center" vertical="center" wrapText="1"/>
    </xf>
    <xf numFmtId="49" fontId="5" fillId="0" borderId="17" xfId="0" quotePrefix="1" applyNumberFormat="1" applyFont="1" applyFill="1" applyBorder="1" applyAlignment="1">
      <alignment horizontal="center" vertical="center" wrapText="1"/>
    </xf>
    <xf numFmtId="49" fontId="5" fillId="16" borderId="1" xfId="0" quotePrefix="1" applyNumberFormat="1" applyFont="1" applyFill="1" applyBorder="1" applyAlignment="1">
      <alignment horizontal="center" vertical="center" wrapText="1"/>
    </xf>
    <xf numFmtId="49" fontId="5" fillId="16" borderId="18" xfId="0" quotePrefix="1" applyNumberFormat="1" applyFont="1" applyFill="1" applyBorder="1" applyAlignment="1">
      <alignment horizontal="center" vertical="center" wrapText="1"/>
    </xf>
    <xf numFmtId="0" fontId="5" fillId="0" borderId="0" xfId="0" quotePrefix="1" applyFont="1" applyBorder="1" applyAlignment="1">
      <alignment horizontal="center" vertical="center" wrapText="1"/>
    </xf>
    <xf numFmtId="0" fontId="4" fillId="0" borderId="0" xfId="0" quotePrefix="1" applyFont="1" applyBorder="1" applyAlignment="1">
      <alignment horizontal="center" vertical="center"/>
    </xf>
    <xf numFmtId="49" fontId="5" fillId="12" borderId="1" xfId="0" quotePrefix="1" applyNumberFormat="1" applyFont="1" applyFill="1" applyBorder="1" applyAlignment="1">
      <alignment horizontal="center" vertical="center" wrapText="1"/>
    </xf>
    <xf numFmtId="0" fontId="5" fillId="0" borderId="15" xfId="0" applyFont="1" applyBorder="1" applyAlignment="1">
      <alignment horizontal="center" vertical="center" wrapText="1"/>
    </xf>
    <xf numFmtId="0" fontId="5" fillId="15" borderId="2" xfId="0" quotePrefix="1" applyFont="1" applyFill="1" applyBorder="1" applyAlignment="1">
      <alignment horizontal="center" vertical="center"/>
    </xf>
    <xf numFmtId="0" fontId="5" fillId="15" borderId="3" xfId="0" quotePrefix="1" applyFont="1" applyFill="1" applyBorder="1" applyAlignment="1">
      <alignment horizontal="center" vertical="center"/>
    </xf>
    <xf numFmtId="0" fontId="5" fillId="15" borderId="4" xfId="0" quotePrefix="1" applyFont="1" applyFill="1" applyBorder="1" applyAlignment="1">
      <alignment horizontal="center" vertical="center"/>
    </xf>
    <xf numFmtId="49" fontId="5" fillId="15" borderId="2" xfId="0" quotePrefix="1" applyNumberFormat="1" applyFont="1" applyFill="1" applyBorder="1" applyAlignment="1">
      <alignment horizontal="center" vertical="center" wrapText="1"/>
    </xf>
    <xf numFmtId="49" fontId="5" fillId="15" borderId="3" xfId="0" quotePrefix="1" applyNumberFormat="1" applyFont="1" applyFill="1" applyBorder="1" applyAlignment="1">
      <alignment horizontal="center" vertical="center" wrapText="1"/>
    </xf>
    <xf numFmtId="49" fontId="5" fillId="15" borderId="4" xfId="0" quotePrefix="1" applyNumberFormat="1" applyFont="1" applyFill="1" applyBorder="1" applyAlignment="1">
      <alignment horizontal="center" vertical="center" wrapText="1"/>
    </xf>
    <xf numFmtId="0" fontId="5" fillId="0" borderId="2"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5" fillId="0" borderId="47" xfId="0" quotePrefix="1" applyFont="1" applyBorder="1" applyAlignment="1">
      <alignment horizontal="center" vertical="center"/>
    </xf>
    <xf numFmtId="0" fontId="5" fillId="15" borderId="41" xfId="0" quotePrefix="1" applyFont="1" applyFill="1" applyBorder="1" applyAlignment="1">
      <alignment horizontal="center" vertical="center"/>
    </xf>
    <xf numFmtId="0" fontId="5" fillId="17" borderId="2" xfId="0" quotePrefix="1" applyFont="1" applyFill="1" applyBorder="1" applyAlignment="1">
      <alignment horizontal="center" vertical="center"/>
    </xf>
    <xf numFmtId="0" fontId="5" fillId="17" borderId="4" xfId="0" quotePrefix="1" applyFont="1" applyFill="1" applyBorder="1" applyAlignment="1">
      <alignment horizontal="center" vertical="center"/>
    </xf>
    <xf numFmtId="49" fontId="5" fillId="15" borderId="1" xfId="0" quotePrefix="1" applyNumberFormat="1" applyFont="1" applyFill="1" applyBorder="1" applyAlignment="1">
      <alignment horizontal="center" vertical="center" wrapText="1"/>
    </xf>
    <xf numFmtId="49" fontId="5" fillId="16" borderId="41" xfId="0" quotePrefix="1" applyNumberFormat="1" applyFont="1" applyFill="1" applyBorder="1" applyAlignment="1">
      <alignment horizontal="center" vertical="center" wrapText="1"/>
    </xf>
    <xf numFmtId="49" fontId="5" fillId="16" borderId="2" xfId="0" quotePrefix="1" applyNumberFormat="1" applyFont="1" applyFill="1" applyBorder="1" applyAlignment="1">
      <alignment horizontal="center" vertical="center"/>
    </xf>
    <xf numFmtId="49" fontId="5" fillId="16" borderId="4" xfId="0" quotePrefix="1" applyNumberFormat="1" applyFont="1" applyFill="1" applyBorder="1" applyAlignment="1">
      <alignment horizontal="center" vertical="center"/>
    </xf>
    <xf numFmtId="0" fontId="5" fillId="13" borderId="4" xfId="0" quotePrefix="1" applyFont="1" applyFill="1" applyBorder="1" applyAlignment="1">
      <alignment horizontal="center" vertical="center" wrapText="1"/>
    </xf>
    <xf numFmtId="0" fontId="5" fillId="15" borderId="2" xfId="0" quotePrefix="1" applyFont="1" applyFill="1" applyBorder="1" applyAlignment="1">
      <alignment horizontal="center" vertical="center" wrapText="1"/>
    </xf>
    <xf numFmtId="0" fontId="5" fillId="15" borderId="3" xfId="0" quotePrefix="1" applyFont="1" applyFill="1" applyBorder="1" applyAlignment="1">
      <alignment horizontal="center" vertical="center" wrapText="1"/>
    </xf>
    <xf numFmtId="0" fontId="5" fillId="15" borderId="41" xfId="0" quotePrefix="1"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13" borderId="1" xfId="0" quotePrefix="1" applyFont="1" applyFill="1" applyBorder="1" applyAlignment="1">
      <alignment horizontal="center" vertical="center"/>
    </xf>
    <xf numFmtId="0" fontId="2" fillId="13" borderId="18" xfId="0" quotePrefix="1" applyFont="1" applyFill="1" applyBorder="1" applyAlignment="1">
      <alignment horizontal="center" vertical="center"/>
    </xf>
    <xf numFmtId="0" fontId="2" fillId="0" borderId="16" xfId="0" quotePrefix="1" applyFont="1" applyBorder="1" applyAlignment="1">
      <alignment horizontal="center" vertical="center"/>
    </xf>
    <xf numFmtId="0" fontId="2" fillId="0" borderId="19" xfId="0" quotePrefix="1" applyFont="1" applyBorder="1" applyAlignment="1">
      <alignment horizontal="center" vertical="center"/>
    </xf>
    <xf numFmtId="0" fontId="2" fillId="0" borderId="20" xfId="0" applyFont="1" applyBorder="1" applyAlignment="1">
      <alignment horizontal="center" vertical="center" wrapText="1"/>
    </xf>
    <xf numFmtId="0" fontId="2" fillId="0" borderId="51" xfId="0" applyFont="1" applyBorder="1" applyAlignment="1">
      <alignment horizontal="center" vertical="center" wrapText="1"/>
    </xf>
    <xf numFmtId="0" fontId="2" fillId="13" borderId="2" xfId="0" quotePrefix="1" applyFont="1" applyFill="1" applyBorder="1" applyAlignment="1">
      <alignment horizontal="center" vertical="center"/>
    </xf>
    <xf numFmtId="0" fontId="2" fillId="13" borderId="41" xfId="0" quotePrefix="1" applyFont="1" applyFill="1" applyBorder="1" applyAlignment="1">
      <alignment horizontal="center" vertical="center"/>
    </xf>
    <xf numFmtId="0" fontId="2" fillId="0" borderId="21" xfId="0" quotePrefix="1" applyFont="1" applyBorder="1" applyAlignment="1">
      <alignment horizontal="center" vertical="center"/>
    </xf>
    <xf numFmtId="0" fontId="2" fillId="0" borderId="43" xfId="0" quotePrefix="1" applyFont="1" applyBorder="1" applyAlignment="1">
      <alignment horizontal="center" vertical="center"/>
    </xf>
    <xf numFmtId="0" fontId="2" fillId="0" borderId="15" xfId="0" quotePrefix="1" applyFont="1" applyBorder="1" applyAlignment="1">
      <alignment horizontal="center" vertical="center" wrapText="1"/>
    </xf>
    <xf numFmtId="0" fontId="2" fillId="0" borderId="17" xfId="0" quotePrefix="1" applyFont="1" applyBorder="1" applyAlignment="1">
      <alignment horizontal="center" vertical="center" wrapText="1"/>
    </xf>
    <xf numFmtId="0" fontId="2" fillId="0" borderId="56" xfId="0" applyFont="1" applyBorder="1" applyAlignment="1">
      <alignment horizontal="center" vertical="center" wrapText="1"/>
    </xf>
    <xf numFmtId="0" fontId="2" fillId="0" borderId="20" xfId="0" quotePrefix="1" applyFont="1" applyBorder="1" applyAlignment="1">
      <alignment horizontal="center" vertical="center" wrapText="1"/>
    </xf>
    <xf numFmtId="0" fontId="2" fillId="0" borderId="51" xfId="0" quotePrefix="1" applyFont="1" applyBorder="1" applyAlignment="1">
      <alignment horizontal="center" vertical="center" wrapText="1"/>
    </xf>
    <xf numFmtId="0" fontId="2" fillId="0" borderId="47" xfId="0" quotePrefix="1" applyFont="1" applyBorder="1" applyAlignment="1">
      <alignment horizontal="center" vertical="center"/>
    </xf>
    <xf numFmtId="0" fontId="2" fillId="13" borderId="4" xfId="0" quotePrefix="1" applyFont="1" applyFill="1" applyBorder="1" applyAlignment="1">
      <alignment horizontal="center" vertical="center"/>
    </xf>
    <xf numFmtId="0" fontId="41" fillId="0" borderId="48" xfId="0" applyFont="1" applyBorder="1" applyAlignment="1">
      <alignment horizontal="left" vertical="center"/>
    </xf>
    <xf numFmtId="0" fontId="41" fillId="0" borderId="45" xfId="0" applyFont="1" applyBorder="1" applyAlignment="1">
      <alignment horizontal="left" vertical="center"/>
    </xf>
    <xf numFmtId="0" fontId="41" fillId="0" borderId="60" xfId="0" applyFont="1" applyBorder="1" applyAlignment="1">
      <alignment horizontal="left" vertical="center"/>
    </xf>
    <xf numFmtId="0" fontId="41" fillId="0" borderId="49" xfId="0" applyFont="1" applyBorder="1" applyAlignment="1">
      <alignment horizontal="left" vertical="center"/>
    </xf>
    <xf numFmtId="0" fontId="41" fillId="0" borderId="46" xfId="0" applyFont="1" applyBorder="1" applyAlignment="1">
      <alignment horizontal="left" vertical="center"/>
    </xf>
    <xf numFmtId="0" fontId="41" fillId="0" borderId="33" xfId="0" applyFont="1" applyBorder="1" applyAlignment="1">
      <alignment horizontal="left" vertical="center"/>
    </xf>
    <xf numFmtId="1" fontId="3" fillId="0" borderId="27" xfId="0" applyNumberFormat="1" applyFont="1" applyFill="1" applyBorder="1" applyAlignment="1">
      <alignment horizontal="center" vertical="center" wrapText="1"/>
    </xf>
    <xf numFmtId="1" fontId="3" fillId="0" borderId="0" xfId="0" applyNumberFormat="1" applyFont="1" applyFill="1" applyBorder="1" applyAlignment="1">
      <alignment horizontal="center" vertical="center" wrapText="1"/>
    </xf>
    <xf numFmtId="0" fontId="5" fillId="0" borderId="3" xfId="0" applyFont="1" applyFill="1" applyBorder="1" applyAlignment="1">
      <alignment horizontal="justify" vertical="center" wrapText="1"/>
    </xf>
    <xf numFmtId="0" fontId="5" fillId="0" borderId="4" xfId="0" applyFont="1" applyFill="1" applyBorder="1" applyAlignment="1">
      <alignment horizontal="justify" vertical="center" wrapText="1"/>
    </xf>
    <xf numFmtId="0" fontId="3" fillId="0" borderId="40" xfId="0" applyFont="1" applyFill="1" applyBorder="1" applyAlignment="1">
      <alignment horizontal="center" vertical="center"/>
    </xf>
    <xf numFmtId="0" fontId="3" fillId="0" borderId="58" xfId="0" applyFont="1" applyFill="1" applyBorder="1" applyAlignment="1">
      <alignment horizontal="center" vertical="center"/>
    </xf>
    <xf numFmtId="0" fontId="3" fillId="0" borderId="42" xfId="0" applyFont="1" applyFill="1" applyBorder="1" applyAlignment="1">
      <alignment horizontal="center" vertical="center"/>
    </xf>
    <xf numFmtId="0" fontId="4" fillId="0" borderId="21" xfId="0" applyFont="1" applyFill="1" applyBorder="1" applyAlignment="1">
      <alignment horizontal="center" vertical="center"/>
    </xf>
    <xf numFmtId="0" fontId="4" fillId="0" borderId="44" xfId="0" applyFont="1" applyFill="1" applyBorder="1" applyAlignment="1">
      <alignment horizontal="center" vertical="center"/>
    </xf>
    <xf numFmtId="0" fontId="4" fillId="0" borderId="47"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50" xfId="0" applyFont="1" applyFill="1" applyBorder="1" applyAlignment="1">
      <alignment horizontal="center" vertical="center"/>
    </xf>
    <xf numFmtId="0" fontId="5" fillId="0" borderId="56" xfId="0" applyFont="1" applyFill="1" applyBorder="1" applyAlignment="1">
      <alignment horizontal="center" vertical="center"/>
    </xf>
    <xf numFmtId="0" fontId="5" fillId="0" borderId="2" xfId="0" applyFont="1" applyFill="1" applyBorder="1" applyAlignment="1">
      <alignment horizontal="justify" vertical="center" wrapText="1"/>
    </xf>
    <xf numFmtId="0" fontId="5" fillId="0" borderId="5" xfId="0" applyFont="1" applyFill="1" applyBorder="1" applyAlignment="1">
      <alignment horizontal="justify" vertical="center" wrapText="1"/>
    </xf>
    <xf numFmtId="0" fontId="5" fillId="0" borderId="31" xfId="0" applyFont="1" applyFill="1" applyBorder="1" applyAlignment="1">
      <alignment horizontal="justify" vertical="center" wrapText="1"/>
    </xf>
    <xf numFmtId="0" fontId="5" fillId="0" borderId="5"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5" fillId="0" borderId="29" xfId="0" applyFont="1" applyFill="1" applyBorder="1" applyAlignment="1">
      <alignment horizontal="justify" vertical="center" wrapText="1"/>
    </xf>
    <xf numFmtId="0" fontId="5" fillId="0" borderId="55" xfId="0" applyFont="1" applyFill="1" applyBorder="1" applyAlignment="1">
      <alignment horizontal="justify" vertical="center" wrapText="1"/>
    </xf>
    <xf numFmtId="0" fontId="5" fillId="0" borderId="26" xfId="0" applyFont="1" applyFill="1" applyBorder="1" applyAlignment="1">
      <alignment horizontal="justify" vertical="center" wrapText="1"/>
    </xf>
    <xf numFmtId="0" fontId="5" fillId="0" borderId="37" xfId="0" applyFont="1" applyFill="1" applyBorder="1" applyAlignment="1">
      <alignment horizontal="justify" vertical="center" wrapText="1"/>
    </xf>
    <xf numFmtId="0" fontId="7" fillId="0" borderId="1" xfId="0" applyFont="1" applyBorder="1" applyAlignment="1">
      <alignment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8" xfId="0" applyFont="1" applyFill="1" applyBorder="1" applyAlignment="1">
      <alignment horizontal="center" vertical="center" wrapText="1"/>
    </xf>
    <xf numFmtId="0" fontId="12" fillId="2" borderId="22"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6" xfId="0" applyFont="1" applyBorder="1" applyAlignment="1">
      <alignment horizontal="center" vertical="center" wrapText="1"/>
    </xf>
    <xf numFmtId="0" fontId="38" fillId="0" borderId="31" xfId="0" applyFont="1" applyFill="1" applyBorder="1" applyAlignment="1">
      <alignment horizontal="center" vertical="center"/>
    </xf>
    <xf numFmtId="0" fontId="38" fillId="0" borderId="1" xfId="0" applyFont="1" applyFill="1" applyBorder="1" applyAlignment="1">
      <alignment horizontal="left" vertical="center" wrapText="1"/>
    </xf>
    <xf numFmtId="0" fontId="39" fillId="0" borderId="5" xfId="0" applyFont="1" applyFill="1" applyBorder="1" applyAlignment="1">
      <alignment horizontal="center" vertical="center" wrapText="1"/>
    </xf>
    <xf numFmtId="164" fontId="9"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0" fontId="37" fillId="0" borderId="5" xfId="0" applyFont="1" applyFill="1" applyBorder="1" applyAlignment="1">
      <alignment horizontal="center" vertical="center" wrapText="1"/>
    </xf>
    <xf numFmtId="164" fontId="9" fillId="0" borderId="5" xfId="0" applyNumberFormat="1" applyFont="1" applyFill="1" applyBorder="1" applyAlignment="1">
      <alignment horizontal="center" vertical="center" wrapText="1"/>
    </xf>
    <xf numFmtId="0" fontId="38" fillId="0" borderId="5" xfId="0" applyFont="1" applyFill="1" applyBorder="1" applyAlignment="1">
      <alignment horizontal="center" vertical="center" wrapText="1"/>
    </xf>
    <xf numFmtId="0" fontId="37" fillId="0" borderId="31"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37"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9" fillId="0" borderId="5" xfId="0" applyFont="1" applyFill="1" applyBorder="1" applyAlignment="1">
      <alignment horizontal="center" vertical="center"/>
    </xf>
    <xf numFmtId="0" fontId="38" fillId="0" borderId="1" xfId="0" quotePrefix="1" applyFont="1" applyFill="1" applyBorder="1" applyAlignment="1">
      <alignment horizontal="center" vertical="center" wrapText="1"/>
    </xf>
    <xf numFmtId="0" fontId="38" fillId="0" borderId="1" xfId="0" applyFont="1" applyFill="1" applyBorder="1" applyAlignment="1">
      <alignment horizontal="center" vertical="center" wrapText="1"/>
    </xf>
    <xf numFmtId="0" fontId="38" fillId="0" borderId="1" xfId="0" applyFont="1" applyFill="1" applyBorder="1" applyAlignment="1">
      <alignment horizontal="left" vertical="center"/>
    </xf>
    <xf numFmtId="164" fontId="9" fillId="0" borderId="4"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37" fillId="0" borderId="1" xfId="0" applyFont="1" applyFill="1" applyBorder="1" applyAlignment="1">
      <alignment horizontal="center" vertical="center"/>
    </xf>
    <xf numFmtId="0" fontId="37" fillId="0" borderId="1" xfId="0" applyFont="1" applyFill="1" applyBorder="1" applyAlignment="1">
      <alignment horizontal="left" vertical="center"/>
    </xf>
    <xf numFmtId="0" fontId="37" fillId="0" borderId="2" xfId="0" applyFont="1" applyFill="1" applyBorder="1" applyAlignment="1">
      <alignment horizontal="center" vertical="center" wrapText="1"/>
    </xf>
    <xf numFmtId="0" fontId="37" fillId="0" borderId="4" xfId="0" applyFont="1" applyFill="1" applyBorder="1" applyAlignment="1">
      <alignment horizontal="center" vertical="center"/>
    </xf>
    <xf numFmtId="0" fontId="38" fillId="0" borderId="5" xfId="0" quotePrefix="1" applyFont="1" applyFill="1" applyBorder="1" applyAlignment="1">
      <alignment horizontal="center" vertical="center" wrapText="1"/>
    </xf>
    <xf numFmtId="0" fontId="38" fillId="0" borderId="10" xfId="0" applyFont="1" applyFill="1" applyBorder="1" applyAlignment="1">
      <alignment horizontal="center" vertical="center" wrapText="1"/>
    </xf>
    <xf numFmtId="0" fontId="37" fillId="0" borderId="30"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8" fillId="0" borderId="4" xfId="0" applyFont="1" applyFill="1" applyBorder="1" applyAlignment="1">
      <alignment horizontal="center" vertical="center" wrapText="1"/>
    </xf>
    <xf numFmtId="49" fontId="24" fillId="0" borderId="0" xfId="0" applyNumberFormat="1" applyFont="1" applyAlignment="1">
      <alignment horizontal="center" vertical="center"/>
    </xf>
    <xf numFmtId="0" fontId="11" fillId="0" borderId="15" xfId="0" applyFont="1" applyBorder="1" applyAlignment="1">
      <alignment horizontal="left" vertical="center" wrapText="1"/>
    </xf>
    <xf numFmtId="0" fontId="11" fillId="0" borderId="17" xfId="0" applyFont="1" applyBorder="1" applyAlignment="1">
      <alignment horizontal="left" vertical="center" wrapText="1"/>
    </xf>
    <xf numFmtId="0" fontId="18" fillId="0" borderId="1" xfId="0" applyFont="1" applyBorder="1" applyAlignment="1">
      <alignment horizontal="center" vertical="center" wrapText="1"/>
    </xf>
    <xf numFmtId="41" fontId="7" fillId="0" borderId="21" xfId="1" applyFont="1" applyFill="1" applyBorder="1" applyAlignment="1">
      <alignment horizontal="right" vertical="center"/>
    </xf>
    <xf numFmtId="41" fontId="7" fillId="0" borderId="44" xfId="1" applyFont="1" applyFill="1" applyBorder="1" applyAlignment="1">
      <alignment horizontal="right" vertical="center"/>
    </xf>
    <xf numFmtId="41" fontId="7" fillId="0" borderId="47" xfId="1" applyFont="1" applyFill="1" applyBorder="1" applyAlignment="1">
      <alignment horizontal="right" vertical="center"/>
    </xf>
    <xf numFmtId="0" fontId="11" fillId="0" borderId="12" xfId="0" applyFont="1" applyBorder="1" applyAlignment="1">
      <alignment horizontal="left" vertical="center" wrapText="1"/>
    </xf>
    <xf numFmtId="0" fontId="5" fillId="17" borderId="2" xfId="0" quotePrefix="1" applyFont="1" applyFill="1" applyBorder="1" applyAlignment="1">
      <alignment horizontal="center" vertical="center" wrapText="1"/>
    </xf>
    <xf numFmtId="0" fontId="5" fillId="17" borderId="4" xfId="0" quotePrefix="1" applyFont="1" applyFill="1" applyBorder="1" applyAlignment="1">
      <alignment horizontal="center" vertical="center" wrapText="1"/>
    </xf>
    <xf numFmtId="0" fontId="5" fillId="0" borderId="0" xfId="0" quotePrefix="1" applyFont="1" applyFill="1" applyBorder="1" applyAlignment="1">
      <alignment vertical="center" wrapText="1"/>
    </xf>
    <xf numFmtId="0" fontId="5" fillId="17" borderId="18" xfId="0" quotePrefix="1" applyFont="1" applyFill="1" applyBorder="1" applyAlignment="1">
      <alignment horizontal="center" vertical="center" wrapText="1"/>
    </xf>
  </cellXfs>
  <cellStyles count="3">
    <cellStyle name="Millares [0]" xfId="1" builtinId="6"/>
    <cellStyle name="Normal" xfId="0" builtinId="0"/>
    <cellStyle name="Porcentaje" xfId="2" builtinId="5"/>
  </cellStyles>
  <dxfs count="0"/>
  <tableStyles count="0" defaultTableStyle="TableStyleMedium2" defaultPivotStyle="PivotStyleLight16"/>
  <colors>
    <mruColors>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1720190</xdr:colOff>
      <xdr:row>4</xdr:row>
      <xdr:rowOff>133596</xdr:rowOff>
    </xdr:from>
    <xdr:to>
      <xdr:col>10</xdr:col>
      <xdr:colOff>371104</xdr:colOff>
      <xdr:row>9</xdr:row>
      <xdr:rowOff>133597</xdr:rowOff>
    </xdr:to>
    <xdr:sp macro="" textlink="">
      <xdr:nvSpPr>
        <xdr:cNvPr id="2" name="Rectángulo 1">
          <a:extLst>
            <a:ext uri="{FF2B5EF4-FFF2-40B4-BE49-F238E27FC236}">
              <a16:creationId xmlns:a16="http://schemas.microsoft.com/office/drawing/2014/main" id="{81BD8024-78CD-4320-A531-F2E3A596FCED}"/>
            </a:ext>
          </a:extLst>
        </xdr:cNvPr>
        <xdr:cNvSpPr/>
      </xdr:nvSpPr>
      <xdr:spPr>
        <a:xfrm>
          <a:off x="15817190" y="813953"/>
          <a:ext cx="3236521" cy="993323"/>
        </a:xfrm>
        <a:prstGeom prst="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000">
              <a:solidFill>
                <a:sysClr val="windowText" lastClr="000000"/>
              </a:solidFill>
            </a:rPr>
            <a:t>Esta información la entrega Tecnología</a:t>
          </a:r>
        </a:p>
      </xdr:txBody>
    </xdr:sp>
    <xdr:clientData/>
  </xdr:twoCellAnchor>
  <xdr:twoCellAnchor>
    <xdr:from>
      <xdr:col>6</xdr:col>
      <xdr:colOff>58939</xdr:colOff>
      <xdr:row>4</xdr:row>
      <xdr:rowOff>149002</xdr:rowOff>
    </xdr:from>
    <xdr:to>
      <xdr:col>6</xdr:col>
      <xdr:colOff>1723916</xdr:colOff>
      <xdr:row>6</xdr:row>
      <xdr:rowOff>68480</xdr:rowOff>
    </xdr:to>
    <xdr:cxnSp macro="">
      <xdr:nvCxnSpPr>
        <xdr:cNvPr id="3" name="Conector recto de flecha 2">
          <a:extLst>
            <a:ext uri="{FF2B5EF4-FFF2-40B4-BE49-F238E27FC236}">
              <a16:creationId xmlns:a16="http://schemas.microsoft.com/office/drawing/2014/main" id="{4E89744E-D16A-4C93-81C8-BCB9D5FD669A}"/>
            </a:ext>
          </a:extLst>
        </xdr:cNvPr>
        <xdr:cNvCxnSpPr/>
      </xdr:nvCxnSpPr>
      <xdr:spPr>
        <a:xfrm>
          <a:off x="14155939" y="829359"/>
          <a:ext cx="1664977" cy="422942"/>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311727</xdr:colOff>
      <xdr:row>2</xdr:row>
      <xdr:rowOff>363682</xdr:rowOff>
    </xdr:from>
    <xdr:to>
      <xdr:col>15</xdr:col>
      <xdr:colOff>744682</xdr:colOff>
      <xdr:row>3</xdr:row>
      <xdr:rowOff>744682</xdr:rowOff>
    </xdr:to>
    <xdr:sp macro="" textlink="">
      <xdr:nvSpPr>
        <xdr:cNvPr id="2" name="Rectángulo 1">
          <a:extLst>
            <a:ext uri="{FF2B5EF4-FFF2-40B4-BE49-F238E27FC236}">
              <a16:creationId xmlns:a16="http://schemas.microsoft.com/office/drawing/2014/main" id="{BF29174C-5FE1-4397-B92B-560B0773C5CC}"/>
            </a:ext>
          </a:extLst>
        </xdr:cNvPr>
        <xdr:cNvSpPr/>
      </xdr:nvSpPr>
      <xdr:spPr>
        <a:xfrm>
          <a:off x="16902545" y="900546"/>
          <a:ext cx="4242955" cy="1298863"/>
        </a:xfrm>
        <a:prstGeom prst="rect">
          <a:avLst/>
        </a:prstGeom>
        <a:solidFill>
          <a:srgbClr val="FF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O" sz="2800">
              <a:solidFill>
                <a:sysClr val="windowText" lastClr="000000"/>
              </a:solidFill>
            </a:rPr>
            <a:t>Esta información la entrega Tecnología</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90" zoomScaleNormal="90" workbookViewId="0">
      <selection activeCell="I21" sqref="I21"/>
    </sheetView>
  </sheetViews>
  <sheetFormatPr baseColWidth="10" defaultColWidth="11.375" defaultRowHeight="15" x14ac:dyDescent="0.25"/>
  <cols>
    <col min="1" max="3" width="11.375" style="40"/>
    <col min="4" max="4" width="32.25" style="40" customWidth="1"/>
    <col min="5" max="5" width="33.375" style="40" customWidth="1"/>
    <col min="6" max="8" width="11.375" style="40"/>
    <col min="9" max="9" width="45.625" style="40" customWidth="1"/>
    <col min="10" max="16384" width="11.375" style="40"/>
  </cols>
  <sheetData>
    <row r="1" spans="1:9" ht="18.75" x14ac:dyDescent="0.3">
      <c r="B1" s="395" t="s">
        <v>713</v>
      </c>
      <c r="C1" s="395"/>
      <c r="D1" s="395"/>
      <c r="E1" s="395"/>
    </row>
    <row r="2" spans="1:9" x14ac:dyDescent="0.25">
      <c r="B2" s="167"/>
      <c r="C2" s="167"/>
      <c r="D2" s="167"/>
      <c r="E2" s="167"/>
    </row>
    <row r="3" spans="1:9" ht="18.75" x14ac:dyDescent="0.3">
      <c r="A3" s="166" t="s">
        <v>808</v>
      </c>
      <c r="B3" s="166" t="s">
        <v>714</v>
      </c>
      <c r="C3" s="166"/>
      <c r="D3" s="166"/>
      <c r="E3" s="166" t="s">
        <v>715</v>
      </c>
      <c r="H3" s="395" t="s">
        <v>764</v>
      </c>
      <c r="I3" s="395"/>
    </row>
    <row r="4" spans="1:9" ht="15" customHeight="1" x14ac:dyDescent="0.25">
      <c r="A4" s="295"/>
      <c r="B4" s="393" t="s">
        <v>381</v>
      </c>
      <c r="C4" s="266" t="s">
        <v>733</v>
      </c>
      <c r="D4" s="384"/>
      <c r="E4" s="396" t="s">
        <v>42</v>
      </c>
    </row>
    <row r="5" spans="1:9" ht="15" customHeight="1" x14ac:dyDescent="0.25">
      <c r="A5" s="295">
        <v>1</v>
      </c>
      <c r="B5" s="393"/>
      <c r="C5" s="307" t="s">
        <v>734</v>
      </c>
      <c r="D5" s="384"/>
      <c r="E5" s="397"/>
      <c r="H5" s="180" t="s">
        <v>201</v>
      </c>
      <c r="I5" s="181" t="s">
        <v>202</v>
      </c>
    </row>
    <row r="6" spans="1:9" ht="15" customHeight="1" x14ac:dyDescent="0.25">
      <c r="A6" s="295">
        <f>+A5+1</f>
        <v>2</v>
      </c>
      <c r="B6" s="393"/>
      <c r="C6" s="307" t="s">
        <v>735</v>
      </c>
      <c r="D6" s="384"/>
      <c r="E6" s="397"/>
      <c r="H6" s="182" t="s">
        <v>220</v>
      </c>
      <c r="I6" s="183" t="s">
        <v>219</v>
      </c>
    </row>
    <row r="7" spans="1:9" ht="15" customHeight="1" x14ac:dyDescent="0.25">
      <c r="A7" s="295">
        <f t="shared" ref="A7:A11" si="0">+A6+1</f>
        <v>3</v>
      </c>
      <c r="B7" s="393"/>
      <c r="C7" s="307" t="s">
        <v>736</v>
      </c>
      <c r="D7" s="384"/>
      <c r="E7" s="397"/>
      <c r="H7" s="182" t="s">
        <v>204</v>
      </c>
      <c r="I7" s="183" t="s">
        <v>203</v>
      </c>
    </row>
    <row r="8" spans="1:9" ht="15" customHeight="1" x14ac:dyDescent="0.25">
      <c r="A8" s="295">
        <f t="shared" si="0"/>
        <v>4</v>
      </c>
      <c r="B8" s="393"/>
      <c r="C8" s="307" t="s">
        <v>737</v>
      </c>
      <c r="D8" s="384"/>
      <c r="E8" s="397"/>
      <c r="H8" s="182" t="s">
        <v>205</v>
      </c>
      <c r="I8" s="183" t="s">
        <v>218</v>
      </c>
    </row>
    <row r="9" spans="1:9" ht="15" customHeight="1" x14ac:dyDescent="0.25">
      <c r="A9" s="295">
        <f t="shared" si="0"/>
        <v>5</v>
      </c>
      <c r="B9" s="393"/>
      <c r="C9" s="307" t="s">
        <v>738</v>
      </c>
      <c r="D9" s="384"/>
      <c r="E9" s="397"/>
      <c r="H9" s="182" t="s">
        <v>207</v>
      </c>
      <c r="I9" s="183" t="s">
        <v>206</v>
      </c>
    </row>
    <row r="10" spans="1:9" ht="15" customHeight="1" x14ac:dyDescent="0.25">
      <c r="A10" s="295">
        <f t="shared" si="0"/>
        <v>6</v>
      </c>
      <c r="B10" s="393"/>
      <c r="C10" s="307" t="s">
        <v>739</v>
      </c>
      <c r="D10" s="384"/>
      <c r="E10" s="397"/>
      <c r="H10" s="182" t="s">
        <v>209</v>
      </c>
      <c r="I10" s="183" t="s">
        <v>208</v>
      </c>
    </row>
    <row r="11" spans="1:9" ht="15" customHeight="1" x14ac:dyDescent="0.25">
      <c r="A11" s="295">
        <f t="shared" si="0"/>
        <v>7</v>
      </c>
      <c r="B11" s="393"/>
      <c r="C11" s="307" t="s">
        <v>740</v>
      </c>
      <c r="D11" s="384"/>
      <c r="E11" s="397"/>
      <c r="H11" s="182" t="s">
        <v>211</v>
      </c>
      <c r="I11" s="183" t="s">
        <v>210</v>
      </c>
    </row>
    <row r="12" spans="1:9" ht="15" customHeight="1" x14ac:dyDescent="0.25">
      <c r="A12" s="295">
        <f>+A11+1</f>
        <v>8</v>
      </c>
      <c r="B12" s="399" t="s">
        <v>387</v>
      </c>
      <c r="C12" s="293" t="s">
        <v>742</v>
      </c>
      <c r="D12" s="385" t="s">
        <v>801</v>
      </c>
      <c r="E12" s="398" t="s">
        <v>43</v>
      </c>
      <c r="H12" s="182" t="s">
        <v>213</v>
      </c>
      <c r="I12" s="183" t="s">
        <v>212</v>
      </c>
    </row>
    <row r="13" spans="1:9" ht="15" customHeight="1" x14ac:dyDescent="0.25">
      <c r="A13" s="295">
        <f>+A12+1</f>
        <v>9</v>
      </c>
      <c r="B13" s="400"/>
      <c r="C13" s="293" t="s">
        <v>743</v>
      </c>
      <c r="D13" s="385" t="s">
        <v>881</v>
      </c>
      <c r="E13" s="398"/>
      <c r="H13" s="182" t="s">
        <v>215</v>
      </c>
      <c r="I13" s="183" t="s">
        <v>214</v>
      </c>
    </row>
    <row r="14" spans="1:9" ht="15" customHeight="1" x14ac:dyDescent="0.25">
      <c r="A14" s="295">
        <f>+A13+1</f>
        <v>10</v>
      </c>
      <c r="B14" s="400"/>
      <c r="C14" s="293" t="s">
        <v>744</v>
      </c>
      <c r="D14" s="385" t="s">
        <v>802</v>
      </c>
      <c r="E14" s="398"/>
      <c r="H14" s="182" t="s">
        <v>217</v>
      </c>
      <c r="I14" s="183" t="s">
        <v>216</v>
      </c>
    </row>
    <row r="15" spans="1:9" ht="15" customHeight="1" x14ac:dyDescent="0.25">
      <c r="A15" s="295">
        <f>+A14+1</f>
        <v>11</v>
      </c>
      <c r="B15" s="401"/>
      <c r="C15" s="293" t="s">
        <v>745</v>
      </c>
      <c r="D15" s="385" t="s">
        <v>882</v>
      </c>
      <c r="E15" s="398"/>
      <c r="H15" s="182" t="s">
        <v>282</v>
      </c>
      <c r="I15" s="183" t="s">
        <v>283</v>
      </c>
    </row>
    <row r="16" spans="1:9" ht="15" customHeight="1" thickBot="1" x14ac:dyDescent="0.3">
      <c r="A16" s="295">
        <f>+A15+1</f>
        <v>12</v>
      </c>
      <c r="B16" s="269" t="s">
        <v>390</v>
      </c>
      <c r="C16" s="269"/>
      <c r="D16" s="386"/>
      <c r="E16" s="317" t="s">
        <v>51</v>
      </c>
      <c r="H16" s="184" t="s">
        <v>284</v>
      </c>
      <c r="I16" s="185" t="s">
        <v>285</v>
      </c>
    </row>
    <row r="17" spans="1:5" ht="15" customHeight="1" x14ac:dyDescent="0.25">
      <c r="A17" s="295">
        <f>+A15+1</f>
        <v>12</v>
      </c>
      <c r="B17" s="269" t="s">
        <v>392</v>
      </c>
      <c r="C17" s="269"/>
      <c r="D17" s="386"/>
      <c r="E17" s="317" t="s">
        <v>66</v>
      </c>
    </row>
    <row r="18" spans="1:5" ht="15" customHeight="1" x14ac:dyDescent="0.25">
      <c r="A18" s="295">
        <f>+A17+1</f>
        <v>13</v>
      </c>
      <c r="B18" s="393" t="s">
        <v>388</v>
      </c>
      <c r="C18" s="293" t="s">
        <v>747</v>
      </c>
      <c r="D18" s="385" t="s">
        <v>801</v>
      </c>
      <c r="E18" s="394" t="s">
        <v>68</v>
      </c>
    </row>
    <row r="19" spans="1:5" ht="15" customHeight="1" x14ac:dyDescent="0.25">
      <c r="A19" s="295">
        <f t="shared" ref="A19:A42" si="1">+A18+1</f>
        <v>14</v>
      </c>
      <c r="B19" s="393"/>
      <c r="C19" s="293" t="s">
        <v>748</v>
      </c>
      <c r="D19" s="385" t="s">
        <v>881</v>
      </c>
      <c r="E19" s="394"/>
    </row>
    <row r="20" spans="1:5" ht="15" customHeight="1" x14ac:dyDescent="0.25">
      <c r="A20" s="295">
        <f t="shared" si="1"/>
        <v>15</v>
      </c>
      <c r="B20" s="393"/>
      <c r="C20" s="293" t="s">
        <v>749</v>
      </c>
      <c r="D20" s="385" t="s">
        <v>802</v>
      </c>
      <c r="E20" s="394"/>
    </row>
    <row r="21" spans="1:5" ht="15" customHeight="1" x14ac:dyDescent="0.25">
      <c r="A21" s="295">
        <f t="shared" si="1"/>
        <v>16</v>
      </c>
      <c r="B21" s="393"/>
      <c r="C21" s="293" t="s">
        <v>750</v>
      </c>
      <c r="D21" s="385" t="s">
        <v>882</v>
      </c>
      <c r="E21" s="394"/>
    </row>
    <row r="22" spans="1:5" ht="15" customHeight="1" x14ac:dyDescent="0.25">
      <c r="A22" s="295">
        <f t="shared" si="1"/>
        <v>17</v>
      </c>
      <c r="B22" s="269" t="s">
        <v>393</v>
      </c>
      <c r="C22" s="269"/>
      <c r="D22" s="380"/>
      <c r="E22" s="318" t="s">
        <v>78</v>
      </c>
    </row>
    <row r="23" spans="1:5" ht="15" customHeight="1" x14ac:dyDescent="0.25">
      <c r="A23" s="295">
        <f t="shared" si="1"/>
        <v>18</v>
      </c>
      <c r="B23" s="269" t="s">
        <v>394</v>
      </c>
      <c r="C23" s="269"/>
      <c r="D23" s="380"/>
      <c r="E23" s="318" t="s">
        <v>83</v>
      </c>
    </row>
    <row r="24" spans="1:5" ht="15" customHeight="1" x14ac:dyDescent="0.25">
      <c r="A24" s="295">
        <f t="shared" si="1"/>
        <v>19</v>
      </c>
      <c r="B24" s="269" t="s">
        <v>395</v>
      </c>
      <c r="C24" s="269"/>
      <c r="D24" s="380"/>
      <c r="E24" s="318" t="s">
        <v>140</v>
      </c>
    </row>
    <row r="25" spans="1:5" ht="15" customHeight="1" x14ac:dyDescent="0.25">
      <c r="A25" s="295">
        <f t="shared" si="1"/>
        <v>20</v>
      </c>
      <c r="B25" s="269" t="s">
        <v>396</v>
      </c>
      <c r="C25" s="269"/>
      <c r="D25" s="380"/>
      <c r="E25" s="318" t="s">
        <v>142</v>
      </c>
    </row>
    <row r="26" spans="1:5" ht="15" customHeight="1" x14ac:dyDescent="0.25">
      <c r="A26" s="295">
        <f t="shared" si="1"/>
        <v>21</v>
      </c>
      <c r="B26" s="269" t="s">
        <v>397</v>
      </c>
      <c r="C26" s="269"/>
      <c r="D26" s="380"/>
      <c r="E26" s="318" t="s">
        <v>144</v>
      </c>
    </row>
    <row r="27" spans="1:5" x14ac:dyDescent="0.25">
      <c r="A27" s="295">
        <f t="shared" si="1"/>
        <v>22</v>
      </c>
      <c r="B27" s="269" t="s">
        <v>398</v>
      </c>
      <c r="C27" s="269"/>
      <c r="D27" s="380"/>
      <c r="E27" s="318" t="s">
        <v>146</v>
      </c>
    </row>
    <row r="28" spans="1:5" x14ac:dyDescent="0.25">
      <c r="A28" s="295">
        <f t="shared" si="1"/>
        <v>23</v>
      </c>
      <c r="B28" s="269" t="s">
        <v>399</v>
      </c>
      <c r="C28" s="269"/>
      <c r="D28" s="380"/>
      <c r="E28" s="318" t="s">
        <v>148</v>
      </c>
    </row>
    <row r="29" spans="1:5" x14ac:dyDescent="0.25">
      <c r="A29" s="295">
        <f t="shared" si="1"/>
        <v>24</v>
      </c>
      <c r="B29" s="269" t="s">
        <v>400</v>
      </c>
      <c r="C29" s="269"/>
      <c r="D29" s="380"/>
      <c r="E29" s="318" t="s">
        <v>150</v>
      </c>
    </row>
    <row r="30" spans="1:5" x14ac:dyDescent="0.25">
      <c r="A30" s="295">
        <f t="shared" si="1"/>
        <v>25</v>
      </c>
      <c r="B30" s="269" t="s">
        <v>401</v>
      </c>
      <c r="C30" s="269"/>
      <c r="D30" s="380"/>
      <c r="E30" s="318" t="s">
        <v>152</v>
      </c>
    </row>
    <row r="31" spans="1:5" x14ac:dyDescent="0.25">
      <c r="A31" s="295">
        <f t="shared" si="1"/>
        <v>26</v>
      </c>
      <c r="B31" s="269" t="s">
        <v>402</v>
      </c>
      <c r="C31" s="269"/>
      <c r="D31" s="380"/>
      <c r="E31" s="318" t="s">
        <v>154</v>
      </c>
    </row>
    <row r="32" spans="1:5" x14ac:dyDescent="0.25">
      <c r="A32" s="295">
        <f t="shared" si="1"/>
        <v>27</v>
      </c>
      <c r="B32" s="269" t="s">
        <v>403</v>
      </c>
      <c r="C32" s="269"/>
      <c r="D32" s="380"/>
      <c r="E32" s="318" t="s">
        <v>156</v>
      </c>
    </row>
    <row r="33" spans="1:5" x14ac:dyDescent="0.25">
      <c r="A33" s="295">
        <f t="shared" si="1"/>
        <v>28</v>
      </c>
      <c r="B33" s="269" t="s">
        <v>404</v>
      </c>
      <c r="C33" s="269"/>
      <c r="D33" s="380"/>
      <c r="E33" s="318" t="s">
        <v>162</v>
      </c>
    </row>
    <row r="34" spans="1:5" x14ac:dyDescent="0.25">
      <c r="A34" s="295">
        <f t="shared" si="1"/>
        <v>29</v>
      </c>
      <c r="B34" s="269" t="s">
        <v>405</v>
      </c>
      <c r="C34" s="269"/>
      <c r="D34" s="380"/>
      <c r="E34" s="318" t="s">
        <v>164</v>
      </c>
    </row>
    <row r="35" spans="1:5" x14ac:dyDescent="0.25">
      <c r="A35" s="295">
        <f t="shared" si="1"/>
        <v>30</v>
      </c>
      <c r="B35" s="269" t="s">
        <v>406</v>
      </c>
      <c r="C35" s="269"/>
      <c r="D35" s="380"/>
      <c r="E35" s="318" t="s">
        <v>166</v>
      </c>
    </row>
    <row r="36" spans="1:5" x14ac:dyDescent="0.25">
      <c r="A36" s="295">
        <f t="shared" si="1"/>
        <v>31</v>
      </c>
      <c r="B36" s="269" t="s">
        <v>407</v>
      </c>
      <c r="C36" s="269"/>
      <c r="D36" s="380"/>
      <c r="E36" s="318" t="s">
        <v>233</v>
      </c>
    </row>
    <row r="37" spans="1:5" x14ac:dyDescent="0.25">
      <c r="A37" s="295">
        <f t="shared" si="1"/>
        <v>32</v>
      </c>
      <c r="B37" s="269" t="s">
        <v>408</v>
      </c>
      <c r="C37" s="269"/>
      <c r="D37" s="380"/>
      <c r="E37" s="318" t="s">
        <v>225</v>
      </c>
    </row>
    <row r="38" spans="1:5" x14ac:dyDescent="0.25">
      <c r="A38" s="295">
        <f t="shared" si="1"/>
        <v>33</v>
      </c>
      <c r="B38" s="269" t="s">
        <v>411</v>
      </c>
      <c r="C38" s="269"/>
      <c r="D38" s="380"/>
      <c r="E38" s="318" t="s">
        <v>229</v>
      </c>
    </row>
    <row r="39" spans="1:5" x14ac:dyDescent="0.25">
      <c r="A39" s="295">
        <f t="shared" si="1"/>
        <v>34</v>
      </c>
      <c r="B39" s="269" t="s">
        <v>412</v>
      </c>
      <c r="C39" s="269"/>
      <c r="D39" s="380"/>
      <c r="E39" s="318" t="s">
        <v>230</v>
      </c>
    </row>
    <row r="40" spans="1:5" ht="30" x14ac:dyDescent="0.25">
      <c r="A40" s="379">
        <f t="shared" si="1"/>
        <v>35</v>
      </c>
      <c r="B40" s="269" t="s">
        <v>413</v>
      </c>
      <c r="C40" s="269"/>
      <c r="D40" s="380"/>
      <c r="E40" s="318" t="s">
        <v>349</v>
      </c>
    </row>
    <row r="41" spans="1:5" x14ac:dyDescent="0.25">
      <c r="A41" s="379">
        <f t="shared" si="1"/>
        <v>36</v>
      </c>
      <c r="B41" s="269" t="s">
        <v>414</v>
      </c>
      <c r="C41" s="269"/>
      <c r="D41" s="380"/>
      <c r="E41" s="318" t="s">
        <v>184</v>
      </c>
    </row>
    <row r="42" spans="1:5" ht="30" x14ac:dyDescent="0.25">
      <c r="A42" s="379">
        <f t="shared" si="1"/>
        <v>37</v>
      </c>
      <c r="B42" s="269" t="s">
        <v>415</v>
      </c>
      <c r="C42" s="269"/>
      <c r="D42" s="380"/>
      <c r="E42" s="318" t="s">
        <v>185</v>
      </c>
    </row>
  </sheetData>
  <mergeCells count="8">
    <mergeCell ref="B18:B21"/>
    <mergeCell ref="E18:E21"/>
    <mergeCell ref="H3:I3"/>
    <mergeCell ref="B1:E1"/>
    <mergeCell ref="B4:B11"/>
    <mergeCell ref="E4:E11"/>
    <mergeCell ref="E12:E15"/>
    <mergeCell ref="B12:B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1"/>
  <sheetViews>
    <sheetView workbookViewId="0"/>
  </sheetViews>
  <sheetFormatPr baseColWidth="10" defaultColWidth="11.375" defaultRowHeight="15.75" x14ac:dyDescent="0.25"/>
  <cols>
    <col min="1" max="1" width="33.375" style="61" bestFit="1" customWidth="1"/>
    <col min="2" max="2" width="28" style="61" customWidth="1"/>
    <col min="3" max="3" width="19.75" style="61" bestFit="1" customWidth="1"/>
    <col min="4" max="4" width="15.125" style="61" customWidth="1"/>
    <col min="5" max="5" width="16" style="61" customWidth="1"/>
    <col min="6" max="6" width="13.625" style="61" customWidth="1"/>
    <col min="7" max="7" width="17.625" style="61" customWidth="1"/>
    <col min="8" max="8" width="13.25" style="61" customWidth="1"/>
    <col min="9" max="9" width="13.125" style="61" customWidth="1"/>
    <col min="10" max="10" width="12.75" style="61" customWidth="1"/>
    <col min="11" max="11" width="14.125" style="61" customWidth="1"/>
    <col min="12" max="12" width="19.25" style="61" bestFit="1" customWidth="1"/>
    <col min="13" max="16" width="19.75" style="61" bestFit="1" customWidth="1"/>
    <col min="17" max="17" width="7.125" style="61" bestFit="1" customWidth="1"/>
    <col min="18" max="18" width="15.125" style="61" customWidth="1"/>
    <col min="19" max="19" width="8.125" style="61" bestFit="1" customWidth="1"/>
    <col min="20" max="24" width="8.625" style="61" bestFit="1" customWidth="1"/>
    <col min="25" max="26" width="8.125" style="61" bestFit="1" customWidth="1"/>
    <col min="27" max="30" width="8.625" style="61" bestFit="1" customWidth="1"/>
    <col min="31" max="31" width="7.75" style="61" bestFit="1" customWidth="1"/>
    <col min="32" max="34" width="8.625" style="61" bestFit="1" customWidth="1"/>
    <col min="35" max="36" width="8.125" style="61" bestFit="1" customWidth="1"/>
    <col min="37" max="41" width="8.625" style="61" bestFit="1" customWidth="1"/>
    <col min="42" max="44" width="10.25" style="61" bestFit="1" customWidth="1"/>
    <col min="45" max="45" width="10" style="61" bestFit="1" customWidth="1"/>
    <col min="46" max="49" width="10.25" style="61" bestFit="1" customWidth="1"/>
    <col min="50" max="59" width="10.75" style="61" bestFit="1" customWidth="1"/>
    <col min="60" max="61" width="10.25" style="61" bestFit="1" customWidth="1"/>
    <col min="62" max="62" width="10" style="61" bestFit="1" customWidth="1"/>
    <col min="63" max="63" width="10.25" style="61" bestFit="1" customWidth="1"/>
    <col min="64" max="64" width="11.75" style="61" bestFit="1" customWidth="1"/>
    <col min="65" max="65" width="11.375" style="61" bestFit="1" customWidth="1"/>
    <col min="66" max="66" width="11.75" style="61" bestFit="1" customWidth="1"/>
    <col min="67" max="67" width="12.125" style="61" bestFit="1" customWidth="1"/>
    <col min="68" max="68" width="19.125" style="61" bestFit="1" customWidth="1"/>
    <col min="69" max="69" width="9.625" style="61" bestFit="1" customWidth="1"/>
    <col min="70" max="70" width="15.75" style="61" bestFit="1" customWidth="1"/>
    <col min="71" max="71" width="10" style="61" bestFit="1" customWidth="1"/>
    <col min="72" max="72" width="16" style="61" bestFit="1" customWidth="1"/>
    <col min="73" max="73" width="10" style="61" bestFit="1" customWidth="1"/>
    <col min="74" max="74" width="16" style="61" bestFit="1" customWidth="1"/>
    <col min="75" max="75" width="10" style="61" bestFit="1" customWidth="1"/>
    <col min="76" max="76" width="16" style="61" bestFit="1" customWidth="1"/>
    <col min="77" max="77" width="10" style="61" bestFit="1" customWidth="1"/>
    <col min="78" max="78" width="16" style="61" bestFit="1" customWidth="1"/>
    <col min="79" max="79" width="10" style="61" bestFit="1" customWidth="1"/>
    <col min="80" max="80" width="16" style="61" bestFit="1" customWidth="1"/>
    <col min="81" max="81" width="11.75" style="61" bestFit="1" customWidth="1"/>
    <col min="82" max="82" width="17.875" style="61" bestFit="1" customWidth="1"/>
    <col min="83" max="83" width="11.75" style="61" bestFit="1" customWidth="1"/>
    <col min="84" max="84" width="17.875" style="61" bestFit="1" customWidth="1"/>
    <col min="85" max="85" width="11.75" style="61" bestFit="1" customWidth="1"/>
    <col min="86" max="86" width="17.875" style="61" bestFit="1" customWidth="1"/>
    <col min="87" max="87" width="11.375" style="61"/>
    <col min="88" max="88" width="17.375" style="61" bestFit="1" customWidth="1"/>
    <col min="89" max="89" width="11.75" style="61" bestFit="1" customWidth="1"/>
    <col min="90" max="90" width="17.875" style="61" bestFit="1" customWidth="1"/>
    <col min="91" max="91" width="11.75" style="61" bestFit="1" customWidth="1"/>
    <col min="92" max="92" width="17.875" style="61" bestFit="1" customWidth="1"/>
    <col min="93" max="93" width="11.75" style="61" bestFit="1" customWidth="1"/>
    <col min="94" max="94" width="17.875" style="61" bestFit="1" customWidth="1"/>
    <col min="95" max="95" width="11.75" style="61" bestFit="1" customWidth="1"/>
    <col min="96" max="96" width="17.875" style="61" bestFit="1" customWidth="1"/>
    <col min="97" max="97" width="12.125" style="61" bestFit="1" customWidth="1"/>
    <col min="98" max="98" width="18.25" style="61" bestFit="1" customWidth="1"/>
    <col min="99" max="99" width="12.125" style="61" bestFit="1" customWidth="1"/>
    <col min="100" max="100" width="18.25" style="61" bestFit="1" customWidth="1"/>
    <col min="101" max="101" width="12.125" style="61" bestFit="1" customWidth="1"/>
    <col min="102" max="102" width="18.25" style="61" bestFit="1" customWidth="1"/>
    <col min="103" max="103" width="12.125" style="61" bestFit="1" customWidth="1"/>
    <col min="104" max="104" width="18.25" style="61" bestFit="1" customWidth="1"/>
    <col min="105" max="105" width="12.125" style="61" bestFit="1" customWidth="1"/>
    <col min="106" max="106" width="18.25" style="61" bestFit="1" customWidth="1"/>
    <col min="107" max="107" width="12.125" style="61" bestFit="1" customWidth="1"/>
    <col min="108" max="108" width="18.25" style="61" bestFit="1" customWidth="1"/>
    <col min="109" max="109" width="12.125" style="61" bestFit="1" customWidth="1"/>
    <col min="110" max="110" width="18.25" style="61" bestFit="1" customWidth="1"/>
    <col min="111" max="111" width="12.125" style="61" bestFit="1" customWidth="1"/>
    <col min="112" max="112" width="18.25" style="61" bestFit="1" customWidth="1"/>
    <col min="113" max="113" width="12.125" style="61" bestFit="1" customWidth="1"/>
    <col min="114" max="114" width="18.25" style="61" bestFit="1" customWidth="1"/>
    <col min="115" max="115" width="12.125" style="61" bestFit="1" customWidth="1"/>
    <col min="116" max="116" width="18.25" style="61" bestFit="1" customWidth="1"/>
    <col min="117" max="117" width="11.75" style="61" bestFit="1" customWidth="1"/>
    <col min="118" max="118" width="17.875" style="61" bestFit="1" customWidth="1"/>
    <col min="119" max="119" width="11.75" style="61" bestFit="1" customWidth="1"/>
    <col min="120" max="120" width="17.875" style="61" bestFit="1" customWidth="1"/>
    <col min="121" max="121" width="11.375" style="61"/>
    <col min="122" max="122" width="17.375" style="61" bestFit="1" customWidth="1"/>
    <col min="123" max="123" width="11.75" style="61" bestFit="1" customWidth="1"/>
    <col min="124" max="124" width="17.875" style="61" bestFit="1" customWidth="1"/>
    <col min="125" max="125" width="13.125" style="61" bestFit="1" customWidth="1"/>
    <col min="126" max="126" width="19.25" style="61" bestFit="1" customWidth="1"/>
    <col min="127" max="127" width="12.875" style="61" bestFit="1" customWidth="1"/>
    <col min="128" max="128" width="18.875" style="61" bestFit="1" customWidth="1"/>
    <col min="129" max="129" width="13.125" style="61" bestFit="1" customWidth="1"/>
    <col min="130" max="130" width="19.25" style="61" bestFit="1" customWidth="1"/>
    <col min="131" max="131" width="13.625" style="61" bestFit="1" customWidth="1"/>
    <col min="132" max="132" width="19.75" style="61" bestFit="1" customWidth="1"/>
    <col min="133" max="133" width="19.125" style="61" bestFit="1" customWidth="1"/>
    <col min="134" max="16384" width="11.375" style="61"/>
  </cols>
  <sheetData>
    <row r="1" spans="1:8" x14ac:dyDescent="0.25">
      <c r="A1" s="95" t="s">
        <v>683</v>
      </c>
      <c r="B1" s="95"/>
      <c r="C1" s="95"/>
    </row>
    <row r="3" spans="1:8" x14ac:dyDescent="0.25">
      <c r="A3" s="61" t="s">
        <v>682</v>
      </c>
    </row>
    <row r="4" spans="1:8" x14ac:dyDescent="0.25">
      <c r="A4" s="74"/>
      <c r="B4" s="74"/>
      <c r="C4" s="74"/>
    </row>
    <row r="5" spans="1:8" x14ac:dyDescent="0.25">
      <c r="A5" s="74" t="s">
        <v>493</v>
      </c>
      <c r="B5" s="74"/>
      <c r="C5" s="74"/>
    </row>
    <row r="6" spans="1:8" x14ac:dyDescent="0.25">
      <c r="A6" s="74"/>
      <c r="B6" s="74"/>
      <c r="C6" s="74"/>
    </row>
    <row r="7" spans="1:8" x14ac:dyDescent="0.25">
      <c r="A7" s="61" t="s">
        <v>474</v>
      </c>
    </row>
    <row r="8" spans="1:8" ht="16.5" thickBot="1" x14ac:dyDescent="0.3"/>
    <row r="9" spans="1:8" x14ac:dyDescent="0.25">
      <c r="B9" s="146" t="s">
        <v>490</v>
      </c>
      <c r="C9" s="147" t="s">
        <v>429</v>
      </c>
      <c r="D9" s="148" t="s">
        <v>470</v>
      </c>
      <c r="E9" s="147" t="s">
        <v>719</v>
      </c>
      <c r="F9" s="148" t="s">
        <v>720</v>
      </c>
      <c r="G9" s="147" t="s">
        <v>721</v>
      </c>
      <c r="H9" s="148" t="s">
        <v>722</v>
      </c>
    </row>
    <row r="10" spans="1:8" x14ac:dyDescent="0.25">
      <c r="B10" s="88" t="s">
        <v>471</v>
      </c>
      <c r="C10" s="87">
        <v>1183521</v>
      </c>
      <c r="D10" s="89">
        <f>+C10/$C$13</f>
        <v>0.43834533221431021</v>
      </c>
      <c r="E10" s="87">
        <v>83866325</v>
      </c>
      <c r="F10" s="89">
        <f>+E10/$E$13</f>
        <v>0.28970927628228821</v>
      </c>
      <c r="G10" s="87">
        <v>45208894</v>
      </c>
      <c r="H10" s="89">
        <f>+G10/$G$13</f>
        <v>0.13195691018415284</v>
      </c>
    </row>
    <row r="11" spans="1:8" x14ac:dyDescent="0.25">
      <c r="B11" s="88" t="s">
        <v>472</v>
      </c>
      <c r="C11" s="87">
        <v>624921</v>
      </c>
      <c r="D11" s="89">
        <f>+C11/$C$13</f>
        <v>0.23145445104286189</v>
      </c>
      <c r="E11" s="87">
        <v>148951854</v>
      </c>
      <c r="F11" s="89">
        <f>+E11/$E$13</f>
        <v>0.51454184767539368</v>
      </c>
      <c r="G11" s="87">
        <v>93991351</v>
      </c>
      <c r="H11" s="89">
        <f>+G11/$G$13</f>
        <v>0.27434443014673582</v>
      </c>
    </row>
    <row r="12" spans="1:8" x14ac:dyDescent="0.25">
      <c r="B12" s="88" t="s">
        <v>473</v>
      </c>
      <c r="C12" s="139">
        <v>891532</v>
      </c>
      <c r="D12" s="89">
        <f>+C12/$C$13</f>
        <v>0.3302002167428279</v>
      </c>
      <c r="E12" s="139">
        <v>56666252</v>
      </c>
      <c r="F12" s="89">
        <f>+E12/$E$13</f>
        <v>0.19574887604231814</v>
      </c>
      <c r="G12" s="139">
        <v>203403215</v>
      </c>
      <c r="H12" s="89">
        <f>+G12/$G$13</f>
        <v>0.59369865966911139</v>
      </c>
    </row>
    <row r="13" spans="1:8" ht="16.5" thickBot="1" x14ac:dyDescent="0.3">
      <c r="B13" s="90" t="s">
        <v>449</v>
      </c>
      <c r="C13" s="91">
        <f t="shared" ref="C13:H13" si="0">SUM(C10:C12)</f>
        <v>2699974</v>
      </c>
      <c r="D13" s="92">
        <f t="shared" si="0"/>
        <v>1</v>
      </c>
      <c r="E13" s="91">
        <f t="shared" si="0"/>
        <v>289484431</v>
      </c>
      <c r="F13" s="92">
        <f t="shared" si="0"/>
        <v>1</v>
      </c>
      <c r="G13" s="91">
        <f t="shared" si="0"/>
        <v>342603460</v>
      </c>
      <c r="H13" s="92">
        <f t="shared" si="0"/>
        <v>1</v>
      </c>
    </row>
    <row r="14" spans="1:8" x14ac:dyDescent="0.25">
      <c r="A14" s="74"/>
      <c r="B14" s="74"/>
      <c r="C14" s="74"/>
    </row>
    <row r="15" spans="1:8" x14ac:dyDescent="0.25">
      <c r="A15" s="74"/>
      <c r="B15" s="74"/>
      <c r="C15" s="155">
        <f>+C10+C11</f>
        <v>1808442</v>
      </c>
    </row>
    <row r="16" spans="1:8" ht="43.5" customHeight="1" thickBot="1" x14ac:dyDescent="0.3">
      <c r="A16" s="70" t="s">
        <v>450</v>
      </c>
      <c r="B16" s="70"/>
      <c r="C16" s="70"/>
    </row>
    <row r="17" spans="1:3" ht="31.5" x14ac:dyDescent="0.25">
      <c r="A17" s="146" t="s">
        <v>491</v>
      </c>
      <c r="B17" s="147" t="s">
        <v>492</v>
      </c>
      <c r="C17" s="148" t="s">
        <v>429</v>
      </c>
    </row>
    <row r="18" spans="1:3" x14ac:dyDescent="0.25">
      <c r="A18" s="71" t="s">
        <v>394</v>
      </c>
      <c r="B18" s="227" t="s">
        <v>430</v>
      </c>
      <c r="C18" s="238">
        <v>6245</v>
      </c>
    </row>
    <row r="19" spans="1:3" ht="31.5" x14ac:dyDescent="0.25">
      <c r="A19" s="71" t="s">
        <v>395</v>
      </c>
      <c r="B19" s="227" t="s">
        <v>431</v>
      </c>
      <c r="C19" s="238">
        <v>1710</v>
      </c>
    </row>
    <row r="20" spans="1:3" x14ac:dyDescent="0.25">
      <c r="A20" s="71" t="s">
        <v>396</v>
      </c>
      <c r="B20" s="227" t="s">
        <v>432</v>
      </c>
      <c r="C20" s="238">
        <v>141</v>
      </c>
    </row>
    <row r="21" spans="1:3" x14ac:dyDescent="0.25">
      <c r="A21" s="71" t="s">
        <v>397</v>
      </c>
      <c r="B21" s="227" t="s">
        <v>433</v>
      </c>
      <c r="C21" s="238">
        <v>14</v>
      </c>
    </row>
    <row r="22" spans="1:3" x14ac:dyDescent="0.25">
      <c r="A22" s="71" t="s">
        <v>398</v>
      </c>
      <c r="B22" s="227" t="s">
        <v>434</v>
      </c>
      <c r="C22" s="238">
        <v>190</v>
      </c>
    </row>
    <row r="23" spans="1:3" x14ac:dyDescent="0.25">
      <c r="A23" s="71" t="s">
        <v>399</v>
      </c>
      <c r="B23" s="227" t="s">
        <v>435</v>
      </c>
      <c r="C23" s="238">
        <v>20</v>
      </c>
    </row>
    <row r="24" spans="1:3" x14ac:dyDescent="0.25">
      <c r="A24" s="71" t="s">
        <v>400</v>
      </c>
      <c r="B24" s="227" t="s">
        <v>436</v>
      </c>
      <c r="C24" s="238">
        <v>328</v>
      </c>
    </row>
    <row r="25" spans="1:3" x14ac:dyDescent="0.25">
      <c r="A25" s="71" t="s">
        <v>401</v>
      </c>
      <c r="B25" s="227" t="s">
        <v>437</v>
      </c>
      <c r="C25" s="238">
        <v>37</v>
      </c>
    </row>
    <row r="26" spans="1:3" x14ac:dyDescent="0.25">
      <c r="A26" s="71" t="s">
        <v>402</v>
      </c>
      <c r="B26" s="227" t="s">
        <v>438</v>
      </c>
      <c r="C26" s="238">
        <v>1007</v>
      </c>
    </row>
    <row r="27" spans="1:3" x14ac:dyDescent="0.25">
      <c r="A27" s="71" t="s">
        <v>403</v>
      </c>
      <c r="B27" s="227" t="s">
        <v>439</v>
      </c>
      <c r="C27" s="238">
        <v>2</v>
      </c>
    </row>
    <row r="28" spans="1:3" x14ac:dyDescent="0.25">
      <c r="A28" s="71" t="s">
        <v>404</v>
      </c>
      <c r="B28" s="227" t="s">
        <v>440</v>
      </c>
      <c r="C28" s="238">
        <v>6</v>
      </c>
    </row>
    <row r="29" spans="1:3" x14ac:dyDescent="0.25">
      <c r="A29" s="71" t="s">
        <v>405</v>
      </c>
      <c r="B29" s="227" t="s">
        <v>441</v>
      </c>
      <c r="C29" s="238">
        <v>7</v>
      </c>
    </row>
    <row r="30" spans="1:3" ht="31.5" x14ac:dyDescent="0.25">
      <c r="A30" s="71" t="s">
        <v>407</v>
      </c>
      <c r="B30" s="227" t="s">
        <v>442</v>
      </c>
      <c r="C30" s="238">
        <v>225</v>
      </c>
    </row>
    <row r="31" spans="1:3" x14ac:dyDescent="0.25">
      <c r="A31" s="71" t="s">
        <v>408</v>
      </c>
      <c r="B31" s="227" t="s">
        <v>443</v>
      </c>
      <c r="C31" s="238">
        <v>51599</v>
      </c>
    </row>
    <row r="32" spans="1:3" x14ac:dyDescent="0.25">
      <c r="A32" s="71" t="s">
        <v>411</v>
      </c>
      <c r="B32" s="227" t="s">
        <v>444</v>
      </c>
      <c r="C32" s="238">
        <v>413134</v>
      </c>
    </row>
    <row r="33" spans="1:3" x14ac:dyDescent="0.25">
      <c r="A33" s="71" t="s">
        <v>412</v>
      </c>
      <c r="B33" s="227" t="s">
        <v>445</v>
      </c>
      <c r="C33" s="238">
        <v>86130</v>
      </c>
    </row>
    <row r="34" spans="1:3" ht="31.5" x14ac:dyDescent="0.25">
      <c r="A34" s="71" t="s">
        <v>413</v>
      </c>
      <c r="B34" s="227" t="s">
        <v>446</v>
      </c>
      <c r="C34" s="238">
        <v>2014</v>
      </c>
    </row>
    <row r="35" spans="1:3" ht="31.5" x14ac:dyDescent="0.25">
      <c r="A35" s="71" t="s">
        <v>414</v>
      </c>
      <c r="B35" s="227" t="s">
        <v>447</v>
      </c>
      <c r="C35" s="238">
        <v>3064</v>
      </c>
    </row>
    <row r="36" spans="1:3" ht="31.5" x14ac:dyDescent="0.25">
      <c r="A36" s="71" t="s">
        <v>415</v>
      </c>
      <c r="B36" s="227" t="s">
        <v>448</v>
      </c>
      <c r="C36" s="238">
        <v>673</v>
      </c>
    </row>
    <row r="37" spans="1:3" ht="16.5" thickBot="1" x14ac:dyDescent="0.3">
      <c r="A37" s="93" t="s">
        <v>449</v>
      </c>
      <c r="B37" s="94"/>
      <c r="C37" s="138">
        <f>SUM(C18:C36)</f>
        <v>566546</v>
      </c>
    </row>
    <row r="38" spans="1:3" s="62" customFormat="1" x14ac:dyDescent="0.25">
      <c r="A38" s="72"/>
      <c r="B38" s="72"/>
      <c r="C38" s="73"/>
    </row>
    <row r="39" spans="1:3" x14ac:dyDescent="0.25">
      <c r="A39" s="61" t="s">
        <v>483</v>
      </c>
    </row>
    <row r="40" spans="1:3" ht="16.5" thickBot="1" x14ac:dyDescent="0.3"/>
    <row r="41" spans="1:3" x14ac:dyDescent="0.25">
      <c r="B41" s="146" t="s">
        <v>476</v>
      </c>
      <c r="C41" s="148" t="s">
        <v>429</v>
      </c>
    </row>
    <row r="42" spans="1:3" x14ac:dyDescent="0.25">
      <c r="B42" s="64" t="s">
        <v>352</v>
      </c>
      <c r="C42" s="96">
        <v>1487</v>
      </c>
    </row>
    <row r="43" spans="1:3" x14ac:dyDescent="0.25">
      <c r="B43" s="68" t="s">
        <v>240</v>
      </c>
      <c r="C43" s="96">
        <v>37349</v>
      </c>
    </row>
    <row r="44" spans="1:3" x14ac:dyDescent="0.25">
      <c r="B44" s="69" t="s">
        <v>280</v>
      </c>
      <c r="C44" s="135"/>
    </row>
    <row r="45" spans="1:3" x14ac:dyDescent="0.25">
      <c r="B45" s="69" t="s">
        <v>272</v>
      </c>
      <c r="C45" s="96">
        <v>67</v>
      </c>
    </row>
    <row r="46" spans="1:3" x14ac:dyDescent="0.25">
      <c r="B46" s="64" t="s">
        <v>249</v>
      </c>
      <c r="C46" s="96">
        <v>5221</v>
      </c>
    </row>
    <row r="47" spans="1:3" x14ac:dyDescent="0.25">
      <c r="B47" s="69" t="s">
        <v>273</v>
      </c>
      <c r="C47" s="96">
        <v>75</v>
      </c>
    </row>
    <row r="48" spans="1:3" x14ac:dyDescent="0.25">
      <c r="B48" s="64" t="s">
        <v>242</v>
      </c>
      <c r="C48" s="623">
        <v>101577</v>
      </c>
    </row>
    <row r="49" spans="1:4" x14ac:dyDescent="0.25">
      <c r="B49" s="64" t="s">
        <v>243</v>
      </c>
      <c r="C49" s="624"/>
    </row>
    <row r="50" spans="1:4" x14ac:dyDescent="0.25">
      <c r="B50" s="64" t="s">
        <v>426</v>
      </c>
      <c r="C50" s="624"/>
    </row>
    <row r="51" spans="1:4" x14ac:dyDescent="0.25">
      <c r="B51" s="64" t="s">
        <v>244</v>
      </c>
      <c r="C51" s="625"/>
    </row>
    <row r="52" spans="1:4" ht="16.5" thickBot="1" x14ac:dyDescent="0.3">
      <c r="B52" s="136" t="s">
        <v>263</v>
      </c>
      <c r="C52" s="137"/>
    </row>
    <row r="54" spans="1:4" s="62" customFormat="1" x14ac:dyDescent="0.25">
      <c r="A54" s="61" t="s">
        <v>477</v>
      </c>
      <c r="B54" s="72"/>
      <c r="C54" s="73"/>
    </row>
    <row r="55" spans="1:4" s="62" customFormat="1" ht="16.5" thickBot="1" x14ac:dyDescent="0.3">
      <c r="B55" s="72"/>
      <c r="C55" s="72"/>
      <c r="D55" s="73"/>
    </row>
    <row r="56" spans="1:4" x14ac:dyDescent="0.25">
      <c r="B56" s="146" t="s">
        <v>475</v>
      </c>
      <c r="C56" s="148" t="s">
        <v>429</v>
      </c>
    </row>
    <row r="57" spans="1:4" ht="28.5" customHeight="1" x14ac:dyDescent="0.25">
      <c r="B57" s="84" t="s">
        <v>479</v>
      </c>
      <c r="C57" s="83">
        <v>15962</v>
      </c>
      <c r="D57" s="73"/>
    </row>
    <row r="58" spans="1:4" ht="28.5" customHeight="1" x14ac:dyDescent="0.25">
      <c r="B58" s="239" t="s">
        <v>478</v>
      </c>
      <c r="C58" s="240">
        <v>20460</v>
      </c>
      <c r="D58" s="73"/>
    </row>
    <row r="59" spans="1:4" ht="28.5" customHeight="1" x14ac:dyDescent="0.25">
      <c r="B59" s="84" t="s">
        <v>484</v>
      </c>
      <c r="C59" s="83">
        <v>3599</v>
      </c>
      <c r="D59" s="73"/>
    </row>
    <row r="60" spans="1:4" ht="47.25" x14ac:dyDescent="0.25">
      <c r="B60" s="84" t="s">
        <v>482</v>
      </c>
      <c r="C60" s="83">
        <v>121778</v>
      </c>
      <c r="D60" s="73"/>
    </row>
    <row r="61" spans="1:4" ht="47.25" x14ac:dyDescent="0.25">
      <c r="B61" s="84" t="s">
        <v>481</v>
      </c>
      <c r="C61" s="83">
        <v>13437</v>
      </c>
      <c r="D61" s="73"/>
    </row>
    <row r="62" spans="1:4" ht="28.5" customHeight="1" x14ac:dyDescent="0.25">
      <c r="B62" s="84" t="s">
        <v>487</v>
      </c>
      <c r="C62" s="83">
        <v>2019</v>
      </c>
      <c r="D62" s="73"/>
    </row>
    <row r="63" spans="1:4" ht="28.5" customHeight="1" x14ac:dyDescent="0.25">
      <c r="B63" s="84" t="s">
        <v>485</v>
      </c>
      <c r="C63" s="83">
        <v>198</v>
      </c>
      <c r="D63" s="73"/>
    </row>
    <row r="64" spans="1:4" ht="28.5" customHeight="1" x14ac:dyDescent="0.25">
      <c r="B64" s="84" t="s">
        <v>480</v>
      </c>
      <c r="C64" s="83">
        <v>3</v>
      </c>
      <c r="D64" s="73"/>
    </row>
    <row r="65" spans="1:5" ht="28.5" customHeight="1" x14ac:dyDescent="0.25">
      <c r="B65" s="241" t="s">
        <v>723</v>
      </c>
      <c r="C65" s="242">
        <f>+C37</f>
        <v>566546</v>
      </c>
      <c r="D65" s="153"/>
      <c r="E65" s="154"/>
    </row>
    <row r="66" spans="1:5" ht="28.5" customHeight="1" thickBot="1" x14ac:dyDescent="0.3">
      <c r="B66" s="241" t="s">
        <v>724</v>
      </c>
      <c r="C66" s="242">
        <f>+D52</f>
        <v>0</v>
      </c>
      <c r="D66" s="73"/>
    </row>
    <row r="67" spans="1:5" ht="32.25" thickBot="1" x14ac:dyDescent="0.3">
      <c r="B67" s="85" t="s">
        <v>486</v>
      </c>
      <c r="C67" s="86">
        <v>2</v>
      </c>
      <c r="D67" s="243">
        <f>SUM(C57:C67)</f>
        <v>744004</v>
      </c>
    </row>
    <row r="68" spans="1:5" x14ac:dyDescent="0.25">
      <c r="B68" s="72"/>
      <c r="C68" s="72"/>
    </row>
    <row r="69" spans="1:5" x14ac:dyDescent="0.25">
      <c r="B69" s="72"/>
      <c r="C69" s="72"/>
      <c r="D69" s="73"/>
    </row>
    <row r="70" spans="1:5" x14ac:dyDescent="0.25">
      <c r="B70" s="72"/>
      <c r="C70" s="72"/>
      <c r="D70" s="73"/>
    </row>
    <row r="71" spans="1:5" x14ac:dyDescent="0.25">
      <c r="A71" s="61" t="s">
        <v>488</v>
      </c>
      <c r="D71" s="97"/>
    </row>
    <row r="72" spans="1:5" ht="16.5" thickBot="1" x14ac:dyDescent="0.3"/>
    <row r="73" spans="1:5" x14ac:dyDescent="0.25">
      <c r="B73" s="146" t="s">
        <v>451</v>
      </c>
      <c r="C73" s="148" t="s">
        <v>452</v>
      </c>
    </row>
    <row r="74" spans="1:5" ht="31.5" x14ac:dyDescent="0.25">
      <c r="B74" s="79">
        <v>5</v>
      </c>
      <c r="C74" s="80" t="s">
        <v>453</v>
      </c>
    </row>
    <row r="75" spans="1:5" ht="47.25" x14ac:dyDescent="0.25">
      <c r="B75" s="79">
        <v>9</v>
      </c>
      <c r="C75" s="80" t="s">
        <v>454</v>
      </c>
    </row>
    <row r="76" spans="1:5" ht="31.5" x14ac:dyDescent="0.25">
      <c r="B76" s="79">
        <v>21</v>
      </c>
      <c r="C76" s="80" t="s">
        <v>455</v>
      </c>
    </row>
    <row r="77" spans="1:5" ht="31.5" x14ac:dyDescent="0.25">
      <c r="B77" s="79">
        <v>22</v>
      </c>
      <c r="C77" s="80" t="s">
        <v>456</v>
      </c>
    </row>
    <row r="78" spans="1:5" ht="31.5" x14ac:dyDescent="0.25">
      <c r="B78" s="79">
        <v>23</v>
      </c>
      <c r="C78" s="80" t="s">
        <v>457</v>
      </c>
    </row>
    <row r="79" spans="1:5" ht="31.5" x14ac:dyDescent="0.25">
      <c r="B79" s="79">
        <v>31</v>
      </c>
      <c r="C79" s="80" t="s">
        <v>458</v>
      </c>
    </row>
    <row r="80" spans="1:5" ht="32.25" thickBot="1" x14ac:dyDescent="0.3">
      <c r="B80" s="81">
        <v>32</v>
      </c>
      <c r="C80" s="82" t="s">
        <v>459</v>
      </c>
    </row>
    <row r="82" spans="1:3" x14ac:dyDescent="0.25">
      <c r="A82" s="61" t="s">
        <v>489</v>
      </c>
    </row>
    <row r="84" spans="1:3" ht="48" thickBot="1" x14ac:dyDescent="0.3">
      <c r="B84" s="75" t="s">
        <v>460</v>
      </c>
      <c r="C84" s="75" t="s">
        <v>461</v>
      </c>
    </row>
    <row r="85" spans="1:3" ht="31.5" x14ac:dyDescent="0.25">
      <c r="B85" s="626" t="s">
        <v>219</v>
      </c>
      <c r="C85" s="76" t="s">
        <v>462</v>
      </c>
    </row>
    <row r="86" spans="1:3" ht="31.5" x14ac:dyDescent="0.25">
      <c r="B86" s="620"/>
      <c r="C86" s="77" t="s">
        <v>463</v>
      </c>
    </row>
    <row r="87" spans="1:3" ht="31.5" x14ac:dyDescent="0.25">
      <c r="B87" s="620" t="s">
        <v>203</v>
      </c>
      <c r="C87" s="77" t="s">
        <v>463</v>
      </c>
    </row>
    <row r="88" spans="1:3" ht="31.5" x14ac:dyDescent="0.25">
      <c r="B88" s="620"/>
      <c r="C88" s="77" t="s">
        <v>464</v>
      </c>
    </row>
    <row r="89" spans="1:3" ht="31.5" x14ac:dyDescent="0.25">
      <c r="B89" s="620" t="s">
        <v>218</v>
      </c>
      <c r="C89" s="77" t="s">
        <v>463</v>
      </c>
    </row>
    <row r="90" spans="1:3" ht="31.5" x14ac:dyDescent="0.25">
      <c r="B90" s="620"/>
      <c r="C90" s="77" t="s">
        <v>464</v>
      </c>
    </row>
    <row r="91" spans="1:3" ht="31.5" x14ac:dyDescent="0.25">
      <c r="B91" s="620"/>
      <c r="C91" s="77" t="s">
        <v>465</v>
      </c>
    </row>
    <row r="92" spans="1:3" ht="31.5" x14ac:dyDescent="0.25">
      <c r="B92" s="620" t="s">
        <v>206</v>
      </c>
      <c r="C92" s="77" t="s">
        <v>466</v>
      </c>
    </row>
    <row r="93" spans="1:3" ht="31.5" x14ac:dyDescent="0.25">
      <c r="B93" s="620"/>
      <c r="C93" s="77" t="s">
        <v>465</v>
      </c>
    </row>
    <row r="94" spans="1:3" ht="31.5" x14ac:dyDescent="0.25">
      <c r="B94" s="620"/>
      <c r="C94" s="77" t="s">
        <v>467</v>
      </c>
    </row>
    <row r="95" spans="1:3" ht="31.5" x14ac:dyDescent="0.25">
      <c r="B95" s="620" t="s">
        <v>208</v>
      </c>
      <c r="C95" s="77" t="s">
        <v>468</v>
      </c>
    </row>
    <row r="96" spans="1:3" ht="31.5" x14ac:dyDescent="0.25">
      <c r="B96" s="620"/>
      <c r="C96" s="77" t="s">
        <v>469</v>
      </c>
    </row>
    <row r="97" spans="1:7" ht="31.5" x14ac:dyDescent="0.25">
      <c r="B97" s="620" t="s">
        <v>210</v>
      </c>
      <c r="C97" s="77" t="s">
        <v>468</v>
      </c>
    </row>
    <row r="98" spans="1:7" ht="32.25" thickBot="1" x14ac:dyDescent="0.3">
      <c r="B98" s="621"/>
      <c r="C98" s="78" t="s">
        <v>469</v>
      </c>
    </row>
    <row r="101" spans="1:7" x14ac:dyDescent="0.25">
      <c r="A101" s="95" t="s">
        <v>520</v>
      </c>
    </row>
    <row r="103" spans="1:7" x14ac:dyDescent="0.25">
      <c r="A103" s="61" t="s">
        <v>521</v>
      </c>
    </row>
    <row r="105" spans="1:7" ht="32.25" customHeight="1" x14ac:dyDescent="0.25">
      <c r="A105" s="141" t="s">
        <v>491</v>
      </c>
      <c r="B105" s="141" t="s">
        <v>492</v>
      </c>
      <c r="C105" s="230" t="s">
        <v>494</v>
      </c>
      <c r="D105" s="230" t="s">
        <v>429</v>
      </c>
      <c r="E105" s="230" t="s">
        <v>518</v>
      </c>
      <c r="F105" s="230" t="s">
        <v>519</v>
      </c>
      <c r="G105" s="158" t="s">
        <v>548</v>
      </c>
    </row>
    <row r="106" spans="1:7" x14ac:dyDescent="0.25">
      <c r="A106" s="140" t="s">
        <v>220</v>
      </c>
      <c r="B106" s="244">
        <v>1053</v>
      </c>
      <c r="C106" s="245">
        <v>557</v>
      </c>
      <c r="D106" s="245">
        <v>364</v>
      </c>
      <c r="E106" s="226">
        <v>125</v>
      </c>
      <c r="F106" s="226">
        <v>76</v>
      </c>
      <c r="G106" s="226">
        <v>10289</v>
      </c>
    </row>
    <row r="107" spans="1:7" x14ac:dyDescent="0.25">
      <c r="A107" s="140" t="s">
        <v>495</v>
      </c>
      <c r="B107" s="244">
        <v>525</v>
      </c>
      <c r="C107" s="245">
        <v>239</v>
      </c>
      <c r="D107" s="245">
        <v>136</v>
      </c>
      <c r="E107" s="226">
        <v>22</v>
      </c>
      <c r="F107" s="226">
        <v>6</v>
      </c>
      <c r="G107" s="226">
        <v>11725</v>
      </c>
    </row>
    <row r="108" spans="1:7" x14ac:dyDescent="0.25">
      <c r="A108" s="140" t="s">
        <v>204</v>
      </c>
      <c r="B108" s="244">
        <v>7160</v>
      </c>
      <c r="C108" s="245">
        <v>5031</v>
      </c>
      <c r="D108" s="245">
        <v>3923</v>
      </c>
      <c r="E108" s="226">
        <v>2002</v>
      </c>
      <c r="F108" s="226">
        <v>1532</v>
      </c>
      <c r="G108" s="226">
        <v>215122</v>
      </c>
    </row>
    <row r="109" spans="1:7" x14ac:dyDescent="0.25">
      <c r="A109" s="140" t="s">
        <v>496</v>
      </c>
      <c r="B109" s="244">
        <v>751</v>
      </c>
      <c r="C109" s="245">
        <v>354</v>
      </c>
      <c r="D109" s="245">
        <v>210</v>
      </c>
      <c r="E109" s="226">
        <v>55</v>
      </c>
      <c r="F109" s="226">
        <v>34</v>
      </c>
      <c r="G109" s="226">
        <v>1708</v>
      </c>
    </row>
    <row r="110" spans="1:7" x14ac:dyDescent="0.25">
      <c r="A110" s="140" t="s">
        <v>205</v>
      </c>
      <c r="B110" s="244">
        <v>17902</v>
      </c>
      <c r="C110" s="245">
        <v>12986</v>
      </c>
      <c r="D110" s="245">
        <v>10530</v>
      </c>
      <c r="E110" s="226">
        <v>6354</v>
      </c>
      <c r="F110" s="226">
        <v>5313</v>
      </c>
      <c r="G110" s="226">
        <v>377075</v>
      </c>
    </row>
    <row r="111" spans="1:7" x14ac:dyDescent="0.25">
      <c r="A111" s="140" t="s">
        <v>497</v>
      </c>
      <c r="B111" s="244">
        <v>10</v>
      </c>
      <c r="C111" s="245">
        <v>5</v>
      </c>
      <c r="D111" s="245">
        <v>3</v>
      </c>
      <c r="E111" s="226">
        <v>1</v>
      </c>
      <c r="F111" s="226">
        <v>1</v>
      </c>
      <c r="G111" s="226">
        <v>1653</v>
      </c>
    </row>
    <row r="112" spans="1:7" x14ac:dyDescent="0.25">
      <c r="A112" s="140" t="s">
        <v>207</v>
      </c>
      <c r="B112" s="244">
        <v>16571</v>
      </c>
      <c r="C112" s="245">
        <v>11754</v>
      </c>
      <c r="D112" s="245">
        <v>9475</v>
      </c>
      <c r="E112" s="226">
        <v>6087</v>
      </c>
      <c r="F112" s="226">
        <v>5298</v>
      </c>
      <c r="G112" s="226">
        <v>266062</v>
      </c>
    </row>
    <row r="113" spans="1:7" x14ac:dyDescent="0.25">
      <c r="A113" s="140" t="s">
        <v>209</v>
      </c>
      <c r="B113" s="244">
        <v>8019</v>
      </c>
      <c r="C113" s="245">
        <v>5956</v>
      </c>
      <c r="D113" s="245">
        <v>5018</v>
      </c>
      <c r="E113" s="226">
        <v>3826</v>
      </c>
      <c r="F113" s="226">
        <v>3644</v>
      </c>
      <c r="G113" s="226">
        <v>88363</v>
      </c>
    </row>
    <row r="114" spans="1:7" x14ac:dyDescent="0.25">
      <c r="A114" s="140" t="s">
        <v>211</v>
      </c>
      <c r="B114" s="244">
        <v>6295</v>
      </c>
      <c r="C114" s="245">
        <v>5535</v>
      </c>
      <c r="D114" s="245">
        <v>5224</v>
      </c>
      <c r="E114" s="226">
        <v>4806</v>
      </c>
      <c r="F114" s="226">
        <v>4723</v>
      </c>
      <c r="G114" s="226">
        <v>71731</v>
      </c>
    </row>
    <row r="115" spans="1:7" x14ac:dyDescent="0.25">
      <c r="A115" s="140" t="s">
        <v>213</v>
      </c>
      <c r="B115" s="244">
        <v>6391</v>
      </c>
      <c r="C115" s="245">
        <v>4964</v>
      </c>
      <c r="D115" s="245">
        <v>4271</v>
      </c>
      <c r="E115" s="226">
        <v>3093</v>
      </c>
      <c r="F115" s="226">
        <v>2789</v>
      </c>
      <c r="G115" s="226">
        <v>57575</v>
      </c>
    </row>
    <row r="116" spans="1:7" x14ac:dyDescent="0.25">
      <c r="A116" s="140" t="s">
        <v>215</v>
      </c>
      <c r="B116" s="244">
        <v>10676</v>
      </c>
      <c r="C116" s="245">
        <v>8266</v>
      </c>
      <c r="D116" s="245">
        <v>6821</v>
      </c>
      <c r="E116" s="226">
        <v>4322</v>
      </c>
      <c r="F116" s="226">
        <v>3674</v>
      </c>
      <c r="G116" s="226">
        <v>25287</v>
      </c>
    </row>
    <row r="117" spans="1:7" x14ac:dyDescent="0.25">
      <c r="A117" s="140" t="s">
        <v>498</v>
      </c>
      <c r="B117" s="244">
        <v>15</v>
      </c>
      <c r="C117" s="245">
        <v>13</v>
      </c>
      <c r="D117" s="245">
        <v>10</v>
      </c>
      <c r="E117" s="226">
        <v>4</v>
      </c>
      <c r="F117" s="226">
        <v>3</v>
      </c>
      <c r="G117" s="226">
        <v>66</v>
      </c>
    </row>
    <row r="118" spans="1:7" x14ac:dyDescent="0.25">
      <c r="A118" s="140" t="s">
        <v>217</v>
      </c>
      <c r="B118" s="244">
        <v>540</v>
      </c>
      <c r="C118" s="245">
        <v>419</v>
      </c>
      <c r="D118" s="245">
        <v>333</v>
      </c>
      <c r="E118" s="226">
        <v>145</v>
      </c>
      <c r="F118" s="226">
        <v>99</v>
      </c>
      <c r="G118" s="226">
        <v>1426</v>
      </c>
    </row>
    <row r="119" spans="1:7" x14ac:dyDescent="0.25">
      <c r="A119" s="140" t="s">
        <v>282</v>
      </c>
      <c r="B119" s="244">
        <v>4053</v>
      </c>
      <c r="C119" s="245">
        <v>2740</v>
      </c>
      <c r="D119" s="245">
        <v>2147</v>
      </c>
      <c r="E119" s="226">
        <v>1238</v>
      </c>
      <c r="F119" s="226">
        <v>1017</v>
      </c>
      <c r="G119" s="226">
        <v>32537</v>
      </c>
    </row>
    <row r="120" spans="1:7" x14ac:dyDescent="0.25">
      <c r="A120" s="140" t="s">
        <v>284</v>
      </c>
      <c r="B120" s="244">
        <v>5937</v>
      </c>
      <c r="C120" s="245">
        <v>5503</v>
      </c>
      <c r="D120" s="245">
        <v>5284</v>
      </c>
      <c r="E120" s="226">
        <v>4328</v>
      </c>
      <c r="F120" s="226">
        <v>2889</v>
      </c>
      <c r="G120" s="226">
        <v>753</v>
      </c>
    </row>
    <row r="121" spans="1:7" x14ac:dyDescent="0.25">
      <c r="A121" s="140" t="s">
        <v>499</v>
      </c>
      <c r="B121" s="244">
        <v>98</v>
      </c>
      <c r="C121" s="246">
        <v>77</v>
      </c>
      <c r="D121" s="246">
        <v>59</v>
      </c>
      <c r="E121" s="226">
        <v>16</v>
      </c>
      <c r="F121" s="226">
        <v>5</v>
      </c>
      <c r="G121" s="226">
        <v>118</v>
      </c>
    </row>
    <row r="122" spans="1:7" x14ac:dyDescent="0.25">
      <c r="A122" s="140" t="s">
        <v>684</v>
      </c>
      <c r="B122" s="244">
        <v>56</v>
      </c>
      <c r="C122" s="246">
        <v>56</v>
      </c>
      <c r="D122" s="246">
        <v>56</v>
      </c>
      <c r="E122" s="226">
        <v>48</v>
      </c>
      <c r="F122" s="226">
        <v>31</v>
      </c>
      <c r="G122" s="226">
        <v>56</v>
      </c>
    </row>
    <row r="123" spans="1:7" x14ac:dyDescent="0.25">
      <c r="A123" s="140" t="s">
        <v>500</v>
      </c>
      <c r="B123" s="244">
        <v>860</v>
      </c>
      <c r="C123" s="246">
        <v>385</v>
      </c>
      <c r="D123" s="246">
        <v>217</v>
      </c>
      <c r="E123" s="226">
        <v>35</v>
      </c>
      <c r="F123" s="226">
        <v>9</v>
      </c>
      <c r="G123" s="226">
        <v>88931</v>
      </c>
    </row>
    <row r="124" spans="1:7" x14ac:dyDescent="0.25">
      <c r="A124" s="140" t="s">
        <v>685</v>
      </c>
      <c r="B124" s="244">
        <v>669</v>
      </c>
      <c r="C124" s="246">
        <v>437</v>
      </c>
      <c r="D124" s="246">
        <v>295</v>
      </c>
      <c r="E124" s="226">
        <v>60</v>
      </c>
      <c r="F124" s="226">
        <v>16</v>
      </c>
      <c r="G124" s="226">
        <v>1104</v>
      </c>
    </row>
    <row r="125" spans="1:7" x14ac:dyDescent="0.25">
      <c r="A125" s="140" t="s">
        <v>501</v>
      </c>
      <c r="B125" s="244">
        <v>1047</v>
      </c>
      <c r="C125" s="246">
        <v>467</v>
      </c>
      <c r="D125" s="246">
        <v>263</v>
      </c>
      <c r="E125" s="226">
        <v>43</v>
      </c>
      <c r="F125" s="226">
        <v>11</v>
      </c>
      <c r="G125" s="226">
        <v>27015</v>
      </c>
    </row>
    <row r="126" spans="1:7" x14ac:dyDescent="0.25">
      <c r="A126" s="140" t="s">
        <v>686</v>
      </c>
      <c r="B126" s="244">
        <v>172</v>
      </c>
      <c r="C126" s="246">
        <v>122</v>
      </c>
      <c r="D126" s="246">
        <v>87</v>
      </c>
      <c r="E126" s="226">
        <v>20</v>
      </c>
      <c r="F126" s="226">
        <v>6</v>
      </c>
      <c r="G126" s="226">
        <v>242</v>
      </c>
    </row>
    <row r="127" spans="1:7" x14ac:dyDescent="0.25">
      <c r="A127" s="140" t="s">
        <v>502</v>
      </c>
      <c r="B127" s="244">
        <v>611</v>
      </c>
      <c r="C127" s="246">
        <v>276</v>
      </c>
      <c r="D127" s="246">
        <v>156</v>
      </c>
      <c r="E127" s="226">
        <v>26</v>
      </c>
      <c r="F127" s="226">
        <v>7</v>
      </c>
      <c r="G127" s="226">
        <v>21608</v>
      </c>
    </row>
    <row r="128" spans="1:7" x14ac:dyDescent="0.25">
      <c r="A128" s="140" t="s">
        <v>687</v>
      </c>
      <c r="B128" s="244">
        <v>11</v>
      </c>
      <c r="C128" s="246">
        <v>11</v>
      </c>
      <c r="D128" s="246">
        <v>11</v>
      </c>
      <c r="E128" s="226">
        <v>10</v>
      </c>
      <c r="F128" s="226">
        <v>6</v>
      </c>
      <c r="G128" s="226">
        <v>11</v>
      </c>
    </row>
    <row r="129" spans="1:7" x14ac:dyDescent="0.25">
      <c r="A129" s="140" t="s">
        <v>503</v>
      </c>
      <c r="B129" s="244">
        <v>454</v>
      </c>
      <c r="C129" s="246">
        <v>216</v>
      </c>
      <c r="D129" s="246">
        <v>125</v>
      </c>
      <c r="E129" s="226">
        <v>21</v>
      </c>
      <c r="F129" s="226">
        <v>6</v>
      </c>
      <c r="G129" s="226">
        <v>3687</v>
      </c>
    </row>
    <row r="130" spans="1:7" x14ac:dyDescent="0.25">
      <c r="A130" s="140" t="s">
        <v>504</v>
      </c>
      <c r="B130" s="244">
        <v>328</v>
      </c>
      <c r="C130" s="246">
        <v>205</v>
      </c>
      <c r="D130" s="246">
        <v>134</v>
      </c>
      <c r="E130" s="226">
        <v>26</v>
      </c>
      <c r="F130" s="226">
        <v>7</v>
      </c>
      <c r="G130" s="226">
        <v>606</v>
      </c>
    </row>
    <row r="131" spans="1:7" x14ac:dyDescent="0.25">
      <c r="A131" s="140" t="s">
        <v>505</v>
      </c>
      <c r="B131" s="244">
        <v>662</v>
      </c>
      <c r="C131" s="246">
        <v>298</v>
      </c>
      <c r="D131" s="246">
        <v>169</v>
      </c>
      <c r="E131" s="226">
        <v>28</v>
      </c>
      <c r="F131" s="226">
        <v>7</v>
      </c>
      <c r="G131" s="226">
        <v>28268</v>
      </c>
    </row>
    <row r="132" spans="1:7" x14ac:dyDescent="0.25">
      <c r="A132" s="140" t="s">
        <v>688</v>
      </c>
      <c r="B132" s="244">
        <v>34</v>
      </c>
      <c r="C132" s="246">
        <v>28</v>
      </c>
      <c r="D132" s="246">
        <v>23</v>
      </c>
      <c r="E132" s="226">
        <v>8</v>
      </c>
      <c r="F132" s="226">
        <v>3</v>
      </c>
      <c r="G132" s="226">
        <v>37</v>
      </c>
    </row>
    <row r="133" spans="1:7" x14ac:dyDescent="0.25">
      <c r="A133" s="140" t="s">
        <v>506</v>
      </c>
      <c r="B133" s="244">
        <v>99</v>
      </c>
      <c r="C133" s="246">
        <v>66</v>
      </c>
      <c r="D133" s="246">
        <v>45</v>
      </c>
      <c r="E133" s="226">
        <v>10</v>
      </c>
      <c r="F133" s="226">
        <v>3</v>
      </c>
      <c r="G133" s="226">
        <v>157</v>
      </c>
    </row>
    <row r="134" spans="1:7" x14ac:dyDescent="0.25">
      <c r="A134" s="140" t="s">
        <v>689</v>
      </c>
      <c r="B134" s="244">
        <v>1</v>
      </c>
      <c r="C134" s="246">
        <v>1</v>
      </c>
      <c r="D134" s="246">
        <v>1</v>
      </c>
      <c r="E134" s="226">
        <v>1</v>
      </c>
      <c r="F134" s="226">
        <v>1</v>
      </c>
      <c r="G134" s="226">
        <v>1</v>
      </c>
    </row>
    <row r="135" spans="1:7" x14ac:dyDescent="0.25">
      <c r="A135" s="140" t="s">
        <v>507</v>
      </c>
      <c r="B135" s="244">
        <v>1902</v>
      </c>
      <c r="C135" s="246">
        <v>977</v>
      </c>
      <c r="D135" s="246">
        <v>581</v>
      </c>
      <c r="E135" s="226">
        <v>100</v>
      </c>
      <c r="F135" s="226">
        <v>25</v>
      </c>
      <c r="G135" s="226">
        <v>7499</v>
      </c>
    </row>
    <row r="136" spans="1:7" x14ac:dyDescent="0.25">
      <c r="A136" s="140" t="s">
        <v>690</v>
      </c>
      <c r="B136" s="244">
        <v>23</v>
      </c>
      <c r="C136" s="246">
        <v>23</v>
      </c>
      <c r="D136" s="246">
        <v>22</v>
      </c>
      <c r="E136" s="226">
        <v>13</v>
      </c>
      <c r="F136" s="226">
        <v>6</v>
      </c>
      <c r="G136" s="226">
        <v>23</v>
      </c>
    </row>
    <row r="137" spans="1:7" x14ac:dyDescent="0.25">
      <c r="A137" s="140" t="s">
        <v>508</v>
      </c>
      <c r="B137" s="244">
        <v>771</v>
      </c>
      <c r="C137" s="246">
        <v>405</v>
      </c>
      <c r="D137" s="246">
        <v>243</v>
      </c>
      <c r="E137" s="226">
        <v>42</v>
      </c>
      <c r="F137" s="226">
        <v>11</v>
      </c>
      <c r="G137" s="226">
        <v>2667</v>
      </c>
    </row>
    <row r="138" spans="1:7" x14ac:dyDescent="0.25">
      <c r="A138" s="140" t="s">
        <v>509</v>
      </c>
      <c r="B138" s="244">
        <v>28</v>
      </c>
      <c r="C138" s="246">
        <v>26</v>
      </c>
      <c r="D138" s="246">
        <v>23</v>
      </c>
      <c r="E138" s="226">
        <v>11</v>
      </c>
      <c r="F138" s="226">
        <v>4</v>
      </c>
      <c r="G138" s="226">
        <v>28</v>
      </c>
    </row>
    <row r="139" spans="1:7" x14ac:dyDescent="0.25">
      <c r="A139" s="140" t="s">
        <v>510</v>
      </c>
      <c r="B139" s="244">
        <v>532</v>
      </c>
      <c r="C139" s="246">
        <v>355</v>
      </c>
      <c r="D139" s="246">
        <v>243</v>
      </c>
      <c r="E139" s="226">
        <v>51</v>
      </c>
      <c r="F139" s="226">
        <v>14</v>
      </c>
      <c r="G139" s="226">
        <v>840</v>
      </c>
    </row>
    <row r="140" spans="1:7" x14ac:dyDescent="0.25">
      <c r="A140" s="140" t="s">
        <v>691</v>
      </c>
      <c r="B140" s="244">
        <v>4</v>
      </c>
      <c r="C140" s="246">
        <v>4</v>
      </c>
      <c r="D140" s="246">
        <v>3</v>
      </c>
      <c r="E140" s="226">
        <v>2</v>
      </c>
      <c r="F140" s="226">
        <v>1</v>
      </c>
      <c r="G140" s="226">
        <v>4</v>
      </c>
    </row>
    <row r="141" spans="1:7" x14ac:dyDescent="0.25">
      <c r="A141" s="140" t="s">
        <v>390</v>
      </c>
      <c r="B141" s="244">
        <v>946</v>
      </c>
      <c r="C141" s="246">
        <v>444</v>
      </c>
      <c r="D141" s="246">
        <v>255</v>
      </c>
      <c r="E141" s="226">
        <v>42</v>
      </c>
      <c r="F141" s="226">
        <v>11</v>
      </c>
      <c r="G141" s="226">
        <v>9498</v>
      </c>
    </row>
    <row r="142" spans="1:7" x14ac:dyDescent="0.25">
      <c r="A142" s="140" t="s">
        <v>692</v>
      </c>
      <c r="B142" s="244">
        <v>74</v>
      </c>
      <c r="C142" s="246">
        <v>62</v>
      </c>
      <c r="D142" s="246">
        <v>50</v>
      </c>
      <c r="E142" s="226">
        <v>15</v>
      </c>
      <c r="F142" s="226">
        <v>5</v>
      </c>
      <c r="G142" s="226">
        <v>84</v>
      </c>
    </row>
    <row r="143" spans="1:7" x14ac:dyDescent="0.25">
      <c r="A143" s="140" t="s">
        <v>392</v>
      </c>
      <c r="B143" s="244">
        <v>502</v>
      </c>
      <c r="C143" s="246">
        <v>271</v>
      </c>
      <c r="D143" s="246">
        <v>165</v>
      </c>
      <c r="E143" s="226">
        <v>29</v>
      </c>
      <c r="F143" s="226">
        <v>8</v>
      </c>
      <c r="G143" s="226">
        <v>1522</v>
      </c>
    </row>
    <row r="144" spans="1:7" x14ac:dyDescent="0.25">
      <c r="A144" s="140" t="s">
        <v>693</v>
      </c>
      <c r="B144" s="244">
        <v>6</v>
      </c>
      <c r="C144" s="246">
        <v>6</v>
      </c>
      <c r="D144" s="246">
        <v>6</v>
      </c>
      <c r="E144" s="226">
        <v>4</v>
      </c>
      <c r="F144" s="226">
        <v>2</v>
      </c>
      <c r="G144" s="226">
        <v>6</v>
      </c>
    </row>
    <row r="145" spans="1:7" x14ac:dyDescent="0.25">
      <c r="A145" s="140" t="s">
        <v>512</v>
      </c>
      <c r="B145" s="244">
        <v>934</v>
      </c>
      <c r="C145" s="246">
        <v>524</v>
      </c>
      <c r="D145" s="246">
        <v>325</v>
      </c>
      <c r="E145" s="226">
        <v>59</v>
      </c>
      <c r="F145" s="226">
        <v>15</v>
      </c>
      <c r="G145" s="226">
        <v>2371</v>
      </c>
    </row>
    <row r="146" spans="1:7" x14ac:dyDescent="0.25">
      <c r="A146" s="140" t="s">
        <v>694</v>
      </c>
      <c r="B146" s="244">
        <v>3</v>
      </c>
      <c r="C146" s="246">
        <v>3</v>
      </c>
      <c r="D146" s="246">
        <v>3</v>
      </c>
      <c r="E146" s="226">
        <v>3</v>
      </c>
      <c r="F146" s="226">
        <v>3</v>
      </c>
      <c r="G146" s="226">
        <v>3</v>
      </c>
    </row>
    <row r="147" spans="1:7" x14ac:dyDescent="0.25">
      <c r="A147" s="140" t="s">
        <v>513</v>
      </c>
      <c r="B147" s="244">
        <v>775</v>
      </c>
      <c r="C147" s="246">
        <v>386</v>
      </c>
      <c r="D147" s="246">
        <v>227</v>
      </c>
      <c r="E147" s="226">
        <v>38</v>
      </c>
      <c r="F147" s="226">
        <v>10</v>
      </c>
      <c r="G147" s="226">
        <v>385</v>
      </c>
    </row>
    <row r="148" spans="1:7" x14ac:dyDescent="0.25">
      <c r="A148" s="140" t="s">
        <v>514</v>
      </c>
      <c r="B148" s="244">
        <v>31</v>
      </c>
      <c r="C148" s="246">
        <v>30</v>
      </c>
      <c r="D148" s="246">
        <v>28</v>
      </c>
      <c r="E148" s="226">
        <v>16</v>
      </c>
      <c r="F148" s="226">
        <v>7</v>
      </c>
      <c r="G148" s="226">
        <v>31</v>
      </c>
    </row>
    <row r="149" spans="1:7" x14ac:dyDescent="0.25">
      <c r="A149" s="140" t="s">
        <v>515</v>
      </c>
      <c r="B149" s="244">
        <v>588</v>
      </c>
      <c r="C149" s="246">
        <v>428</v>
      </c>
      <c r="D149" s="246">
        <v>310</v>
      </c>
      <c r="E149" s="226">
        <v>72</v>
      </c>
      <c r="F149" s="226">
        <v>20</v>
      </c>
      <c r="G149" s="226">
        <v>799</v>
      </c>
    </row>
    <row r="150" spans="1:7" x14ac:dyDescent="0.25">
      <c r="A150" s="140" t="s">
        <v>695</v>
      </c>
      <c r="B150" s="244">
        <v>2</v>
      </c>
      <c r="C150" s="246">
        <v>2</v>
      </c>
      <c r="D150" s="246">
        <v>1</v>
      </c>
      <c r="E150" s="226">
        <v>1</v>
      </c>
      <c r="F150" s="226">
        <v>1</v>
      </c>
      <c r="G150" s="226">
        <v>2</v>
      </c>
    </row>
    <row r="151" spans="1:7" x14ac:dyDescent="0.25">
      <c r="A151" s="140" t="s">
        <v>393</v>
      </c>
      <c r="B151" s="244">
        <v>510</v>
      </c>
      <c r="C151" s="246">
        <v>336</v>
      </c>
      <c r="D151" s="246">
        <v>228</v>
      </c>
      <c r="E151" s="226">
        <v>47</v>
      </c>
      <c r="F151" s="226">
        <v>13</v>
      </c>
      <c r="G151" s="226">
        <v>828</v>
      </c>
    </row>
    <row r="152" spans="1:7" x14ac:dyDescent="0.25">
      <c r="A152" s="140" t="s">
        <v>696</v>
      </c>
      <c r="B152" s="244">
        <v>1</v>
      </c>
      <c r="C152" s="246">
        <v>1</v>
      </c>
      <c r="D152" s="246">
        <v>1</v>
      </c>
      <c r="E152" s="226">
        <v>1</v>
      </c>
      <c r="F152" s="226">
        <v>1</v>
      </c>
      <c r="G152" s="226">
        <v>1</v>
      </c>
    </row>
    <row r="153" spans="1:7" x14ac:dyDescent="0.25">
      <c r="A153" s="140" t="s">
        <v>406</v>
      </c>
      <c r="B153" s="244">
        <v>457</v>
      </c>
      <c r="C153" s="246">
        <v>253</v>
      </c>
      <c r="D153" s="246">
        <v>156</v>
      </c>
      <c r="E153" s="226">
        <v>28</v>
      </c>
      <c r="F153" s="226">
        <v>8</v>
      </c>
      <c r="G153" s="226">
        <v>1229</v>
      </c>
    </row>
    <row r="154" spans="1:7" x14ac:dyDescent="0.25">
      <c r="A154" s="140" t="s">
        <v>697</v>
      </c>
      <c r="B154" s="244">
        <v>3</v>
      </c>
      <c r="C154" s="246">
        <v>3</v>
      </c>
      <c r="D154" s="246">
        <v>3</v>
      </c>
      <c r="E154" s="226">
        <v>3</v>
      </c>
      <c r="F154" s="226">
        <v>2</v>
      </c>
      <c r="G154" s="226">
        <v>3</v>
      </c>
    </row>
    <row r="155" spans="1:7" x14ac:dyDescent="0.25">
      <c r="A155" s="140" t="s">
        <v>517</v>
      </c>
      <c r="B155" s="244">
        <v>3875</v>
      </c>
      <c r="C155" s="246">
        <v>1743</v>
      </c>
      <c r="D155" s="246">
        <v>984</v>
      </c>
      <c r="E155" s="226">
        <v>159</v>
      </c>
      <c r="F155" s="226">
        <v>40</v>
      </c>
      <c r="G155" s="226">
        <v>176071</v>
      </c>
    </row>
    <row r="156" spans="1:7" x14ac:dyDescent="0.25">
      <c r="A156" s="228" t="s">
        <v>698</v>
      </c>
      <c r="B156" s="247">
        <v>636</v>
      </c>
      <c r="C156" s="248">
        <v>449</v>
      </c>
      <c r="D156" s="248">
        <v>318</v>
      </c>
      <c r="E156" s="249">
        <v>71</v>
      </c>
      <c r="F156" s="249">
        <v>19</v>
      </c>
      <c r="G156" s="250">
        <v>908</v>
      </c>
    </row>
    <row r="157" spans="1:7" x14ac:dyDescent="0.25">
      <c r="A157" s="229" t="s">
        <v>449</v>
      </c>
      <c r="B157" s="110">
        <v>103603</v>
      </c>
      <c r="C157" s="110">
        <v>73698</v>
      </c>
      <c r="D157" s="110">
        <v>59565</v>
      </c>
      <c r="E157" s="110">
        <v>37567</v>
      </c>
      <c r="F157" s="110">
        <v>31442</v>
      </c>
      <c r="G157" s="110">
        <v>1806764</v>
      </c>
    </row>
    <row r="161" spans="1:4" x14ac:dyDescent="0.25">
      <c r="A161" s="95" t="s">
        <v>522</v>
      </c>
      <c r="B161" s="66" t="s">
        <v>699</v>
      </c>
    </row>
    <row r="163" spans="1:4" x14ac:dyDescent="0.25">
      <c r="A163" s="95" t="s">
        <v>544</v>
      </c>
      <c r="D163" s="61" t="s">
        <v>704</v>
      </c>
    </row>
    <row r="164" spans="1:4" x14ac:dyDescent="0.25">
      <c r="A164" s="95"/>
    </row>
    <row r="165" spans="1:4" x14ac:dyDescent="0.25">
      <c r="B165" s="109" t="s">
        <v>523</v>
      </c>
      <c r="C165" s="109" t="s">
        <v>524</v>
      </c>
    </row>
    <row r="166" spans="1:4" ht="32.25" customHeight="1" x14ac:dyDescent="0.25">
      <c r="B166" s="149" t="s">
        <v>525</v>
      </c>
      <c r="C166" s="622" t="s">
        <v>526</v>
      </c>
    </row>
    <row r="167" spans="1:4" ht="32.25" customHeight="1" x14ac:dyDescent="0.25">
      <c r="B167" s="149" t="s">
        <v>527</v>
      </c>
      <c r="C167" s="622"/>
    </row>
    <row r="168" spans="1:4" ht="32.25" customHeight="1" x14ac:dyDescent="0.25">
      <c r="B168" s="149" t="s">
        <v>528</v>
      </c>
      <c r="C168" s="622"/>
    </row>
    <row r="169" spans="1:4" ht="32.25" customHeight="1" x14ac:dyDescent="0.25">
      <c r="B169" s="149" t="s">
        <v>529</v>
      </c>
      <c r="C169" s="622"/>
    </row>
    <row r="170" spans="1:4" ht="32.25" customHeight="1" x14ac:dyDescent="0.25">
      <c r="B170" s="149" t="s">
        <v>530</v>
      </c>
      <c r="C170" s="622"/>
    </row>
    <row r="171" spans="1:4" ht="32.25" customHeight="1" x14ac:dyDescent="0.25">
      <c r="B171" s="149" t="s">
        <v>531</v>
      </c>
      <c r="C171" s="622"/>
    </row>
    <row r="172" spans="1:4" x14ac:dyDescent="0.25">
      <c r="B172" s="149" t="s">
        <v>212</v>
      </c>
      <c r="C172" s="622"/>
    </row>
    <row r="173" spans="1:4" x14ac:dyDescent="0.25">
      <c r="B173" s="149" t="s">
        <v>214</v>
      </c>
      <c r="C173" s="622"/>
    </row>
    <row r="174" spans="1:4" x14ac:dyDescent="0.25">
      <c r="B174" s="149" t="s">
        <v>216</v>
      </c>
      <c r="C174" s="622"/>
    </row>
    <row r="175" spans="1:4" ht="39.75" customHeight="1" x14ac:dyDescent="0.25">
      <c r="B175" s="149" t="s">
        <v>532</v>
      </c>
      <c r="C175" s="622"/>
    </row>
    <row r="176" spans="1:4" ht="39.75" customHeight="1" x14ac:dyDescent="0.25">
      <c r="B176" s="149" t="s">
        <v>533</v>
      </c>
      <c r="C176" s="622"/>
    </row>
    <row r="177" spans="1:7" ht="39.75" customHeight="1" x14ac:dyDescent="0.25">
      <c r="B177" s="149" t="s">
        <v>534</v>
      </c>
      <c r="C177" s="622" t="s">
        <v>535</v>
      </c>
    </row>
    <row r="178" spans="1:7" ht="39.75" customHeight="1" x14ac:dyDescent="0.25">
      <c r="B178" s="149" t="s">
        <v>536</v>
      </c>
      <c r="C178" s="622"/>
    </row>
    <row r="179" spans="1:7" ht="39.75" customHeight="1" x14ac:dyDescent="0.25">
      <c r="B179" s="149" t="s">
        <v>511</v>
      </c>
      <c r="C179" s="149" t="s">
        <v>537</v>
      </c>
    </row>
    <row r="180" spans="1:7" ht="39.75" customHeight="1" x14ac:dyDescent="0.25">
      <c r="B180" s="149" t="s">
        <v>538</v>
      </c>
      <c r="C180" s="622" t="s">
        <v>535</v>
      </c>
    </row>
    <row r="181" spans="1:7" ht="39.75" customHeight="1" x14ac:dyDescent="0.25">
      <c r="B181" s="157" t="s">
        <v>539</v>
      </c>
      <c r="C181" s="622"/>
    </row>
    <row r="182" spans="1:7" ht="39.75" customHeight="1" x14ac:dyDescent="0.25">
      <c r="B182" s="149" t="s">
        <v>516</v>
      </c>
      <c r="C182" s="622" t="s">
        <v>537</v>
      </c>
    </row>
    <row r="183" spans="1:7" ht="39.75" customHeight="1" x14ac:dyDescent="0.25">
      <c r="B183" s="149" t="s">
        <v>540</v>
      </c>
      <c r="C183" s="622"/>
    </row>
    <row r="184" spans="1:7" ht="39.75" customHeight="1" x14ac:dyDescent="0.25">
      <c r="B184" s="149" t="s">
        <v>541</v>
      </c>
      <c r="C184" s="622"/>
    </row>
    <row r="186" spans="1:7" x14ac:dyDescent="0.25">
      <c r="A186" s="61" t="s">
        <v>549</v>
      </c>
    </row>
    <row r="187" spans="1:7" x14ac:dyDescent="0.25">
      <c r="A187" s="61" t="s">
        <v>703</v>
      </c>
    </row>
    <row r="188" spans="1:7" x14ac:dyDescent="0.25">
      <c r="A188" s="232" t="s">
        <v>428</v>
      </c>
      <c r="B188" s="232" t="s">
        <v>545</v>
      </c>
      <c r="C188" s="232" t="s">
        <v>546</v>
      </c>
      <c r="D188" s="232" t="s">
        <v>727</v>
      </c>
      <c r="E188" s="232" t="s">
        <v>547</v>
      </c>
      <c r="F188" s="232" t="s">
        <v>700</v>
      </c>
      <c r="G188" s="232" t="s">
        <v>548</v>
      </c>
    </row>
    <row r="189" spans="1:7" x14ac:dyDescent="0.25">
      <c r="A189" s="140" t="s">
        <v>220</v>
      </c>
      <c r="B189" s="231">
        <v>1053</v>
      </c>
      <c r="C189" s="231">
        <v>557</v>
      </c>
      <c r="D189" s="231">
        <v>364</v>
      </c>
      <c r="E189" s="231">
        <v>125</v>
      </c>
      <c r="F189" s="231">
        <v>76</v>
      </c>
      <c r="G189" s="231">
        <v>10289</v>
      </c>
    </row>
    <row r="190" spans="1:7" x14ac:dyDescent="0.25">
      <c r="A190" s="140" t="s">
        <v>495</v>
      </c>
      <c r="B190" s="231">
        <v>525</v>
      </c>
      <c r="C190" s="231">
        <v>239</v>
      </c>
      <c r="D190" s="231">
        <v>136</v>
      </c>
      <c r="E190" s="231">
        <v>22</v>
      </c>
      <c r="F190" s="231">
        <v>6</v>
      </c>
      <c r="G190" s="231">
        <v>11725</v>
      </c>
    </row>
    <row r="191" spans="1:7" x14ac:dyDescent="0.25">
      <c r="A191" s="140" t="s">
        <v>204</v>
      </c>
      <c r="B191" s="231">
        <v>716</v>
      </c>
      <c r="C191" s="231">
        <v>5031</v>
      </c>
      <c r="D191" s="231">
        <v>3923</v>
      </c>
      <c r="E191" s="231">
        <v>2002</v>
      </c>
      <c r="F191" s="231">
        <v>1532</v>
      </c>
      <c r="G191" s="231">
        <v>215122</v>
      </c>
    </row>
    <row r="192" spans="1:7" x14ac:dyDescent="0.25">
      <c r="A192" s="140" t="s">
        <v>496</v>
      </c>
      <c r="B192" s="231">
        <v>751</v>
      </c>
      <c r="C192" s="231">
        <v>354</v>
      </c>
      <c r="D192" s="231">
        <v>210</v>
      </c>
      <c r="E192" s="231">
        <v>55</v>
      </c>
      <c r="F192" s="231">
        <v>34</v>
      </c>
      <c r="G192" s="231">
        <v>1708</v>
      </c>
    </row>
    <row r="193" spans="1:7" x14ac:dyDescent="0.25">
      <c r="A193" s="140" t="s">
        <v>205</v>
      </c>
      <c r="B193" s="231">
        <v>17902</v>
      </c>
      <c r="C193" s="231">
        <v>12986</v>
      </c>
      <c r="D193" s="231">
        <v>1053</v>
      </c>
      <c r="E193" s="231">
        <v>6354</v>
      </c>
      <c r="F193" s="231">
        <v>5313</v>
      </c>
      <c r="G193" s="231">
        <v>377075</v>
      </c>
    </row>
    <row r="194" spans="1:7" x14ac:dyDescent="0.25">
      <c r="A194" s="140" t="s">
        <v>497</v>
      </c>
      <c r="B194" s="231">
        <v>10</v>
      </c>
      <c r="C194" s="231">
        <v>5</v>
      </c>
      <c r="D194" s="231">
        <v>3</v>
      </c>
      <c r="E194" s="231">
        <v>1</v>
      </c>
      <c r="F194" s="231">
        <v>1</v>
      </c>
      <c r="G194" s="231">
        <v>1653</v>
      </c>
    </row>
    <row r="195" spans="1:7" x14ac:dyDescent="0.25">
      <c r="A195" s="140" t="s">
        <v>207</v>
      </c>
      <c r="B195" s="231">
        <v>16571</v>
      </c>
      <c r="C195" s="231">
        <v>11754</v>
      </c>
      <c r="D195" s="231">
        <v>9475</v>
      </c>
      <c r="E195" s="231">
        <v>6087</v>
      </c>
      <c r="F195" s="231">
        <v>5298</v>
      </c>
      <c r="G195" s="231">
        <v>266062</v>
      </c>
    </row>
    <row r="196" spans="1:7" x14ac:dyDescent="0.25">
      <c r="A196" s="140" t="s">
        <v>209</v>
      </c>
      <c r="B196" s="231">
        <v>8019</v>
      </c>
      <c r="C196" s="231">
        <v>5956</v>
      </c>
      <c r="D196" s="231">
        <v>5018</v>
      </c>
      <c r="E196" s="231">
        <v>3826</v>
      </c>
      <c r="F196" s="231">
        <v>3644</v>
      </c>
      <c r="G196" s="231">
        <v>88363</v>
      </c>
    </row>
    <row r="197" spans="1:7" x14ac:dyDescent="0.25">
      <c r="A197" s="140" t="s">
        <v>211</v>
      </c>
      <c r="B197" s="231">
        <v>6295</v>
      </c>
      <c r="C197" s="231">
        <v>5535</v>
      </c>
      <c r="D197" s="231">
        <v>5224</v>
      </c>
      <c r="E197" s="231">
        <v>4806</v>
      </c>
      <c r="F197" s="231">
        <v>4723</v>
      </c>
      <c r="G197" s="231">
        <v>71731</v>
      </c>
    </row>
    <row r="198" spans="1:7" x14ac:dyDescent="0.25">
      <c r="A198" s="140" t="s">
        <v>213</v>
      </c>
      <c r="B198" s="231">
        <v>6391</v>
      </c>
      <c r="C198" s="231">
        <v>4964</v>
      </c>
      <c r="D198" s="231">
        <v>4271</v>
      </c>
      <c r="E198" s="231">
        <v>3093</v>
      </c>
      <c r="F198" s="231">
        <v>2789</v>
      </c>
      <c r="G198" s="231">
        <v>57575</v>
      </c>
    </row>
    <row r="199" spans="1:7" x14ac:dyDescent="0.25">
      <c r="A199" s="140" t="s">
        <v>215</v>
      </c>
      <c r="B199" s="231">
        <v>10676</v>
      </c>
      <c r="C199" s="231">
        <v>8266</v>
      </c>
      <c r="D199" s="231">
        <v>6821</v>
      </c>
      <c r="E199" s="231">
        <v>4322</v>
      </c>
      <c r="F199" s="231">
        <v>3674</v>
      </c>
      <c r="G199" s="231">
        <v>25287</v>
      </c>
    </row>
    <row r="200" spans="1:7" x14ac:dyDescent="0.25">
      <c r="A200" s="140" t="s">
        <v>498</v>
      </c>
      <c r="B200" s="231">
        <v>15</v>
      </c>
      <c r="C200" s="231">
        <v>13</v>
      </c>
      <c r="D200" s="231">
        <v>10</v>
      </c>
      <c r="E200" s="231">
        <v>4</v>
      </c>
      <c r="F200" s="231">
        <v>3</v>
      </c>
      <c r="G200" s="231">
        <v>66</v>
      </c>
    </row>
    <row r="201" spans="1:7" x14ac:dyDescent="0.25">
      <c r="A201" s="140" t="s">
        <v>217</v>
      </c>
      <c r="B201" s="231">
        <v>540</v>
      </c>
      <c r="C201" s="231">
        <v>419</v>
      </c>
      <c r="D201" s="231">
        <v>333</v>
      </c>
      <c r="E201" s="231">
        <v>145</v>
      </c>
      <c r="F201" s="231">
        <v>99</v>
      </c>
      <c r="G201" s="231">
        <v>1426</v>
      </c>
    </row>
    <row r="202" spans="1:7" x14ac:dyDescent="0.25">
      <c r="A202" s="140" t="s">
        <v>282</v>
      </c>
      <c r="B202" s="231">
        <v>4053</v>
      </c>
      <c r="C202" s="231">
        <v>274</v>
      </c>
      <c r="D202" s="231">
        <v>2147</v>
      </c>
      <c r="E202" s="231">
        <v>1238</v>
      </c>
      <c r="F202" s="231">
        <v>1017</v>
      </c>
      <c r="G202" s="231">
        <v>32537</v>
      </c>
    </row>
    <row r="203" spans="1:7" x14ac:dyDescent="0.25">
      <c r="A203" s="140" t="s">
        <v>284</v>
      </c>
      <c r="B203" s="231">
        <v>5937</v>
      </c>
      <c r="C203" s="231">
        <v>5503</v>
      </c>
      <c r="D203" s="231">
        <v>5284</v>
      </c>
      <c r="E203" s="231">
        <v>4328</v>
      </c>
      <c r="F203" s="231">
        <v>2889</v>
      </c>
      <c r="G203" s="231">
        <v>753</v>
      </c>
    </row>
    <row r="204" spans="1:7" x14ac:dyDescent="0.25">
      <c r="A204" s="140" t="s">
        <v>499</v>
      </c>
      <c r="B204" s="231">
        <v>98</v>
      </c>
      <c r="C204" s="231">
        <v>77</v>
      </c>
      <c r="D204" s="231">
        <v>59</v>
      </c>
      <c r="E204" s="231">
        <v>16</v>
      </c>
      <c r="F204" s="231">
        <v>5</v>
      </c>
      <c r="G204" s="231">
        <v>118</v>
      </c>
    </row>
    <row r="205" spans="1:7" x14ac:dyDescent="0.25">
      <c r="A205" s="140" t="s">
        <v>684</v>
      </c>
      <c r="B205" s="231">
        <v>56</v>
      </c>
      <c r="C205" s="231">
        <v>56</v>
      </c>
      <c r="D205" s="231">
        <v>56</v>
      </c>
      <c r="E205" s="231">
        <v>48</v>
      </c>
      <c r="F205" s="231">
        <v>31</v>
      </c>
      <c r="G205" s="231">
        <v>56</v>
      </c>
    </row>
    <row r="206" spans="1:7" x14ac:dyDescent="0.25">
      <c r="A206" s="140" t="s">
        <v>500</v>
      </c>
      <c r="B206" s="231">
        <v>860</v>
      </c>
      <c r="C206" s="231">
        <v>385</v>
      </c>
      <c r="D206" s="231">
        <v>217</v>
      </c>
      <c r="E206" s="231">
        <v>35</v>
      </c>
      <c r="F206" s="231">
        <v>9</v>
      </c>
      <c r="G206" s="231">
        <v>88931</v>
      </c>
    </row>
    <row r="207" spans="1:7" x14ac:dyDescent="0.25">
      <c r="A207" s="140" t="s">
        <v>685</v>
      </c>
      <c r="B207" s="231">
        <v>669</v>
      </c>
      <c r="C207" s="231">
        <v>437</v>
      </c>
      <c r="D207" s="231">
        <v>295</v>
      </c>
      <c r="E207" s="231">
        <v>60</v>
      </c>
      <c r="F207" s="231">
        <v>16</v>
      </c>
      <c r="G207" s="231">
        <v>1104</v>
      </c>
    </row>
    <row r="208" spans="1:7" x14ac:dyDescent="0.25">
      <c r="A208" s="140" t="s">
        <v>501</v>
      </c>
      <c r="B208" s="231">
        <v>1047</v>
      </c>
      <c r="C208" s="231">
        <v>467</v>
      </c>
      <c r="D208" s="231">
        <v>263</v>
      </c>
      <c r="E208" s="231">
        <v>43</v>
      </c>
      <c r="F208" s="231">
        <v>11</v>
      </c>
      <c r="G208" s="231">
        <v>27015</v>
      </c>
    </row>
    <row r="209" spans="1:7" x14ac:dyDescent="0.25">
      <c r="A209" s="140" t="s">
        <v>686</v>
      </c>
      <c r="B209" s="231">
        <v>172</v>
      </c>
      <c r="C209" s="231">
        <v>122</v>
      </c>
      <c r="D209" s="231">
        <v>87</v>
      </c>
      <c r="E209" s="231">
        <v>20</v>
      </c>
      <c r="F209" s="231">
        <v>6</v>
      </c>
      <c r="G209" s="231">
        <v>242</v>
      </c>
    </row>
    <row r="210" spans="1:7" x14ac:dyDescent="0.25">
      <c r="A210" s="140" t="s">
        <v>502</v>
      </c>
      <c r="B210" s="231">
        <v>611</v>
      </c>
      <c r="C210" s="231">
        <v>276</v>
      </c>
      <c r="D210" s="231">
        <v>156</v>
      </c>
      <c r="E210" s="231">
        <v>26</v>
      </c>
      <c r="F210" s="231">
        <v>7</v>
      </c>
      <c r="G210" s="231">
        <v>21608</v>
      </c>
    </row>
    <row r="211" spans="1:7" x14ac:dyDescent="0.25">
      <c r="A211" s="140" t="s">
        <v>687</v>
      </c>
      <c r="B211" s="231">
        <v>11</v>
      </c>
      <c r="C211" s="231">
        <v>11</v>
      </c>
      <c r="D211" s="231">
        <v>11</v>
      </c>
      <c r="E211" s="231">
        <v>10</v>
      </c>
      <c r="F211" s="231">
        <v>6</v>
      </c>
      <c r="G211" s="231">
        <v>11</v>
      </c>
    </row>
    <row r="212" spans="1:7" x14ac:dyDescent="0.25">
      <c r="A212" s="140" t="s">
        <v>503</v>
      </c>
      <c r="B212" s="231">
        <v>454</v>
      </c>
      <c r="C212" s="231">
        <v>216</v>
      </c>
      <c r="D212" s="231">
        <v>125</v>
      </c>
      <c r="E212" s="231">
        <v>21</v>
      </c>
      <c r="F212" s="231">
        <v>6</v>
      </c>
      <c r="G212" s="231">
        <v>3687</v>
      </c>
    </row>
    <row r="213" spans="1:7" x14ac:dyDescent="0.25">
      <c r="A213" s="140" t="s">
        <v>504</v>
      </c>
      <c r="B213" s="231">
        <v>328</v>
      </c>
      <c r="C213" s="231">
        <v>205</v>
      </c>
      <c r="D213" s="231">
        <v>134</v>
      </c>
      <c r="E213" s="231">
        <v>26</v>
      </c>
      <c r="F213" s="231">
        <v>7</v>
      </c>
      <c r="G213" s="231">
        <v>606</v>
      </c>
    </row>
    <row r="214" spans="1:7" x14ac:dyDescent="0.25">
      <c r="A214" s="140" t="s">
        <v>505</v>
      </c>
      <c r="B214" s="231">
        <v>662</v>
      </c>
      <c r="C214" s="231">
        <v>298</v>
      </c>
      <c r="D214" s="231">
        <v>169</v>
      </c>
      <c r="E214" s="231">
        <v>28</v>
      </c>
      <c r="F214" s="231">
        <v>7</v>
      </c>
      <c r="G214" s="231">
        <v>28268</v>
      </c>
    </row>
    <row r="215" spans="1:7" x14ac:dyDescent="0.25">
      <c r="A215" s="140" t="s">
        <v>688</v>
      </c>
      <c r="B215" s="231">
        <v>34</v>
      </c>
      <c r="C215" s="231">
        <v>28</v>
      </c>
      <c r="D215" s="231">
        <v>23</v>
      </c>
      <c r="E215" s="231">
        <v>8</v>
      </c>
      <c r="F215" s="231">
        <v>3</v>
      </c>
      <c r="G215" s="231">
        <v>37</v>
      </c>
    </row>
    <row r="216" spans="1:7" x14ac:dyDescent="0.25">
      <c r="A216" s="140" t="s">
        <v>506</v>
      </c>
      <c r="B216" s="231">
        <v>99</v>
      </c>
      <c r="C216" s="231">
        <v>66</v>
      </c>
      <c r="D216" s="231">
        <v>45</v>
      </c>
      <c r="E216" s="231">
        <v>10</v>
      </c>
      <c r="F216" s="231">
        <v>3</v>
      </c>
      <c r="G216" s="231">
        <v>157</v>
      </c>
    </row>
    <row r="217" spans="1:7" x14ac:dyDescent="0.25">
      <c r="A217" s="140" t="s">
        <v>689</v>
      </c>
      <c r="B217" s="231">
        <v>1</v>
      </c>
      <c r="C217" s="231">
        <v>1</v>
      </c>
      <c r="D217" s="231">
        <v>1</v>
      </c>
      <c r="E217" s="231">
        <v>1</v>
      </c>
      <c r="F217" s="231">
        <v>1</v>
      </c>
      <c r="G217" s="231">
        <v>1</v>
      </c>
    </row>
    <row r="218" spans="1:7" x14ac:dyDescent="0.25">
      <c r="A218" s="140" t="s">
        <v>507</v>
      </c>
      <c r="B218" s="231">
        <v>1902</v>
      </c>
      <c r="C218" s="231">
        <v>977</v>
      </c>
      <c r="D218" s="231">
        <v>581</v>
      </c>
      <c r="E218" s="231">
        <v>100</v>
      </c>
      <c r="F218" s="231">
        <v>25</v>
      </c>
      <c r="G218" s="231">
        <v>7499</v>
      </c>
    </row>
    <row r="219" spans="1:7" x14ac:dyDescent="0.25">
      <c r="A219" s="140" t="s">
        <v>690</v>
      </c>
      <c r="B219" s="231">
        <v>23</v>
      </c>
      <c r="C219" s="231">
        <v>23</v>
      </c>
      <c r="D219" s="231">
        <v>22</v>
      </c>
      <c r="E219" s="231">
        <v>13</v>
      </c>
      <c r="F219" s="231">
        <v>6</v>
      </c>
      <c r="G219" s="231">
        <v>23</v>
      </c>
    </row>
    <row r="220" spans="1:7" x14ac:dyDescent="0.25">
      <c r="A220" s="140" t="s">
        <v>508</v>
      </c>
      <c r="B220" s="231">
        <v>771</v>
      </c>
      <c r="C220" s="231">
        <v>405</v>
      </c>
      <c r="D220" s="231">
        <v>243</v>
      </c>
      <c r="E220" s="231">
        <v>42</v>
      </c>
      <c r="F220" s="231">
        <v>11</v>
      </c>
      <c r="G220" s="231">
        <v>2667</v>
      </c>
    </row>
    <row r="221" spans="1:7" x14ac:dyDescent="0.25">
      <c r="A221" s="140" t="s">
        <v>509</v>
      </c>
      <c r="B221" s="231">
        <v>28</v>
      </c>
      <c r="C221" s="231">
        <v>26</v>
      </c>
      <c r="D221" s="231">
        <v>23</v>
      </c>
      <c r="E221" s="231">
        <v>11</v>
      </c>
      <c r="F221" s="231">
        <v>4</v>
      </c>
      <c r="G221" s="231">
        <v>28</v>
      </c>
    </row>
    <row r="222" spans="1:7" x14ac:dyDescent="0.25">
      <c r="A222" s="140" t="s">
        <v>510</v>
      </c>
      <c r="B222" s="231">
        <v>532</v>
      </c>
      <c r="C222" s="231">
        <v>355</v>
      </c>
      <c r="D222" s="231">
        <v>243</v>
      </c>
      <c r="E222" s="231">
        <v>51</v>
      </c>
      <c r="F222" s="231">
        <v>14</v>
      </c>
      <c r="G222" s="231">
        <v>840</v>
      </c>
    </row>
    <row r="223" spans="1:7" x14ac:dyDescent="0.25">
      <c r="A223" s="140" t="s">
        <v>691</v>
      </c>
      <c r="B223" s="231">
        <v>4</v>
      </c>
      <c r="C223" s="231">
        <v>4</v>
      </c>
      <c r="D223" s="231">
        <v>3</v>
      </c>
      <c r="E223" s="231">
        <v>2</v>
      </c>
      <c r="F223" s="231">
        <v>1</v>
      </c>
      <c r="G223" s="231">
        <v>4</v>
      </c>
    </row>
    <row r="224" spans="1:7" x14ac:dyDescent="0.25">
      <c r="A224" s="140" t="s">
        <v>390</v>
      </c>
      <c r="B224" s="231">
        <v>946</v>
      </c>
      <c r="C224" s="231">
        <v>444</v>
      </c>
      <c r="D224" s="231">
        <v>255</v>
      </c>
      <c r="E224" s="231">
        <v>42</v>
      </c>
      <c r="F224" s="231">
        <v>11</v>
      </c>
      <c r="G224" s="231">
        <v>9498</v>
      </c>
    </row>
    <row r="225" spans="1:7" x14ac:dyDescent="0.25">
      <c r="A225" s="140" t="s">
        <v>692</v>
      </c>
      <c r="B225" s="231">
        <v>74</v>
      </c>
      <c r="C225" s="231">
        <v>62</v>
      </c>
      <c r="D225" s="231">
        <v>50</v>
      </c>
      <c r="E225" s="231">
        <v>15</v>
      </c>
      <c r="F225" s="231">
        <v>5</v>
      </c>
      <c r="G225" s="231">
        <v>84</v>
      </c>
    </row>
    <row r="226" spans="1:7" x14ac:dyDescent="0.25">
      <c r="A226" s="140" t="s">
        <v>392</v>
      </c>
      <c r="B226" s="231">
        <v>502</v>
      </c>
      <c r="C226" s="231">
        <v>271</v>
      </c>
      <c r="D226" s="231">
        <v>165</v>
      </c>
      <c r="E226" s="231">
        <v>29</v>
      </c>
      <c r="F226" s="231">
        <v>8</v>
      </c>
      <c r="G226" s="231">
        <v>1522</v>
      </c>
    </row>
    <row r="227" spans="1:7" x14ac:dyDescent="0.25">
      <c r="A227" s="140" t="s">
        <v>693</v>
      </c>
      <c r="B227" s="231">
        <v>6</v>
      </c>
      <c r="C227" s="231">
        <v>6</v>
      </c>
      <c r="D227" s="231">
        <v>6</v>
      </c>
      <c r="E227" s="231">
        <v>4</v>
      </c>
      <c r="F227" s="231">
        <v>2</v>
      </c>
      <c r="G227" s="231">
        <v>6</v>
      </c>
    </row>
    <row r="228" spans="1:7" x14ac:dyDescent="0.25">
      <c r="A228" s="140" t="s">
        <v>512</v>
      </c>
      <c r="B228" s="231">
        <v>934</v>
      </c>
      <c r="C228" s="231">
        <v>524</v>
      </c>
      <c r="D228" s="231">
        <v>325</v>
      </c>
      <c r="E228" s="231">
        <v>59</v>
      </c>
      <c r="F228" s="231">
        <v>15</v>
      </c>
      <c r="G228" s="231">
        <v>2371</v>
      </c>
    </row>
    <row r="229" spans="1:7" x14ac:dyDescent="0.25">
      <c r="A229" s="140" t="s">
        <v>694</v>
      </c>
      <c r="B229" s="231">
        <v>3</v>
      </c>
      <c r="C229" s="231">
        <v>3</v>
      </c>
      <c r="D229" s="231">
        <v>3</v>
      </c>
      <c r="E229" s="231">
        <v>3</v>
      </c>
      <c r="F229" s="231">
        <v>3</v>
      </c>
      <c r="G229" s="231">
        <v>3</v>
      </c>
    </row>
    <row r="230" spans="1:7" x14ac:dyDescent="0.25">
      <c r="A230" s="140" t="s">
        <v>513</v>
      </c>
      <c r="B230" s="231">
        <v>775</v>
      </c>
      <c r="C230" s="231">
        <v>386</v>
      </c>
      <c r="D230" s="231">
        <v>227</v>
      </c>
      <c r="E230" s="231">
        <v>38</v>
      </c>
      <c r="F230" s="231">
        <v>10</v>
      </c>
      <c r="G230" s="231">
        <v>385</v>
      </c>
    </row>
    <row r="231" spans="1:7" x14ac:dyDescent="0.25">
      <c r="A231" s="140" t="s">
        <v>514</v>
      </c>
      <c r="B231" s="231">
        <v>31</v>
      </c>
      <c r="C231" s="231">
        <v>30</v>
      </c>
      <c r="D231" s="231">
        <v>28</v>
      </c>
      <c r="E231" s="231">
        <v>16</v>
      </c>
      <c r="F231" s="231">
        <v>7</v>
      </c>
      <c r="G231" s="231">
        <v>31</v>
      </c>
    </row>
    <row r="232" spans="1:7" x14ac:dyDescent="0.25">
      <c r="A232" s="140" t="s">
        <v>515</v>
      </c>
      <c r="B232" s="231">
        <v>588</v>
      </c>
      <c r="C232" s="231">
        <v>428</v>
      </c>
      <c r="D232" s="231">
        <v>310</v>
      </c>
      <c r="E232" s="231">
        <v>72</v>
      </c>
      <c r="F232" s="231">
        <v>20</v>
      </c>
      <c r="G232" s="231">
        <v>799</v>
      </c>
    </row>
    <row r="233" spans="1:7" x14ac:dyDescent="0.25">
      <c r="A233" s="140" t="s">
        <v>695</v>
      </c>
      <c r="B233" s="231">
        <v>2</v>
      </c>
      <c r="C233" s="231">
        <v>2</v>
      </c>
      <c r="D233" s="231">
        <v>1</v>
      </c>
      <c r="E233" s="231">
        <v>1</v>
      </c>
      <c r="F233" s="231">
        <v>1</v>
      </c>
      <c r="G233" s="231">
        <v>2</v>
      </c>
    </row>
    <row r="234" spans="1:7" x14ac:dyDescent="0.25">
      <c r="A234" s="140" t="s">
        <v>393</v>
      </c>
      <c r="B234" s="231">
        <v>510</v>
      </c>
      <c r="C234" s="231">
        <v>336</v>
      </c>
      <c r="D234" s="231">
        <v>228</v>
      </c>
      <c r="E234" s="231">
        <v>47</v>
      </c>
      <c r="F234" s="231">
        <v>13</v>
      </c>
      <c r="G234" s="231">
        <v>828</v>
      </c>
    </row>
    <row r="235" spans="1:7" x14ac:dyDescent="0.25">
      <c r="A235" s="140" t="s">
        <v>696</v>
      </c>
      <c r="B235" s="231">
        <v>1</v>
      </c>
      <c r="C235" s="231">
        <v>1</v>
      </c>
      <c r="D235" s="231">
        <v>1</v>
      </c>
      <c r="E235" s="231">
        <v>1</v>
      </c>
      <c r="F235" s="231">
        <v>1</v>
      </c>
      <c r="G235" s="231">
        <v>1</v>
      </c>
    </row>
    <row r="236" spans="1:7" x14ac:dyDescent="0.25">
      <c r="A236" s="140" t="s">
        <v>406</v>
      </c>
      <c r="B236" s="231">
        <v>457</v>
      </c>
      <c r="C236" s="231">
        <v>253</v>
      </c>
      <c r="D236" s="231">
        <v>156</v>
      </c>
      <c r="E236" s="231">
        <v>28</v>
      </c>
      <c r="F236" s="231">
        <v>8</v>
      </c>
      <c r="G236" s="231">
        <v>1229</v>
      </c>
    </row>
    <row r="237" spans="1:7" x14ac:dyDescent="0.25">
      <c r="A237" s="140" t="s">
        <v>697</v>
      </c>
      <c r="B237" s="231">
        <v>3</v>
      </c>
      <c r="C237" s="231">
        <v>3</v>
      </c>
      <c r="D237" s="231">
        <v>3</v>
      </c>
      <c r="E237" s="231">
        <v>3</v>
      </c>
      <c r="F237" s="231">
        <v>2</v>
      </c>
      <c r="G237" s="231">
        <v>3</v>
      </c>
    </row>
    <row r="238" spans="1:7" x14ac:dyDescent="0.25">
      <c r="A238" s="140" t="s">
        <v>517</v>
      </c>
      <c r="B238" s="231">
        <v>3875</v>
      </c>
      <c r="C238" s="231">
        <v>1743</v>
      </c>
      <c r="D238" s="231">
        <v>984</v>
      </c>
      <c r="E238" s="231">
        <v>159</v>
      </c>
      <c r="F238" s="231">
        <v>40</v>
      </c>
      <c r="G238" s="231">
        <v>176071</v>
      </c>
    </row>
    <row r="239" spans="1:7" x14ac:dyDescent="0.25">
      <c r="A239" s="140" t="s">
        <v>698</v>
      </c>
      <c r="B239" s="231">
        <v>636</v>
      </c>
      <c r="C239" s="231">
        <v>449</v>
      </c>
      <c r="D239" s="231">
        <v>318</v>
      </c>
      <c r="E239" s="231">
        <v>71</v>
      </c>
      <c r="F239" s="231">
        <v>19</v>
      </c>
      <c r="G239" s="231">
        <v>908</v>
      </c>
    </row>
    <row r="240" spans="1:7" x14ac:dyDescent="0.25">
      <c r="A240" s="236" t="s">
        <v>449</v>
      </c>
      <c r="B240" s="237">
        <v>103603</v>
      </c>
      <c r="C240" s="237">
        <v>73698</v>
      </c>
      <c r="D240" s="237">
        <v>59565</v>
      </c>
      <c r="E240" s="237">
        <v>37567</v>
      </c>
      <c r="F240" s="237">
        <v>31442</v>
      </c>
      <c r="G240" s="237">
        <v>1806764</v>
      </c>
    </row>
    <row r="242" spans="1:7" x14ac:dyDescent="0.25">
      <c r="A242" s="61" t="s">
        <v>702</v>
      </c>
    </row>
    <row r="244" spans="1:7" x14ac:dyDescent="0.25">
      <c r="A244" s="232" t="s">
        <v>428</v>
      </c>
      <c r="B244" s="232" t="s">
        <v>545</v>
      </c>
      <c r="C244" s="232" t="s">
        <v>546</v>
      </c>
      <c r="D244" s="232" t="s">
        <v>727</v>
      </c>
      <c r="E244" s="232" t="s">
        <v>547</v>
      </c>
      <c r="F244" s="232" t="s">
        <v>700</v>
      </c>
      <c r="G244" s="232" t="s">
        <v>548</v>
      </c>
    </row>
    <row r="245" spans="1:7" x14ac:dyDescent="0.25">
      <c r="A245" s="140" t="s">
        <v>220</v>
      </c>
      <c r="B245" s="142">
        <v>892</v>
      </c>
      <c r="C245" s="142">
        <v>439</v>
      </c>
      <c r="D245" s="142">
        <v>268</v>
      </c>
      <c r="E245" s="142">
        <v>70</v>
      </c>
      <c r="F245" s="142">
        <v>32</v>
      </c>
      <c r="G245" s="142">
        <v>10289</v>
      </c>
    </row>
    <row r="246" spans="1:7" x14ac:dyDescent="0.25">
      <c r="A246" s="140" t="s">
        <v>495</v>
      </c>
      <c r="B246" s="142">
        <v>525</v>
      </c>
      <c r="C246" s="142">
        <v>239</v>
      </c>
      <c r="D246" s="142">
        <v>136</v>
      </c>
      <c r="E246" s="142">
        <v>22</v>
      </c>
      <c r="F246" s="142">
        <v>6</v>
      </c>
      <c r="G246" s="142">
        <v>11725</v>
      </c>
    </row>
    <row r="247" spans="1:7" x14ac:dyDescent="0.25">
      <c r="A247" s="140" t="s">
        <v>204</v>
      </c>
      <c r="B247" s="142">
        <v>2230</v>
      </c>
      <c r="C247" s="142">
        <v>1253</v>
      </c>
      <c r="D247" s="142">
        <v>830</v>
      </c>
      <c r="E247" s="142">
        <v>233</v>
      </c>
      <c r="F247" s="142">
        <v>91</v>
      </c>
      <c r="G247" s="142">
        <v>215122</v>
      </c>
    </row>
    <row r="248" spans="1:7" x14ac:dyDescent="0.25">
      <c r="A248" s="140" t="s">
        <v>496</v>
      </c>
      <c r="B248" s="142">
        <v>519</v>
      </c>
      <c r="C248" s="142">
        <v>235</v>
      </c>
      <c r="D248" s="142">
        <v>133</v>
      </c>
      <c r="E248" s="142">
        <v>22</v>
      </c>
      <c r="F248" s="142">
        <v>6</v>
      </c>
      <c r="G248" s="142">
        <v>17080</v>
      </c>
    </row>
    <row r="249" spans="1:7" x14ac:dyDescent="0.25">
      <c r="A249" s="140" t="s">
        <v>205</v>
      </c>
      <c r="B249" s="142">
        <v>4332</v>
      </c>
      <c r="C249" s="142">
        <v>2351</v>
      </c>
      <c r="D249" s="142">
        <v>1546</v>
      </c>
      <c r="E249" s="142">
        <v>403</v>
      </c>
      <c r="F249" s="142">
        <v>132</v>
      </c>
      <c r="G249" s="142">
        <v>377075</v>
      </c>
    </row>
    <row r="250" spans="1:7" x14ac:dyDescent="0.25">
      <c r="A250" s="140" t="s">
        <v>497</v>
      </c>
      <c r="B250" s="142">
        <v>10</v>
      </c>
      <c r="C250" s="142">
        <v>5</v>
      </c>
      <c r="D250" s="142">
        <v>3</v>
      </c>
      <c r="E250" s="142">
        <v>1</v>
      </c>
      <c r="F250" s="142">
        <v>1</v>
      </c>
      <c r="G250" s="142">
        <v>1653</v>
      </c>
    </row>
    <row r="251" spans="1:7" x14ac:dyDescent="0.25">
      <c r="A251" s="140" t="s">
        <v>207</v>
      </c>
      <c r="B251" s="142">
        <v>2545</v>
      </c>
      <c r="C251" s="142">
        <v>1214</v>
      </c>
      <c r="D251" s="142">
        <v>710</v>
      </c>
      <c r="E251" s="142">
        <v>128</v>
      </c>
      <c r="F251" s="142">
        <v>39</v>
      </c>
      <c r="G251" s="142">
        <v>266062</v>
      </c>
    </row>
    <row r="252" spans="1:7" x14ac:dyDescent="0.25">
      <c r="A252" s="140" t="s">
        <v>209</v>
      </c>
      <c r="B252" s="142">
        <v>1872</v>
      </c>
      <c r="C252" s="142">
        <v>922</v>
      </c>
      <c r="D252" s="142">
        <v>548</v>
      </c>
      <c r="E252" s="142">
        <v>101</v>
      </c>
      <c r="F252" s="142">
        <v>30</v>
      </c>
      <c r="G252" s="142">
        <v>88363</v>
      </c>
    </row>
    <row r="253" spans="1:7" x14ac:dyDescent="0.25">
      <c r="A253" s="140" t="s">
        <v>211</v>
      </c>
      <c r="B253" s="142">
        <v>1368</v>
      </c>
      <c r="C253" s="142">
        <v>652</v>
      </c>
      <c r="D253" s="142">
        <v>379</v>
      </c>
      <c r="E253" s="142">
        <v>68</v>
      </c>
      <c r="F253" s="142">
        <v>21</v>
      </c>
      <c r="G253" s="142">
        <v>71731</v>
      </c>
    </row>
    <row r="254" spans="1:7" x14ac:dyDescent="0.25">
      <c r="A254" s="140" t="s">
        <v>213</v>
      </c>
      <c r="B254" s="142">
        <v>34484</v>
      </c>
      <c r="C254" s="142">
        <v>23010</v>
      </c>
      <c r="D254" s="142">
        <v>15705</v>
      </c>
      <c r="E254" s="142">
        <v>3267</v>
      </c>
      <c r="F254" s="142">
        <v>854</v>
      </c>
      <c r="G254" s="142">
        <v>57575</v>
      </c>
    </row>
    <row r="255" spans="1:7" x14ac:dyDescent="0.25">
      <c r="A255" s="140" t="s">
        <v>215</v>
      </c>
      <c r="B255" s="142">
        <v>7611</v>
      </c>
      <c r="C255" s="142">
        <v>4486</v>
      </c>
      <c r="D255" s="142">
        <v>2954</v>
      </c>
      <c r="E255" s="142">
        <v>618</v>
      </c>
      <c r="F255" s="142">
        <v>165</v>
      </c>
      <c r="G255" s="142">
        <v>25287</v>
      </c>
    </row>
    <row r="256" spans="1:7" x14ac:dyDescent="0.25">
      <c r="A256" s="140" t="s">
        <v>498</v>
      </c>
      <c r="B256" s="142">
        <v>53</v>
      </c>
      <c r="C256" s="142">
        <v>41</v>
      </c>
      <c r="D256" s="142">
        <v>31</v>
      </c>
      <c r="E256" s="142">
        <v>8</v>
      </c>
      <c r="F256" s="142">
        <v>3</v>
      </c>
      <c r="G256" s="142">
        <v>66</v>
      </c>
    </row>
    <row r="257" spans="1:7" x14ac:dyDescent="0.25">
      <c r="A257" s="140" t="s">
        <v>217</v>
      </c>
      <c r="B257" s="142">
        <v>438</v>
      </c>
      <c r="C257" s="142">
        <v>233</v>
      </c>
      <c r="D257" s="142">
        <v>141</v>
      </c>
      <c r="E257" s="142">
        <v>25</v>
      </c>
      <c r="F257" s="142">
        <v>7</v>
      </c>
      <c r="G257" s="142">
        <v>1426</v>
      </c>
    </row>
    <row r="258" spans="1:7" x14ac:dyDescent="0.25">
      <c r="A258" s="140" t="s">
        <v>282</v>
      </c>
      <c r="B258" s="142">
        <v>3030</v>
      </c>
      <c r="C258" s="142">
        <v>1736</v>
      </c>
      <c r="D258" s="142">
        <v>1157</v>
      </c>
      <c r="E258" s="142">
        <v>335</v>
      </c>
      <c r="F258" s="142">
        <v>140</v>
      </c>
      <c r="G258" s="142">
        <v>32537</v>
      </c>
    </row>
    <row r="259" spans="1:7" x14ac:dyDescent="0.25">
      <c r="A259" s="140" t="s">
        <v>284</v>
      </c>
      <c r="B259" s="142">
        <v>5926</v>
      </c>
      <c r="C259" s="142">
        <v>5474</v>
      </c>
      <c r="D259" s="142">
        <v>5246</v>
      </c>
      <c r="E259" s="142">
        <v>4204</v>
      </c>
      <c r="F259" s="142">
        <v>2671</v>
      </c>
      <c r="G259" s="142">
        <v>7530</v>
      </c>
    </row>
    <row r="260" spans="1:7" x14ac:dyDescent="0.25">
      <c r="A260" s="140" t="s">
        <v>499</v>
      </c>
      <c r="B260" s="142">
        <v>98</v>
      </c>
      <c r="C260" s="142">
        <v>77</v>
      </c>
      <c r="D260" s="142">
        <v>59</v>
      </c>
      <c r="E260" s="142">
        <v>16</v>
      </c>
      <c r="F260" s="142">
        <v>5</v>
      </c>
      <c r="G260" s="142">
        <v>118</v>
      </c>
    </row>
    <row r="261" spans="1:7" x14ac:dyDescent="0.25">
      <c r="A261" s="140" t="s">
        <v>684</v>
      </c>
      <c r="B261" s="142">
        <v>56</v>
      </c>
      <c r="C261" s="142">
        <v>56</v>
      </c>
      <c r="D261" s="142">
        <v>56</v>
      </c>
      <c r="E261" s="142">
        <v>48</v>
      </c>
      <c r="F261" s="142">
        <v>31</v>
      </c>
      <c r="G261" s="142">
        <v>56</v>
      </c>
    </row>
    <row r="262" spans="1:7" x14ac:dyDescent="0.25">
      <c r="A262" s="140" t="s">
        <v>500</v>
      </c>
      <c r="B262" s="142">
        <v>860</v>
      </c>
      <c r="C262" s="142">
        <v>385</v>
      </c>
      <c r="D262" s="142">
        <v>217</v>
      </c>
      <c r="E262" s="142">
        <v>35</v>
      </c>
      <c r="F262" s="142">
        <v>9</v>
      </c>
      <c r="G262" s="142">
        <v>88931</v>
      </c>
    </row>
    <row r="263" spans="1:7" x14ac:dyDescent="0.25">
      <c r="A263" s="140" t="s">
        <v>685</v>
      </c>
      <c r="B263" s="142">
        <v>669</v>
      </c>
      <c r="C263" s="142">
        <v>437</v>
      </c>
      <c r="D263" s="142">
        <v>295</v>
      </c>
      <c r="E263" s="142">
        <v>60</v>
      </c>
      <c r="F263" s="142">
        <v>16</v>
      </c>
      <c r="G263" s="142">
        <v>1104</v>
      </c>
    </row>
    <row r="264" spans="1:7" x14ac:dyDescent="0.25">
      <c r="A264" s="140" t="s">
        <v>501</v>
      </c>
      <c r="B264" s="142">
        <v>1047</v>
      </c>
      <c r="C264" s="142">
        <v>467</v>
      </c>
      <c r="D264" s="142">
        <v>263</v>
      </c>
      <c r="E264" s="142">
        <v>43</v>
      </c>
      <c r="F264" s="142">
        <v>11</v>
      </c>
      <c r="G264" s="142">
        <v>270150</v>
      </c>
    </row>
    <row r="265" spans="1:7" x14ac:dyDescent="0.25">
      <c r="A265" s="140" t="s">
        <v>686</v>
      </c>
      <c r="B265" s="142">
        <v>172</v>
      </c>
      <c r="C265" s="142">
        <v>122</v>
      </c>
      <c r="D265" s="142">
        <v>87</v>
      </c>
      <c r="E265" s="142">
        <v>20</v>
      </c>
      <c r="F265" s="142">
        <v>6</v>
      </c>
      <c r="G265" s="142">
        <v>242</v>
      </c>
    </row>
    <row r="266" spans="1:7" x14ac:dyDescent="0.25">
      <c r="A266" s="140" t="s">
        <v>502</v>
      </c>
      <c r="B266" s="142">
        <v>611</v>
      </c>
      <c r="C266" s="142">
        <v>276</v>
      </c>
      <c r="D266" s="142">
        <v>156</v>
      </c>
      <c r="E266" s="142">
        <v>26</v>
      </c>
      <c r="F266" s="142">
        <v>7</v>
      </c>
      <c r="G266" s="142">
        <v>21608</v>
      </c>
    </row>
    <row r="267" spans="1:7" x14ac:dyDescent="0.25">
      <c r="A267" s="140" t="s">
        <v>687</v>
      </c>
      <c r="B267" s="142">
        <v>11</v>
      </c>
      <c r="C267" s="142">
        <v>11</v>
      </c>
      <c r="D267" s="142">
        <v>11</v>
      </c>
      <c r="E267" s="142">
        <v>10</v>
      </c>
      <c r="F267" s="142">
        <v>6</v>
      </c>
      <c r="G267" s="142">
        <v>11</v>
      </c>
    </row>
    <row r="268" spans="1:7" x14ac:dyDescent="0.25">
      <c r="A268" s="140" t="s">
        <v>503</v>
      </c>
      <c r="B268" s="142">
        <v>454</v>
      </c>
      <c r="C268" s="142">
        <v>216</v>
      </c>
      <c r="D268" s="142">
        <v>125</v>
      </c>
      <c r="E268" s="142">
        <v>21</v>
      </c>
      <c r="F268" s="142">
        <v>6</v>
      </c>
      <c r="G268" s="142">
        <v>3687</v>
      </c>
    </row>
    <row r="269" spans="1:7" x14ac:dyDescent="0.25">
      <c r="A269" s="140" t="s">
        <v>504</v>
      </c>
      <c r="B269" s="142">
        <v>328</v>
      </c>
      <c r="C269" s="142">
        <v>205</v>
      </c>
      <c r="D269" s="142">
        <v>134</v>
      </c>
      <c r="E269" s="142">
        <v>26</v>
      </c>
      <c r="F269" s="142">
        <v>7</v>
      </c>
      <c r="G269" s="142">
        <v>606</v>
      </c>
    </row>
    <row r="270" spans="1:7" x14ac:dyDescent="0.25">
      <c r="A270" s="140" t="s">
        <v>505</v>
      </c>
      <c r="B270" s="142">
        <v>662</v>
      </c>
      <c r="C270" s="142">
        <v>298</v>
      </c>
      <c r="D270" s="142">
        <v>169</v>
      </c>
      <c r="E270" s="142">
        <v>28</v>
      </c>
      <c r="F270" s="142">
        <v>7</v>
      </c>
      <c r="G270" s="142">
        <v>28268</v>
      </c>
    </row>
    <row r="271" spans="1:7" x14ac:dyDescent="0.25">
      <c r="A271" s="140" t="s">
        <v>688</v>
      </c>
      <c r="B271" s="142">
        <v>34</v>
      </c>
      <c r="C271" s="142">
        <v>28</v>
      </c>
      <c r="D271" s="142">
        <v>23</v>
      </c>
      <c r="E271" s="142">
        <v>8</v>
      </c>
      <c r="F271" s="142">
        <v>3</v>
      </c>
      <c r="G271" s="142">
        <v>37</v>
      </c>
    </row>
    <row r="272" spans="1:7" x14ac:dyDescent="0.25">
      <c r="A272" s="140" t="s">
        <v>506</v>
      </c>
      <c r="B272" s="142">
        <v>99</v>
      </c>
      <c r="C272" s="142">
        <v>66</v>
      </c>
      <c r="D272" s="142">
        <v>45</v>
      </c>
      <c r="E272" s="142">
        <v>10</v>
      </c>
      <c r="F272" s="142">
        <v>3</v>
      </c>
      <c r="G272" s="142">
        <v>157</v>
      </c>
    </row>
    <row r="273" spans="1:7" x14ac:dyDescent="0.25">
      <c r="A273" s="140" t="s">
        <v>689</v>
      </c>
      <c r="B273" s="142">
        <v>1</v>
      </c>
      <c r="C273" s="142">
        <v>1</v>
      </c>
      <c r="D273" s="142">
        <v>1</v>
      </c>
      <c r="E273" s="142">
        <v>1</v>
      </c>
      <c r="F273" s="142">
        <v>1</v>
      </c>
      <c r="G273" s="142">
        <v>1</v>
      </c>
    </row>
    <row r="274" spans="1:7" x14ac:dyDescent="0.25">
      <c r="A274" s="140" t="s">
        <v>507</v>
      </c>
      <c r="B274" s="142">
        <v>1902</v>
      </c>
      <c r="C274" s="142">
        <v>977</v>
      </c>
      <c r="D274" s="142">
        <v>581</v>
      </c>
      <c r="E274" s="142">
        <v>100</v>
      </c>
      <c r="F274" s="142">
        <v>25</v>
      </c>
      <c r="G274" s="142">
        <v>7499</v>
      </c>
    </row>
    <row r="275" spans="1:7" x14ac:dyDescent="0.25">
      <c r="A275" s="140" t="s">
        <v>690</v>
      </c>
      <c r="B275" s="142">
        <v>23</v>
      </c>
      <c r="C275" s="142">
        <v>23</v>
      </c>
      <c r="D275" s="142">
        <v>22</v>
      </c>
      <c r="E275" s="142">
        <v>13</v>
      </c>
      <c r="F275" s="142">
        <v>6</v>
      </c>
      <c r="G275" s="142">
        <v>23</v>
      </c>
    </row>
    <row r="276" spans="1:7" x14ac:dyDescent="0.25">
      <c r="A276" s="140" t="s">
        <v>508</v>
      </c>
      <c r="B276" s="142">
        <v>771</v>
      </c>
      <c r="C276" s="142">
        <v>405</v>
      </c>
      <c r="D276" s="142">
        <v>243</v>
      </c>
      <c r="E276" s="142">
        <v>42</v>
      </c>
      <c r="F276" s="142">
        <v>11</v>
      </c>
      <c r="G276" s="142">
        <v>2667</v>
      </c>
    </row>
    <row r="277" spans="1:7" x14ac:dyDescent="0.25">
      <c r="A277" s="140" t="s">
        <v>509</v>
      </c>
      <c r="B277" s="142">
        <v>28</v>
      </c>
      <c r="C277" s="142">
        <v>26</v>
      </c>
      <c r="D277" s="142">
        <v>23</v>
      </c>
      <c r="E277" s="142">
        <v>11</v>
      </c>
      <c r="F277" s="142">
        <v>4</v>
      </c>
      <c r="G277" s="142">
        <v>28</v>
      </c>
    </row>
    <row r="278" spans="1:7" x14ac:dyDescent="0.25">
      <c r="A278" s="140" t="s">
        <v>510</v>
      </c>
      <c r="B278" s="142">
        <v>532</v>
      </c>
      <c r="C278" s="142">
        <v>355</v>
      </c>
      <c r="D278" s="142">
        <v>243</v>
      </c>
      <c r="E278" s="142">
        <v>51</v>
      </c>
      <c r="F278" s="142">
        <v>14</v>
      </c>
      <c r="G278" s="142">
        <v>840</v>
      </c>
    </row>
    <row r="279" spans="1:7" x14ac:dyDescent="0.25">
      <c r="A279" s="140" t="s">
        <v>691</v>
      </c>
      <c r="B279" s="142">
        <v>4</v>
      </c>
      <c r="C279" s="142">
        <v>4</v>
      </c>
      <c r="D279" s="142">
        <v>3</v>
      </c>
      <c r="E279" s="142">
        <v>2</v>
      </c>
      <c r="F279" s="142">
        <v>1</v>
      </c>
      <c r="G279" s="142">
        <v>4</v>
      </c>
    </row>
    <row r="280" spans="1:7" x14ac:dyDescent="0.25">
      <c r="A280" s="140" t="s">
        <v>390</v>
      </c>
      <c r="B280" s="142">
        <v>946</v>
      </c>
      <c r="C280" s="142">
        <v>444</v>
      </c>
      <c r="D280" s="142">
        <v>255</v>
      </c>
      <c r="E280" s="142">
        <v>42</v>
      </c>
      <c r="F280" s="142">
        <v>11</v>
      </c>
      <c r="G280" s="142">
        <v>9498</v>
      </c>
    </row>
    <row r="281" spans="1:7" x14ac:dyDescent="0.25">
      <c r="A281" s="140" t="s">
        <v>692</v>
      </c>
      <c r="B281" s="142">
        <v>74</v>
      </c>
      <c r="C281" s="142">
        <v>62</v>
      </c>
      <c r="D281" s="142">
        <v>50</v>
      </c>
      <c r="E281" s="142">
        <v>15</v>
      </c>
      <c r="F281" s="142">
        <v>5</v>
      </c>
      <c r="G281" s="142">
        <v>84</v>
      </c>
    </row>
    <row r="282" spans="1:7" x14ac:dyDescent="0.25">
      <c r="A282" s="140" t="s">
        <v>392</v>
      </c>
      <c r="B282" s="142">
        <v>502</v>
      </c>
      <c r="C282" s="142">
        <v>271</v>
      </c>
      <c r="D282" s="142">
        <v>165</v>
      </c>
      <c r="E282" s="142">
        <v>29</v>
      </c>
      <c r="F282" s="142">
        <v>8</v>
      </c>
      <c r="G282" s="142">
        <v>1522</v>
      </c>
    </row>
    <row r="283" spans="1:7" x14ac:dyDescent="0.25">
      <c r="A283" s="140" t="s">
        <v>693</v>
      </c>
      <c r="B283" s="142">
        <v>6</v>
      </c>
      <c r="C283" s="142">
        <v>6</v>
      </c>
      <c r="D283" s="142">
        <v>6</v>
      </c>
      <c r="E283" s="142">
        <v>4</v>
      </c>
      <c r="F283" s="142">
        <v>2</v>
      </c>
      <c r="G283" s="142">
        <v>6</v>
      </c>
    </row>
    <row r="284" spans="1:7" x14ac:dyDescent="0.25">
      <c r="A284" s="140" t="s">
        <v>512</v>
      </c>
      <c r="B284" s="142">
        <v>934</v>
      </c>
      <c r="C284" s="142">
        <v>524</v>
      </c>
      <c r="D284" s="142">
        <v>325</v>
      </c>
      <c r="E284" s="142">
        <v>59</v>
      </c>
      <c r="F284" s="142">
        <v>15</v>
      </c>
      <c r="G284" s="142">
        <v>2371</v>
      </c>
    </row>
    <row r="285" spans="1:7" x14ac:dyDescent="0.25">
      <c r="A285" s="140" t="s">
        <v>694</v>
      </c>
      <c r="B285" s="142">
        <v>3</v>
      </c>
      <c r="C285" s="142">
        <v>3</v>
      </c>
      <c r="D285" s="142">
        <v>3</v>
      </c>
      <c r="E285" s="142">
        <v>3</v>
      </c>
      <c r="F285" s="142">
        <v>3</v>
      </c>
      <c r="G285" s="142">
        <v>3</v>
      </c>
    </row>
    <row r="286" spans="1:7" x14ac:dyDescent="0.25">
      <c r="A286" s="140" t="s">
        <v>513</v>
      </c>
      <c r="B286" s="142">
        <v>775</v>
      </c>
      <c r="C286" s="142">
        <v>386</v>
      </c>
      <c r="D286" s="142">
        <v>227</v>
      </c>
      <c r="E286" s="142">
        <v>38</v>
      </c>
      <c r="F286" s="142">
        <v>10</v>
      </c>
      <c r="G286" s="142">
        <v>3850</v>
      </c>
    </row>
    <row r="287" spans="1:7" x14ac:dyDescent="0.25">
      <c r="A287" s="140" t="s">
        <v>514</v>
      </c>
      <c r="B287" s="142">
        <v>31</v>
      </c>
      <c r="C287" s="142">
        <v>30</v>
      </c>
      <c r="D287" s="142">
        <v>28</v>
      </c>
      <c r="E287" s="142">
        <v>16</v>
      </c>
      <c r="F287" s="142">
        <v>7</v>
      </c>
      <c r="G287" s="142">
        <v>31</v>
      </c>
    </row>
    <row r="288" spans="1:7" x14ac:dyDescent="0.25">
      <c r="A288" s="140" t="s">
        <v>515</v>
      </c>
      <c r="B288" s="142">
        <v>588</v>
      </c>
      <c r="C288" s="142">
        <v>428</v>
      </c>
      <c r="D288" s="142">
        <v>310</v>
      </c>
      <c r="E288" s="142">
        <v>72</v>
      </c>
      <c r="F288" s="142">
        <v>20</v>
      </c>
      <c r="G288" s="142">
        <v>799</v>
      </c>
    </row>
    <row r="289" spans="1:7" x14ac:dyDescent="0.25">
      <c r="A289" s="140" t="s">
        <v>695</v>
      </c>
      <c r="B289" s="142">
        <v>2</v>
      </c>
      <c r="C289" s="142">
        <v>2</v>
      </c>
      <c r="D289" s="142">
        <v>1</v>
      </c>
      <c r="E289" s="142">
        <v>1</v>
      </c>
      <c r="F289" s="142">
        <v>1</v>
      </c>
      <c r="G289" s="142">
        <v>2</v>
      </c>
    </row>
    <row r="290" spans="1:7" x14ac:dyDescent="0.25">
      <c r="A290" s="140" t="s">
        <v>393</v>
      </c>
      <c r="B290" s="142">
        <v>510</v>
      </c>
      <c r="C290" s="142">
        <v>336</v>
      </c>
      <c r="D290" s="142">
        <v>228</v>
      </c>
      <c r="E290" s="142">
        <v>47</v>
      </c>
      <c r="F290" s="142">
        <v>13</v>
      </c>
      <c r="G290" s="142">
        <v>828</v>
      </c>
    </row>
    <row r="291" spans="1:7" x14ac:dyDescent="0.25">
      <c r="A291" s="140" t="s">
        <v>696</v>
      </c>
      <c r="B291" s="142">
        <v>1</v>
      </c>
      <c r="C291" s="142">
        <v>1</v>
      </c>
      <c r="D291" s="142">
        <v>1</v>
      </c>
      <c r="E291" s="142">
        <v>1</v>
      </c>
      <c r="F291" s="142">
        <v>1</v>
      </c>
      <c r="G291" s="142">
        <v>1</v>
      </c>
    </row>
    <row r="292" spans="1:7" x14ac:dyDescent="0.25">
      <c r="A292" s="140" t="s">
        <v>406</v>
      </c>
      <c r="B292" s="142">
        <v>457</v>
      </c>
      <c r="C292" s="142">
        <v>253</v>
      </c>
      <c r="D292" s="142">
        <v>156</v>
      </c>
      <c r="E292" s="142">
        <v>28</v>
      </c>
      <c r="F292" s="142">
        <v>8</v>
      </c>
      <c r="G292" s="142">
        <v>1229</v>
      </c>
    </row>
    <row r="293" spans="1:7" x14ac:dyDescent="0.25">
      <c r="A293" s="140" t="s">
        <v>697</v>
      </c>
      <c r="B293" s="142">
        <v>3</v>
      </c>
      <c r="C293" s="142">
        <v>3</v>
      </c>
      <c r="D293" s="142">
        <v>3</v>
      </c>
      <c r="E293" s="142">
        <v>3</v>
      </c>
      <c r="F293" s="142">
        <v>2</v>
      </c>
      <c r="G293" s="142">
        <v>3</v>
      </c>
    </row>
    <row r="294" spans="1:7" x14ac:dyDescent="0.25">
      <c r="A294" s="140" t="s">
        <v>517</v>
      </c>
      <c r="B294" s="142">
        <v>3875</v>
      </c>
      <c r="C294" s="142">
        <v>1743</v>
      </c>
      <c r="D294" s="142">
        <v>984</v>
      </c>
      <c r="E294" s="142">
        <v>159</v>
      </c>
      <c r="F294" s="142">
        <v>40</v>
      </c>
      <c r="G294" s="142">
        <v>176071</v>
      </c>
    </row>
    <row r="295" spans="1:7" x14ac:dyDescent="0.25">
      <c r="A295" s="140" t="s">
        <v>698</v>
      </c>
      <c r="B295" s="142">
        <v>636</v>
      </c>
      <c r="C295" s="142">
        <v>449</v>
      </c>
      <c r="D295" s="142">
        <v>318</v>
      </c>
      <c r="E295" s="142">
        <v>71</v>
      </c>
      <c r="F295" s="142">
        <v>19</v>
      </c>
      <c r="G295" s="142">
        <v>908</v>
      </c>
    </row>
    <row r="296" spans="1:7" x14ac:dyDescent="0.25">
      <c r="A296" s="233" t="s">
        <v>449</v>
      </c>
      <c r="B296" s="233">
        <f t="shared" ref="B296:G296" si="1">SUM(B245:B295)</f>
        <v>83540</v>
      </c>
      <c r="C296" s="233">
        <f t="shared" si="1"/>
        <v>51666</v>
      </c>
      <c r="D296" s="233">
        <f t="shared" si="1"/>
        <v>35603</v>
      </c>
      <c r="E296" s="233">
        <f t="shared" si="1"/>
        <v>10664</v>
      </c>
      <c r="F296" s="233">
        <f t="shared" si="1"/>
        <v>4542</v>
      </c>
      <c r="G296" s="233">
        <f t="shared" si="1"/>
        <v>1806764</v>
      </c>
    </row>
    <row r="298" spans="1:7" x14ac:dyDescent="0.25">
      <c r="A298" s="61" t="s">
        <v>701</v>
      </c>
    </row>
    <row r="300" spans="1:7" x14ac:dyDescent="0.25">
      <c r="A300" s="232" t="s">
        <v>428</v>
      </c>
      <c r="B300" s="232" t="s">
        <v>545</v>
      </c>
      <c r="C300" s="232" t="s">
        <v>546</v>
      </c>
      <c r="D300" s="232" t="s">
        <v>727</v>
      </c>
      <c r="E300" s="232" t="s">
        <v>547</v>
      </c>
      <c r="F300" s="232" t="s">
        <v>700</v>
      </c>
      <c r="G300" s="232" t="s">
        <v>548</v>
      </c>
    </row>
    <row r="301" spans="1:7" x14ac:dyDescent="0.25">
      <c r="A301" s="140" t="s">
        <v>220</v>
      </c>
      <c r="B301" s="142">
        <v>892</v>
      </c>
      <c r="C301" s="142">
        <v>439</v>
      </c>
      <c r="D301" s="142">
        <v>268</v>
      </c>
      <c r="E301" s="142">
        <v>70</v>
      </c>
      <c r="F301" s="142">
        <v>32</v>
      </c>
      <c r="G301" s="142">
        <v>10289</v>
      </c>
    </row>
    <row r="302" spans="1:7" x14ac:dyDescent="0.25">
      <c r="A302" s="140" t="s">
        <v>495</v>
      </c>
      <c r="B302" s="142">
        <v>525</v>
      </c>
      <c r="C302" s="142">
        <v>239</v>
      </c>
      <c r="D302" s="142">
        <v>136</v>
      </c>
      <c r="E302" s="142">
        <v>22</v>
      </c>
      <c r="F302" s="142">
        <v>6</v>
      </c>
      <c r="G302" s="142">
        <v>11725</v>
      </c>
    </row>
    <row r="303" spans="1:7" x14ac:dyDescent="0.25">
      <c r="A303" s="140" t="s">
        <v>204</v>
      </c>
      <c r="B303" s="142">
        <v>223</v>
      </c>
      <c r="C303" s="142">
        <v>1253</v>
      </c>
      <c r="D303" s="142">
        <v>830</v>
      </c>
      <c r="E303" s="142">
        <v>233</v>
      </c>
      <c r="F303" s="142">
        <v>91</v>
      </c>
      <c r="G303" s="142">
        <v>215122</v>
      </c>
    </row>
    <row r="304" spans="1:7" x14ac:dyDescent="0.25">
      <c r="A304" s="140" t="s">
        <v>496</v>
      </c>
      <c r="B304" s="142">
        <v>519</v>
      </c>
      <c r="C304" s="142">
        <v>235</v>
      </c>
      <c r="D304" s="142">
        <v>133</v>
      </c>
      <c r="E304" s="142">
        <v>22</v>
      </c>
      <c r="F304" s="142">
        <v>6</v>
      </c>
      <c r="G304" s="142">
        <v>17080</v>
      </c>
    </row>
    <row r="305" spans="1:7" x14ac:dyDescent="0.25">
      <c r="A305" s="140" t="s">
        <v>205</v>
      </c>
      <c r="B305" s="142">
        <v>4332</v>
      </c>
      <c r="C305" s="142">
        <v>2351</v>
      </c>
      <c r="D305" s="142">
        <v>1546</v>
      </c>
      <c r="E305" s="142">
        <v>403</v>
      </c>
      <c r="F305" s="142">
        <v>132</v>
      </c>
      <c r="G305" s="142">
        <v>377075</v>
      </c>
    </row>
    <row r="306" spans="1:7" x14ac:dyDescent="0.25">
      <c r="A306" s="140" t="s">
        <v>497</v>
      </c>
      <c r="B306" s="142">
        <v>10</v>
      </c>
      <c r="C306" s="142">
        <v>5</v>
      </c>
      <c r="D306" s="142">
        <v>3</v>
      </c>
      <c r="E306" s="142">
        <v>1</v>
      </c>
      <c r="F306" s="142">
        <v>1</v>
      </c>
      <c r="G306" s="142">
        <v>1653</v>
      </c>
    </row>
    <row r="307" spans="1:7" x14ac:dyDescent="0.25">
      <c r="A307" s="140" t="s">
        <v>207</v>
      </c>
      <c r="B307" s="142">
        <v>2545</v>
      </c>
      <c r="C307" s="142">
        <v>1214</v>
      </c>
      <c r="D307" s="142">
        <v>710</v>
      </c>
      <c r="E307" s="142">
        <v>128</v>
      </c>
      <c r="F307" s="142">
        <v>39</v>
      </c>
      <c r="G307" s="142">
        <v>266062</v>
      </c>
    </row>
    <row r="308" spans="1:7" x14ac:dyDescent="0.25">
      <c r="A308" s="140" t="s">
        <v>209</v>
      </c>
      <c r="B308" s="142">
        <v>1872</v>
      </c>
      <c r="C308" s="142">
        <v>922</v>
      </c>
      <c r="D308" s="142">
        <v>548</v>
      </c>
      <c r="E308" s="142">
        <v>101</v>
      </c>
      <c r="F308" s="142">
        <v>30</v>
      </c>
      <c r="G308" s="142">
        <v>88363</v>
      </c>
    </row>
    <row r="309" spans="1:7" x14ac:dyDescent="0.25">
      <c r="A309" s="140" t="s">
        <v>211</v>
      </c>
      <c r="B309" s="142">
        <v>1368</v>
      </c>
      <c r="C309" s="142">
        <v>652</v>
      </c>
      <c r="D309" s="142">
        <v>379</v>
      </c>
      <c r="E309" s="142">
        <v>68</v>
      </c>
      <c r="F309" s="142">
        <v>21</v>
      </c>
      <c r="G309" s="142">
        <v>71731</v>
      </c>
    </row>
    <row r="310" spans="1:7" x14ac:dyDescent="0.25">
      <c r="A310" s="140" t="s">
        <v>213</v>
      </c>
      <c r="B310" s="142">
        <v>1854</v>
      </c>
      <c r="C310" s="142">
        <v>839</v>
      </c>
      <c r="D310" s="142">
        <v>476</v>
      </c>
      <c r="E310" s="142">
        <v>77</v>
      </c>
      <c r="F310" s="142">
        <v>20</v>
      </c>
      <c r="G310" s="142">
        <v>56944</v>
      </c>
    </row>
    <row r="311" spans="1:7" x14ac:dyDescent="0.25">
      <c r="A311" s="140" t="s">
        <v>215</v>
      </c>
      <c r="B311" s="142">
        <v>5463</v>
      </c>
      <c r="C311" s="142">
        <v>3234</v>
      </c>
      <c r="D311" s="142">
        <v>2146</v>
      </c>
      <c r="E311" s="142">
        <v>457</v>
      </c>
      <c r="F311" s="142">
        <v>122</v>
      </c>
      <c r="G311" s="142">
        <v>24820</v>
      </c>
    </row>
    <row r="312" spans="1:7" x14ac:dyDescent="0.25">
      <c r="A312" s="140" t="s">
        <v>498</v>
      </c>
      <c r="B312" s="142">
        <v>53</v>
      </c>
      <c r="C312" s="142">
        <v>41</v>
      </c>
      <c r="D312" s="142">
        <v>31</v>
      </c>
      <c r="E312" s="142">
        <v>8</v>
      </c>
      <c r="F312" s="142">
        <v>3</v>
      </c>
      <c r="G312" s="142">
        <v>66</v>
      </c>
    </row>
    <row r="313" spans="1:7" x14ac:dyDescent="0.25">
      <c r="A313" s="140" t="s">
        <v>217</v>
      </c>
      <c r="B313" s="142">
        <v>438</v>
      </c>
      <c r="C313" s="142">
        <v>233</v>
      </c>
      <c r="D313" s="142">
        <v>141</v>
      </c>
      <c r="E313" s="142">
        <v>25</v>
      </c>
      <c r="F313" s="142">
        <v>7</v>
      </c>
      <c r="G313" s="142">
        <v>1426</v>
      </c>
    </row>
    <row r="314" spans="1:7" x14ac:dyDescent="0.25">
      <c r="A314" s="140" t="s">
        <v>282</v>
      </c>
      <c r="B314" s="142">
        <v>2152</v>
      </c>
      <c r="C314" s="142">
        <v>1287</v>
      </c>
      <c r="D314" s="142">
        <v>879</v>
      </c>
      <c r="E314" s="142">
        <v>259</v>
      </c>
      <c r="F314" s="142">
        <v>108</v>
      </c>
      <c r="G314" s="142">
        <v>32173</v>
      </c>
    </row>
    <row r="315" spans="1:7" x14ac:dyDescent="0.25">
      <c r="A315" s="140" t="s">
        <v>284</v>
      </c>
      <c r="B315" s="142">
        <v>1491</v>
      </c>
      <c r="C315" s="142">
        <v>894</v>
      </c>
      <c r="D315" s="142">
        <v>615</v>
      </c>
      <c r="E315" s="142">
        <v>205</v>
      </c>
      <c r="F315" s="142">
        <v>98</v>
      </c>
      <c r="G315" s="142">
        <v>7349</v>
      </c>
    </row>
    <row r="316" spans="1:7" x14ac:dyDescent="0.25">
      <c r="A316" s="140" t="s">
        <v>499</v>
      </c>
      <c r="B316" s="142">
        <v>98</v>
      </c>
      <c r="C316" s="142">
        <v>77</v>
      </c>
      <c r="D316" s="142">
        <v>59</v>
      </c>
      <c r="E316" s="142">
        <v>16</v>
      </c>
      <c r="F316" s="142">
        <v>5</v>
      </c>
      <c r="G316" s="142">
        <v>118</v>
      </c>
    </row>
    <row r="317" spans="1:7" x14ac:dyDescent="0.25">
      <c r="A317" s="140" t="s">
        <v>684</v>
      </c>
      <c r="B317" s="142">
        <v>56</v>
      </c>
      <c r="C317" s="142">
        <v>56</v>
      </c>
      <c r="D317" s="142">
        <v>56</v>
      </c>
      <c r="E317" s="142">
        <v>48</v>
      </c>
      <c r="F317" s="142">
        <v>31</v>
      </c>
      <c r="G317" s="142">
        <v>56</v>
      </c>
    </row>
    <row r="318" spans="1:7" x14ac:dyDescent="0.25">
      <c r="A318" s="140" t="s">
        <v>500</v>
      </c>
      <c r="B318" s="142">
        <v>860</v>
      </c>
      <c r="C318" s="142">
        <v>385</v>
      </c>
      <c r="D318" s="142">
        <v>217</v>
      </c>
      <c r="E318" s="142">
        <v>35</v>
      </c>
      <c r="F318" s="142">
        <v>9</v>
      </c>
      <c r="G318" s="142">
        <v>88931</v>
      </c>
    </row>
    <row r="319" spans="1:7" x14ac:dyDescent="0.25">
      <c r="A319" s="140" t="s">
        <v>685</v>
      </c>
      <c r="B319" s="142">
        <v>669</v>
      </c>
      <c r="C319" s="142">
        <v>437</v>
      </c>
      <c r="D319" s="142">
        <v>295</v>
      </c>
      <c r="E319" s="142">
        <v>60</v>
      </c>
      <c r="F319" s="142">
        <v>16</v>
      </c>
      <c r="G319" s="142">
        <v>1104</v>
      </c>
    </row>
    <row r="320" spans="1:7" x14ac:dyDescent="0.25">
      <c r="A320" s="140" t="s">
        <v>501</v>
      </c>
      <c r="B320" s="142">
        <v>1047</v>
      </c>
      <c r="C320" s="142">
        <v>467</v>
      </c>
      <c r="D320" s="142">
        <v>263</v>
      </c>
      <c r="E320" s="142">
        <v>43</v>
      </c>
      <c r="F320" s="142">
        <v>11</v>
      </c>
      <c r="G320" s="142">
        <v>270150</v>
      </c>
    </row>
    <row r="321" spans="1:7" x14ac:dyDescent="0.25">
      <c r="A321" s="140" t="s">
        <v>686</v>
      </c>
      <c r="B321" s="142">
        <v>172</v>
      </c>
      <c r="C321" s="142">
        <v>122</v>
      </c>
      <c r="D321" s="142">
        <v>87</v>
      </c>
      <c r="E321" s="142">
        <v>20</v>
      </c>
      <c r="F321" s="142">
        <v>6</v>
      </c>
      <c r="G321" s="142">
        <v>242</v>
      </c>
    </row>
    <row r="322" spans="1:7" x14ac:dyDescent="0.25">
      <c r="A322" s="140" t="s">
        <v>502</v>
      </c>
      <c r="B322" s="142">
        <v>611</v>
      </c>
      <c r="C322" s="142">
        <v>276</v>
      </c>
      <c r="D322" s="142">
        <v>156</v>
      </c>
      <c r="E322" s="142">
        <v>26</v>
      </c>
      <c r="F322" s="142">
        <v>7</v>
      </c>
      <c r="G322" s="142">
        <v>21608</v>
      </c>
    </row>
    <row r="323" spans="1:7" x14ac:dyDescent="0.25">
      <c r="A323" s="140" t="s">
        <v>687</v>
      </c>
      <c r="B323" s="142">
        <v>11</v>
      </c>
      <c r="C323" s="142">
        <v>11</v>
      </c>
      <c r="D323" s="142">
        <v>11</v>
      </c>
      <c r="E323" s="142">
        <v>10</v>
      </c>
      <c r="F323" s="142">
        <v>6</v>
      </c>
      <c r="G323" s="142">
        <v>11</v>
      </c>
    </row>
    <row r="324" spans="1:7" x14ac:dyDescent="0.25">
      <c r="A324" s="140" t="s">
        <v>503</v>
      </c>
      <c r="B324" s="142">
        <v>454</v>
      </c>
      <c r="C324" s="142">
        <v>216</v>
      </c>
      <c r="D324" s="142">
        <v>125</v>
      </c>
      <c r="E324" s="142">
        <v>21</v>
      </c>
      <c r="F324" s="142">
        <v>6</v>
      </c>
      <c r="G324" s="142">
        <v>3687</v>
      </c>
    </row>
    <row r="325" spans="1:7" x14ac:dyDescent="0.25">
      <c r="A325" s="140" t="s">
        <v>504</v>
      </c>
      <c r="B325" s="142">
        <v>328</v>
      </c>
      <c r="C325" s="142">
        <v>205</v>
      </c>
      <c r="D325" s="142">
        <v>134</v>
      </c>
      <c r="E325" s="142">
        <v>26</v>
      </c>
      <c r="F325" s="142">
        <v>7</v>
      </c>
      <c r="G325" s="142">
        <v>606</v>
      </c>
    </row>
    <row r="326" spans="1:7" x14ac:dyDescent="0.25">
      <c r="A326" s="140" t="s">
        <v>505</v>
      </c>
      <c r="B326" s="142">
        <v>662</v>
      </c>
      <c r="C326" s="142">
        <v>298</v>
      </c>
      <c r="D326" s="142">
        <v>169</v>
      </c>
      <c r="E326" s="142">
        <v>28</v>
      </c>
      <c r="F326" s="142">
        <v>7</v>
      </c>
      <c r="G326" s="142">
        <v>28268</v>
      </c>
    </row>
    <row r="327" spans="1:7" x14ac:dyDescent="0.25">
      <c r="A327" s="140" t="s">
        <v>688</v>
      </c>
      <c r="B327" s="142">
        <v>34</v>
      </c>
      <c r="C327" s="142">
        <v>28</v>
      </c>
      <c r="D327" s="142">
        <v>23</v>
      </c>
      <c r="E327" s="142">
        <v>8</v>
      </c>
      <c r="F327" s="142">
        <v>3</v>
      </c>
      <c r="G327" s="142">
        <v>37</v>
      </c>
    </row>
    <row r="328" spans="1:7" x14ac:dyDescent="0.25">
      <c r="A328" s="140" t="s">
        <v>506</v>
      </c>
      <c r="B328" s="142">
        <v>99</v>
      </c>
      <c r="C328" s="142">
        <v>66</v>
      </c>
      <c r="D328" s="142">
        <v>45</v>
      </c>
      <c r="E328" s="142">
        <v>10</v>
      </c>
      <c r="F328" s="142">
        <v>3</v>
      </c>
      <c r="G328" s="142">
        <v>157</v>
      </c>
    </row>
    <row r="329" spans="1:7" x14ac:dyDescent="0.25">
      <c r="A329" s="140" t="s">
        <v>689</v>
      </c>
      <c r="B329" s="142">
        <v>1</v>
      </c>
      <c r="C329" s="142">
        <v>1</v>
      </c>
      <c r="D329" s="142">
        <v>1</v>
      </c>
      <c r="E329" s="142">
        <v>1</v>
      </c>
      <c r="F329" s="142">
        <v>1</v>
      </c>
      <c r="G329" s="142">
        <v>1</v>
      </c>
    </row>
    <row r="330" spans="1:7" x14ac:dyDescent="0.25">
      <c r="A330" s="140" t="s">
        <v>507</v>
      </c>
      <c r="B330" s="142">
        <v>1902</v>
      </c>
      <c r="C330" s="142">
        <v>977</v>
      </c>
      <c r="D330" s="142">
        <v>581</v>
      </c>
      <c r="E330" s="142">
        <v>100</v>
      </c>
      <c r="F330" s="142">
        <v>25</v>
      </c>
      <c r="G330" s="142">
        <v>7499</v>
      </c>
    </row>
    <row r="331" spans="1:7" x14ac:dyDescent="0.25">
      <c r="A331" s="140" t="s">
        <v>690</v>
      </c>
      <c r="B331" s="142">
        <v>23</v>
      </c>
      <c r="C331" s="142">
        <v>23</v>
      </c>
      <c r="D331" s="142">
        <v>22</v>
      </c>
      <c r="E331" s="142">
        <v>13</v>
      </c>
      <c r="F331" s="142">
        <v>6</v>
      </c>
      <c r="G331" s="142">
        <v>23</v>
      </c>
    </row>
    <row r="332" spans="1:7" x14ac:dyDescent="0.25">
      <c r="A332" s="140" t="s">
        <v>508</v>
      </c>
      <c r="B332" s="142">
        <v>771</v>
      </c>
      <c r="C332" s="142">
        <v>405</v>
      </c>
      <c r="D332" s="142">
        <v>243</v>
      </c>
      <c r="E332" s="142">
        <v>42</v>
      </c>
      <c r="F332" s="142">
        <v>11</v>
      </c>
      <c r="G332" s="142">
        <v>2667</v>
      </c>
    </row>
    <row r="333" spans="1:7" x14ac:dyDescent="0.25">
      <c r="A333" s="140" t="s">
        <v>509</v>
      </c>
      <c r="B333" s="142">
        <v>28</v>
      </c>
      <c r="C333" s="142">
        <v>26</v>
      </c>
      <c r="D333" s="142">
        <v>23</v>
      </c>
      <c r="E333" s="142">
        <v>11</v>
      </c>
      <c r="F333" s="142">
        <v>4</v>
      </c>
      <c r="G333" s="142">
        <v>28</v>
      </c>
    </row>
    <row r="334" spans="1:7" x14ac:dyDescent="0.25">
      <c r="A334" s="140" t="s">
        <v>510</v>
      </c>
      <c r="B334" s="142">
        <v>532</v>
      </c>
      <c r="C334" s="142">
        <v>355</v>
      </c>
      <c r="D334" s="142">
        <v>243</v>
      </c>
      <c r="E334" s="142">
        <v>51</v>
      </c>
      <c r="F334" s="142">
        <v>14</v>
      </c>
      <c r="G334" s="142">
        <v>840</v>
      </c>
    </row>
    <row r="335" spans="1:7" x14ac:dyDescent="0.25">
      <c r="A335" s="140" t="s">
        <v>691</v>
      </c>
      <c r="B335" s="142">
        <v>4</v>
      </c>
      <c r="C335" s="142">
        <v>4</v>
      </c>
      <c r="D335" s="142">
        <v>3</v>
      </c>
      <c r="E335" s="142">
        <v>2</v>
      </c>
      <c r="F335" s="142">
        <v>1</v>
      </c>
      <c r="G335" s="142">
        <v>4</v>
      </c>
    </row>
    <row r="336" spans="1:7" x14ac:dyDescent="0.25">
      <c r="A336" s="140" t="s">
        <v>390</v>
      </c>
      <c r="B336" s="142">
        <v>946</v>
      </c>
      <c r="C336" s="142">
        <v>444</v>
      </c>
      <c r="D336" s="142">
        <v>255</v>
      </c>
      <c r="E336" s="142">
        <v>42</v>
      </c>
      <c r="F336" s="142">
        <v>11</v>
      </c>
      <c r="G336" s="142">
        <v>9498</v>
      </c>
    </row>
    <row r="337" spans="1:7" x14ac:dyDescent="0.25">
      <c r="A337" s="140" t="s">
        <v>692</v>
      </c>
      <c r="B337" s="142">
        <v>74</v>
      </c>
      <c r="C337" s="142">
        <v>62</v>
      </c>
      <c r="D337" s="142">
        <v>50</v>
      </c>
      <c r="E337" s="142">
        <v>15</v>
      </c>
      <c r="F337" s="142">
        <v>5</v>
      </c>
      <c r="G337" s="142">
        <v>84</v>
      </c>
    </row>
    <row r="338" spans="1:7" x14ac:dyDescent="0.25">
      <c r="A338" s="140" t="s">
        <v>392</v>
      </c>
      <c r="B338" s="142">
        <v>502</v>
      </c>
      <c r="C338" s="142">
        <v>271</v>
      </c>
      <c r="D338" s="142">
        <v>165</v>
      </c>
      <c r="E338" s="142">
        <v>29</v>
      </c>
      <c r="F338" s="142">
        <v>8</v>
      </c>
      <c r="G338" s="142">
        <v>1522</v>
      </c>
    </row>
    <row r="339" spans="1:7" x14ac:dyDescent="0.25">
      <c r="A339" s="140" t="s">
        <v>693</v>
      </c>
      <c r="B339" s="142">
        <v>6</v>
      </c>
      <c r="C339" s="142">
        <v>6</v>
      </c>
      <c r="D339" s="142">
        <v>6</v>
      </c>
      <c r="E339" s="142">
        <v>4</v>
      </c>
      <c r="F339" s="142">
        <v>2</v>
      </c>
      <c r="G339" s="142">
        <v>6</v>
      </c>
    </row>
    <row r="340" spans="1:7" x14ac:dyDescent="0.25">
      <c r="A340" s="140" t="s">
        <v>512</v>
      </c>
      <c r="B340" s="142">
        <v>934</v>
      </c>
      <c r="C340" s="142">
        <v>524</v>
      </c>
      <c r="D340" s="142">
        <v>325</v>
      </c>
      <c r="E340" s="142">
        <v>59</v>
      </c>
      <c r="F340" s="142">
        <v>15</v>
      </c>
      <c r="G340" s="142">
        <v>2371</v>
      </c>
    </row>
    <row r="341" spans="1:7" x14ac:dyDescent="0.25">
      <c r="A341" s="140" t="s">
        <v>694</v>
      </c>
      <c r="B341" s="142">
        <v>3</v>
      </c>
      <c r="C341" s="142">
        <v>3</v>
      </c>
      <c r="D341" s="142">
        <v>3</v>
      </c>
      <c r="E341" s="142">
        <v>3</v>
      </c>
      <c r="F341" s="142">
        <v>3</v>
      </c>
      <c r="G341" s="142">
        <v>3</v>
      </c>
    </row>
    <row r="342" spans="1:7" x14ac:dyDescent="0.25">
      <c r="A342" s="140" t="s">
        <v>513</v>
      </c>
      <c r="B342" s="142">
        <v>775</v>
      </c>
      <c r="C342" s="142">
        <v>386</v>
      </c>
      <c r="D342" s="142">
        <v>227</v>
      </c>
      <c r="E342" s="142">
        <v>38</v>
      </c>
      <c r="F342" s="142">
        <v>10</v>
      </c>
      <c r="G342" s="142">
        <v>3850</v>
      </c>
    </row>
    <row r="343" spans="1:7" x14ac:dyDescent="0.25">
      <c r="A343" s="140" t="s">
        <v>514</v>
      </c>
      <c r="B343" s="142">
        <v>31</v>
      </c>
      <c r="C343" s="142">
        <v>30</v>
      </c>
      <c r="D343" s="142">
        <v>28</v>
      </c>
      <c r="E343" s="142">
        <v>16</v>
      </c>
      <c r="F343" s="142">
        <v>7</v>
      </c>
      <c r="G343" s="142">
        <v>31</v>
      </c>
    </row>
    <row r="344" spans="1:7" x14ac:dyDescent="0.25">
      <c r="A344" s="140" t="s">
        <v>515</v>
      </c>
      <c r="B344" s="142">
        <v>588</v>
      </c>
      <c r="C344" s="142">
        <v>428</v>
      </c>
      <c r="D344" s="142">
        <v>310</v>
      </c>
      <c r="E344" s="142">
        <v>72</v>
      </c>
      <c r="F344" s="142">
        <v>20</v>
      </c>
      <c r="G344" s="142">
        <v>799</v>
      </c>
    </row>
    <row r="345" spans="1:7" x14ac:dyDescent="0.25">
      <c r="A345" s="140" t="s">
        <v>695</v>
      </c>
      <c r="B345" s="142">
        <v>2</v>
      </c>
      <c r="C345" s="142">
        <v>2</v>
      </c>
      <c r="D345" s="142">
        <v>1</v>
      </c>
      <c r="E345" s="142">
        <v>1</v>
      </c>
      <c r="F345" s="142">
        <v>1</v>
      </c>
      <c r="G345" s="142">
        <v>2</v>
      </c>
    </row>
    <row r="346" spans="1:7" x14ac:dyDescent="0.25">
      <c r="A346" s="140" t="s">
        <v>393</v>
      </c>
      <c r="B346" s="142">
        <v>510</v>
      </c>
      <c r="C346" s="142">
        <v>336</v>
      </c>
      <c r="D346" s="142">
        <v>228</v>
      </c>
      <c r="E346" s="142">
        <v>47</v>
      </c>
      <c r="F346" s="142">
        <v>13</v>
      </c>
      <c r="G346" s="142">
        <v>828</v>
      </c>
    </row>
    <row r="347" spans="1:7" x14ac:dyDescent="0.25">
      <c r="A347" s="140" t="s">
        <v>696</v>
      </c>
      <c r="B347" s="142">
        <v>1</v>
      </c>
      <c r="C347" s="142">
        <v>1</v>
      </c>
      <c r="D347" s="142">
        <v>1</v>
      </c>
      <c r="E347" s="142">
        <v>1</v>
      </c>
      <c r="F347" s="142">
        <v>1</v>
      </c>
      <c r="G347" s="142">
        <v>1</v>
      </c>
    </row>
    <row r="348" spans="1:7" x14ac:dyDescent="0.25">
      <c r="A348" s="140" t="s">
        <v>406</v>
      </c>
      <c r="B348" s="142">
        <v>457</v>
      </c>
      <c r="C348" s="142">
        <v>253</v>
      </c>
      <c r="D348" s="142">
        <v>156</v>
      </c>
      <c r="E348" s="142">
        <v>28</v>
      </c>
      <c r="F348" s="142">
        <v>8</v>
      </c>
      <c r="G348" s="142">
        <v>1229</v>
      </c>
    </row>
    <row r="349" spans="1:7" x14ac:dyDescent="0.25">
      <c r="A349" s="140" t="s">
        <v>697</v>
      </c>
      <c r="B349" s="142">
        <v>3</v>
      </c>
      <c r="C349" s="142">
        <v>3</v>
      </c>
      <c r="D349" s="142">
        <v>3</v>
      </c>
      <c r="E349" s="142">
        <v>3</v>
      </c>
      <c r="F349" s="142">
        <v>2</v>
      </c>
      <c r="G349" s="142">
        <v>3</v>
      </c>
    </row>
    <row r="350" spans="1:7" x14ac:dyDescent="0.25">
      <c r="A350" s="140" t="s">
        <v>517</v>
      </c>
      <c r="B350" s="142">
        <v>3875</v>
      </c>
      <c r="C350" s="142">
        <v>1743</v>
      </c>
      <c r="D350" s="142">
        <v>984</v>
      </c>
      <c r="E350" s="142">
        <v>159</v>
      </c>
      <c r="F350" s="142">
        <v>40</v>
      </c>
      <c r="G350" s="142">
        <v>176071</v>
      </c>
    </row>
    <row r="351" spans="1:7" x14ac:dyDescent="0.25">
      <c r="A351" s="140" t="s">
        <v>698</v>
      </c>
      <c r="B351" s="142">
        <v>636</v>
      </c>
      <c r="C351" s="142">
        <v>449</v>
      </c>
      <c r="D351" s="142">
        <v>318</v>
      </c>
      <c r="E351" s="142">
        <v>71</v>
      </c>
      <c r="F351" s="142">
        <v>19</v>
      </c>
      <c r="G351" s="142">
        <v>908</v>
      </c>
    </row>
    <row r="352" spans="1:7" x14ac:dyDescent="0.25">
      <c r="A352" s="232" t="s">
        <v>449</v>
      </c>
      <c r="B352" s="234">
        <v>43449</v>
      </c>
      <c r="C352" s="234">
        <f>SUM(C301:C351)</f>
        <v>23214</v>
      </c>
      <c r="D352" s="234">
        <f t="shared" ref="D352:G352" si="2">SUM(D301:D351)</f>
        <v>14657</v>
      </c>
      <c r="E352" s="234">
        <f t="shared" si="2"/>
        <v>3238</v>
      </c>
      <c r="F352" s="234">
        <f t="shared" si="2"/>
        <v>1060</v>
      </c>
      <c r="G352" s="234">
        <f t="shared" si="2"/>
        <v>1805121</v>
      </c>
    </row>
    <row r="354" spans="1:18" ht="18.75" x14ac:dyDescent="0.25">
      <c r="A354" s="251" t="s">
        <v>775</v>
      </c>
    </row>
    <row r="355" spans="1:18" x14ac:dyDescent="0.25">
      <c r="A355" s="145"/>
      <c r="B355" s="156"/>
      <c r="C355" s="156"/>
      <c r="D355" s="156"/>
      <c r="E355" s="156"/>
      <c r="F355" s="156"/>
      <c r="G355" s="156"/>
      <c r="H355" s="156"/>
      <c r="I355" s="156"/>
      <c r="M355" s="156"/>
      <c r="N355" s="156"/>
      <c r="O355" s="156"/>
      <c r="P355" s="156"/>
      <c r="Q355" s="156"/>
      <c r="R355" s="156"/>
    </row>
    <row r="356" spans="1:18" x14ac:dyDescent="0.25">
      <c r="A356" s="232" t="s">
        <v>428</v>
      </c>
      <c r="B356" s="232" t="s">
        <v>725</v>
      </c>
    </row>
    <row r="357" spans="1:18" x14ac:dyDescent="0.25">
      <c r="A357" s="235" t="s">
        <v>220</v>
      </c>
      <c r="B357" s="252">
        <v>268</v>
      </c>
    </row>
    <row r="358" spans="1:18" x14ac:dyDescent="0.25">
      <c r="A358" s="235" t="s">
        <v>495</v>
      </c>
      <c r="B358" s="252">
        <v>136</v>
      </c>
    </row>
    <row r="359" spans="1:18" x14ac:dyDescent="0.25">
      <c r="A359" s="235" t="s">
        <v>204</v>
      </c>
      <c r="B359" s="252">
        <v>830</v>
      </c>
    </row>
    <row r="360" spans="1:18" x14ac:dyDescent="0.25">
      <c r="A360" s="235" t="s">
        <v>496</v>
      </c>
      <c r="B360" s="252">
        <v>133</v>
      </c>
    </row>
    <row r="361" spans="1:18" x14ac:dyDescent="0.25">
      <c r="A361" s="235" t="s">
        <v>205</v>
      </c>
      <c r="B361" s="252">
        <v>1546</v>
      </c>
    </row>
    <row r="362" spans="1:18" x14ac:dyDescent="0.25">
      <c r="A362" s="235" t="s">
        <v>497</v>
      </c>
      <c r="B362" s="252">
        <v>10</v>
      </c>
    </row>
    <row r="363" spans="1:18" x14ac:dyDescent="0.25">
      <c r="A363" s="235" t="s">
        <v>207</v>
      </c>
      <c r="B363" s="252">
        <v>710</v>
      </c>
    </row>
    <row r="364" spans="1:18" x14ac:dyDescent="0.25">
      <c r="A364" s="235" t="s">
        <v>209</v>
      </c>
      <c r="B364" s="252">
        <v>548</v>
      </c>
    </row>
    <row r="365" spans="1:18" x14ac:dyDescent="0.25">
      <c r="A365" s="235" t="s">
        <v>211</v>
      </c>
      <c r="B365" s="252">
        <v>379</v>
      </c>
    </row>
    <row r="366" spans="1:18" x14ac:dyDescent="0.25">
      <c r="A366" s="235" t="s">
        <v>213</v>
      </c>
      <c r="B366" s="252">
        <v>839</v>
      </c>
    </row>
    <row r="367" spans="1:18" x14ac:dyDescent="0.25">
      <c r="A367" s="235" t="s">
        <v>215</v>
      </c>
      <c r="B367" s="252">
        <v>3234</v>
      </c>
    </row>
    <row r="368" spans="1:18" x14ac:dyDescent="0.25">
      <c r="A368" s="235" t="s">
        <v>498</v>
      </c>
      <c r="B368" s="252">
        <v>53</v>
      </c>
    </row>
    <row r="369" spans="1:2" x14ac:dyDescent="0.25">
      <c r="A369" s="235" t="s">
        <v>217</v>
      </c>
      <c r="B369" s="252">
        <v>233</v>
      </c>
    </row>
    <row r="370" spans="1:2" x14ac:dyDescent="0.25">
      <c r="A370" s="235" t="s">
        <v>282</v>
      </c>
      <c r="B370" s="252">
        <v>2152</v>
      </c>
    </row>
    <row r="371" spans="1:2" x14ac:dyDescent="0.25">
      <c r="A371" s="235" t="s">
        <v>284</v>
      </c>
      <c r="B371" s="252">
        <v>1491</v>
      </c>
    </row>
    <row r="372" spans="1:2" x14ac:dyDescent="0.25">
      <c r="A372" s="235" t="s">
        <v>499</v>
      </c>
      <c r="B372" s="252">
        <v>16</v>
      </c>
    </row>
    <row r="373" spans="1:2" x14ac:dyDescent="0.25">
      <c r="A373" s="235" t="s">
        <v>684</v>
      </c>
      <c r="B373" s="252">
        <v>48</v>
      </c>
    </row>
    <row r="374" spans="1:2" x14ac:dyDescent="0.25">
      <c r="A374" s="235" t="s">
        <v>500</v>
      </c>
      <c r="B374" s="252">
        <v>9</v>
      </c>
    </row>
    <row r="375" spans="1:2" x14ac:dyDescent="0.25">
      <c r="A375" s="235" t="s">
        <v>685</v>
      </c>
      <c r="B375" s="252">
        <v>16</v>
      </c>
    </row>
    <row r="376" spans="1:2" x14ac:dyDescent="0.25">
      <c r="A376" s="235" t="s">
        <v>501</v>
      </c>
      <c r="B376" s="252">
        <v>11</v>
      </c>
    </row>
    <row r="377" spans="1:2" x14ac:dyDescent="0.25">
      <c r="A377" s="235" t="s">
        <v>686</v>
      </c>
      <c r="B377" s="252">
        <v>6</v>
      </c>
    </row>
    <row r="378" spans="1:2" x14ac:dyDescent="0.25">
      <c r="A378" s="235" t="s">
        <v>502</v>
      </c>
      <c r="B378" s="252">
        <v>7</v>
      </c>
    </row>
    <row r="379" spans="1:2" x14ac:dyDescent="0.25">
      <c r="A379" s="235" t="s">
        <v>687</v>
      </c>
      <c r="B379" s="252">
        <v>6</v>
      </c>
    </row>
    <row r="380" spans="1:2" x14ac:dyDescent="0.25">
      <c r="A380" s="235" t="s">
        <v>503</v>
      </c>
      <c r="B380" s="252">
        <v>6</v>
      </c>
    </row>
    <row r="381" spans="1:2" x14ac:dyDescent="0.25">
      <c r="A381" s="235" t="s">
        <v>504</v>
      </c>
      <c r="B381" s="252">
        <v>7</v>
      </c>
    </row>
    <row r="382" spans="1:2" x14ac:dyDescent="0.25">
      <c r="A382" s="235" t="s">
        <v>505</v>
      </c>
      <c r="B382" s="252">
        <v>7</v>
      </c>
    </row>
    <row r="383" spans="1:2" x14ac:dyDescent="0.25">
      <c r="A383" s="235" t="s">
        <v>688</v>
      </c>
      <c r="B383" s="252">
        <v>3</v>
      </c>
    </row>
    <row r="384" spans="1:2" x14ac:dyDescent="0.25">
      <c r="A384" s="235" t="s">
        <v>506</v>
      </c>
      <c r="B384" s="252">
        <v>3</v>
      </c>
    </row>
    <row r="385" spans="1:2" x14ac:dyDescent="0.25">
      <c r="A385" s="235" t="s">
        <v>689</v>
      </c>
      <c r="B385" s="252">
        <v>1</v>
      </c>
    </row>
    <row r="386" spans="1:2" x14ac:dyDescent="0.25">
      <c r="A386" s="235" t="s">
        <v>507</v>
      </c>
      <c r="B386" s="252">
        <v>25</v>
      </c>
    </row>
    <row r="387" spans="1:2" x14ac:dyDescent="0.25">
      <c r="A387" s="235" t="s">
        <v>690</v>
      </c>
      <c r="B387" s="252">
        <v>6</v>
      </c>
    </row>
    <row r="388" spans="1:2" x14ac:dyDescent="0.25">
      <c r="A388" s="235" t="s">
        <v>508</v>
      </c>
      <c r="B388" s="252">
        <v>11</v>
      </c>
    </row>
    <row r="389" spans="1:2" x14ac:dyDescent="0.25">
      <c r="A389" s="235" t="s">
        <v>509</v>
      </c>
      <c r="B389" s="252">
        <v>4</v>
      </c>
    </row>
    <row r="390" spans="1:2" x14ac:dyDescent="0.25">
      <c r="A390" s="235" t="s">
        <v>510</v>
      </c>
      <c r="B390" s="252">
        <v>14</v>
      </c>
    </row>
    <row r="391" spans="1:2" x14ac:dyDescent="0.25">
      <c r="A391" s="235" t="s">
        <v>691</v>
      </c>
      <c r="B391" s="252">
        <v>1</v>
      </c>
    </row>
    <row r="392" spans="1:2" x14ac:dyDescent="0.25">
      <c r="A392" s="235" t="s">
        <v>390</v>
      </c>
      <c r="B392" s="252">
        <v>11</v>
      </c>
    </row>
    <row r="393" spans="1:2" x14ac:dyDescent="0.25">
      <c r="A393" s="235" t="s">
        <v>692</v>
      </c>
      <c r="B393" s="252">
        <v>5</v>
      </c>
    </row>
    <row r="394" spans="1:2" x14ac:dyDescent="0.25">
      <c r="A394" s="235" t="s">
        <v>392</v>
      </c>
      <c r="B394" s="252">
        <v>8</v>
      </c>
    </row>
    <row r="395" spans="1:2" x14ac:dyDescent="0.25">
      <c r="A395" s="235" t="s">
        <v>693</v>
      </c>
      <c r="B395" s="252">
        <v>2</v>
      </c>
    </row>
    <row r="396" spans="1:2" x14ac:dyDescent="0.25">
      <c r="A396" s="235" t="s">
        <v>512</v>
      </c>
      <c r="B396" s="252">
        <v>15</v>
      </c>
    </row>
    <row r="397" spans="1:2" x14ac:dyDescent="0.25">
      <c r="A397" s="235" t="s">
        <v>694</v>
      </c>
      <c r="B397" s="252">
        <v>3</v>
      </c>
    </row>
    <row r="398" spans="1:2" x14ac:dyDescent="0.25">
      <c r="A398" s="235" t="s">
        <v>513</v>
      </c>
      <c r="B398" s="252">
        <v>10</v>
      </c>
    </row>
    <row r="399" spans="1:2" x14ac:dyDescent="0.25">
      <c r="A399" s="235" t="s">
        <v>514</v>
      </c>
      <c r="B399" s="252">
        <v>7</v>
      </c>
    </row>
    <row r="400" spans="1:2" x14ac:dyDescent="0.25">
      <c r="A400" s="235" t="s">
        <v>515</v>
      </c>
      <c r="B400" s="252">
        <v>20</v>
      </c>
    </row>
    <row r="401" spans="1:3" x14ac:dyDescent="0.25">
      <c r="A401" s="235" t="s">
        <v>695</v>
      </c>
      <c r="B401" s="252">
        <v>1</v>
      </c>
    </row>
    <row r="402" spans="1:3" x14ac:dyDescent="0.25">
      <c r="A402" s="235" t="s">
        <v>393</v>
      </c>
      <c r="B402" s="252">
        <v>13</v>
      </c>
    </row>
    <row r="403" spans="1:3" x14ac:dyDescent="0.25">
      <c r="A403" s="235" t="s">
        <v>696</v>
      </c>
      <c r="B403" s="252">
        <v>1</v>
      </c>
    </row>
    <row r="404" spans="1:3" x14ac:dyDescent="0.25">
      <c r="A404" s="235" t="s">
        <v>406</v>
      </c>
      <c r="B404" s="252">
        <v>8</v>
      </c>
    </row>
    <row r="405" spans="1:3" x14ac:dyDescent="0.25">
      <c r="A405" s="235" t="s">
        <v>697</v>
      </c>
      <c r="B405" s="252">
        <v>2</v>
      </c>
    </row>
    <row r="406" spans="1:3" x14ac:dyDescent="0.25">
      <c r="A406" s="235" t="s">
        <v>517</v>
      </c>
      <c r="B406" s="252">
        <v>40</v>
      </c>
    </row>
    <row r="407" spans="1:3" x14ac:dyDescent="0.25">
      <c r="A407" s="235" t="s">
        <v>698</v>
      </c>
      <c r="B407" s="252">
        <v>19</v>
      </c>
    </row>
    <row r="408" spans="1:3" x14ac:dyDescent="0.25">
      <c r="A408" s="235" t="s">
        <v>726</v>
      </c>
      <c r="B408" s="252">
        <v>3580</v>
      </c>
    </row>
    <row r="409" spans="1:3" x14ac:dyDescent="0.25">
      <c r="A409" s="236" t="s">
        <v>449</v>
      </c>
      <c r="B409" s="253">
        <f>SUM(B357:B408)</f>
        <v>16514</v>
      </c>
    </row>
    <row r="413" spans="1:3" ht="18.75" x14ac:dyDescent="0.3">
      <c r="A413" s="395" t="s">
        <v>713</v>
      </c>
      <c r="B413" s="395"/>
      <c r="C413" s="395"/>
    </row>
    <row r="414" spans="1:3" x14ac:dyDescent="0.25">
      <c r="A414" s="167"/>
      <c r="B414" s="167"/>
      <c r="C414" s="40"/>
    </row>
    <row r="415" spans="1:3" x14ac:dyDescent="0.25">
      <c r="A415" s="166" t="s">
        <v>714</v>
      </c>
      <c r="B415" s="166" t="s">
        <v>715</v>
      </c>
      <c r="C415" s="166" t="s">
        <v>717</v>
      </c>
    </row>
    <row r="416" spans="1:3" x14ac:dyDescent="0.25">
      <c r="A416" s="186" t="s">
        <v>381</v>
      </c>
      <c r="B416" s="168" t="s">
        <v>42</v>
      </c>
      <c r="C416" s="169"/>
    </row>
    <row r="417" spans="1:3" x14ac:dyDescent="0.25">
      <c r="A417" s="187" t="s">
        <v>387</v>
      </c>
      <c r="B417" s="170" t="s">
        <v>43</v>
      </c>
      <c r="C417" s="169"/>
    </row>
    <row r="418" spans="1:3" x14ac:dyDescent="0.25">
      <c r="A418" s="188" t="s">
        <v>390</v>
      </c>
      <c r="B418" s="171" t="s">
        <v>51</v>
      </c>
      <c r="C418" s="169"/>
    </row>
    <row r="419" spans="1:3" x14ac:dyDescent="0.25">
      <c r="A419" s="187" t="s">
        <v>392</v>
      </c>
      <c r="B419" s="170" t="s">
        <v>66</v>
      </c>
      <c r="C419" s="169"/>
    </row>
    <row r="420" spans="1:3" x14ac:dyDescent="0.25">
      <c r="A420" s="189" t="s">
        <v>388</v>
      </c>
      <c r="B420" s="172" t="s">
        <v>68</v>
      </c>
      <c r="C420" s="169"/>
    </row>
    <row r="421" spans="1:3" x14ac:dyDescent="0.25">
      <c r="A421" s="186" t="s">
        <v>393</v>
      </c>
      <c r="B421" s="173" t="s">
        <v>78</v>
      </c>
      <c r="C421" s="169"/>
    </row>
    <row r="422" spans="1:3" x14ac:dyDescent="0.25">
      <c r="A422" s="190" t="s">
        <v>394</v>
      </c>
      <c r="B422" s="174" t="s">
        <v>83</v>
      </c>
      <c r="C422" s="175" t="s">
        <v>718</v>
      </c>
    </row>
    <row r="423" spans="1:3" ht="30" x14ac:dyDescent="0.25">
      <c r="A423" s="189" t="s">
        <v>395</v>
      </c>
      <c r="B423" s="172" t="s">
        <v>140</v>
      </c>
      <c r="C423" s="175" t="s">
        <v>718</v>
      </c>
    </row>
    <row r="424" spans="1:3" x14ac:dyDescent="0.25">
      <c r="A424" s="187" t="s">
        <v>396</v>
      </c>
      <c r="B424" s="176" t="s">
        <v>142</v>
      </c>
      <c r="C424" s="175" t="s">
        <v>718</v>
      </c>
    </row>
    <row r="425" spans="1:3" x14ac:dyDescent="0.25">
      <c r="A425" s="188" t="s">
        <v>397</v>
      </c>
      <c r="B425" s="177" t="s">
        <v>144</v>
      </c>
      <c r="C425" s="175" t="s">
        <v>718</v>
      </c>
    </row>
    <row r="426" spans="1:3" x14ac:dyDescent="0.25">
      <c r="A426" s="187" t="s">
        <v>398</v>
      </c>
      <c r="B426" s="176" t="s">
        <v>146</v>
      </c>
      <c r="C426" s="175" t="s">
        <v>718</v>
      </c>
    </row>
    <row r="427" spans="1:3" x14ac:dyDescent="0.25">
      <c r="A427" s="186" t="s">
        <v>399</v>
      </c>
      <c r="B427" s="173" t="s">
        <v>148</v>
      </c>
      <c r="C427" s="175" t="s">
        <v>718</v>
      </c>
    </row>
    <row r="428" spans="1:3" ht="30" x14ac:dyDescent="0.25">
      <c r="A428" s="190" t="s">
        <v>400</v>
      </c>
      <c r="B428" s="174" t="s">
        <v>150</v>
      </c>
      <c r="C428" s="175" t="s">
        <v>718</v>
      </c>
    </row>
    <row r="429" spans="1:3" x14ac:dyDescent="0.25">
      <c r="A429" s="189" t="s">
        <v>401</v>
      </c>
      <c r="B429" s="172" t="s">
        <v>152</v>
      </c>
      <c r="C429" s="175" t="s">
        <v>718</v>
      </c>
    </row>
    <row r="430" spans="1:3" x14ac:dyDescent="0.25">
      <c r="A430" s="187" t="s">
        <v>402</v>
      </c>
      <c r="B430" s="176" t="s">
        <v>154</v>
      </c>
      <c r="C430" s="175" t="s">
        <v>718</v>
      </c>
    </row>
    <row r="431" spans="1:3" x14ac:dyDescent="0.25">
      <c r="A431" s="188" t="s">
        <v>403</v>
      </c>
      <c r="B431" s="177" t="s">
        <v>156</v>
      </c>
      <c r="C431" s="175" t="s">
        <v>718</v>
      </c>
    </row>
    <row r="432" spans="1:3" x14ac:dyDescent="0.25">
      <c r="A432" s="187" t="s">
        <v>404</v>
      </c>
      <c r="B432" s="176" t="s">
        <v>162</v>
      </c>
      <c r="C432" s="175" t="s">
        <v>718</v>
      </c>
    </row>
    <row r="433" spans="1:3" x14ac:dyDescent="0.25">
      <c r="A433" s="186" t="s">
        <v>405</v>
      </c>
      <c r="B433" s="173" t="s">
        <v>164</v>
      </c>
      <c r="C433" s="175" t="s">
        <v>718</v>
      </c>
    </row>
    <row r="434" spans="1:3" ht="30" x14ac:dyDescent="0.25">
      <c r="A434" s="190" t="s">
        <v>406</v>
      </c>
      <c r="B434" s="174" t="s">
        <v>166</v>
      </c>
      <c r="C434" s="169"/>
    </row>
    <row r="435" spans="1:3" ht="30" x14ac:dyDescent="0.25">
      <c r="A435" s="189" t="s">
        <v>407</v>
      </c>
      <c r="B435" s="172" t="s">
        <v>233</v>
      </c>
      <c r="C435" s="175" t="s">
        <v>718</v>
      </c>
    </row>
    <row r="436" spans="1:3" x14ac:dyDescent="0.25">
      <c r="A436" s="191" t="s">
        <v>408</v>
      </c>
      <c r="B436" s="178" t="s">
        <v>225</v>
      </c>
      <c r="C436" s="175" t="s">
        <v>718</v>
      </c>
    </row>
    <row r="437" spans="1:3" x14ac:dyDescent="0.25">
      <c r="A437" s="192" t="s">
        <v>411</v>
      </c>
      <c r="B437" s="179" t="s">
        <v>229</v>
      </c>
      <c r="C437" s="175" t="s">
        <v>718</v>
      </c>
    </row>
    <row r="438" spans="1:3" x14ac:dyDescent="0.25">
      <c r="A438" s="188" t="s">
        <v>412</v>
      </c>
      <c r="B438" s="177" t="s">
        <v>230</v>
      </c>
      <c r="C438" s="175" t="s">
        <v>718</v>
      </c>
    </row>
    <row r="439" spans="1:3" ht="30" x14ac:dyDescent="0.25">
      <c r="A439" s="187" t="s">
        <v>413</v>
      </c>
      <c r="B439" s="176" t="s">
        <v>349</v>
      </c>
      <c r="C439" s="175" t="s">
        <v>718</v>
      </c>
    </row>
    <row r="440" spans="1:3" ht="30" x14ac:dyDescent="0.25">
      <c r="A440" s="186" t="s">
        <v>414</v>
      </c>
      <c r="B440" s="173" t="s">
        <v>184</v>
      </c>
      <c r="C440" s="175" t="s">
        <v>718</v>
      </c>
    </row>
    <row r="441" spans="1:3" ht="30" x14ac:dyDescent="0.25">
      <c r="A441" s="190" t="s">
        <v>415</v>
      </c>
      <c r="B441" s="174" t="s">
        <v>185</v>
      </c>
      <c r="C441" s="175" t="s">
        <v>718</v>
      </c>
    </row>
  </sheetData>
  <mergeCells count="12">
    <mergeCell ref="B95:B96"/>
    <mergeCell ref="C48:C51"/>
    <mergeCell ref="B85:B86"/>
    <mergeCell ref="B87:B88"/>
    <mergeCell ref="B89:B91"/>
    <mergeCell ref="B92:B94"/>
    <mergeCell ref="A413:C413"/>
    <mergeCell ref="B97:B98"/>
    <mergeCell ref="C166:C176"/>
    <mergeCell ref="C177:C178"/>
    <mergeCell ref="C180:C181"/>
    <mergeCell ref="C182:C18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4" zoomScale="50" zoomScaleNormal="50" workbookViewId="0">
      <selection activeCell="D55" sqref="D55"/>
    </sheetView>
  </sheetViews>
  <sheetFormatPr baseColWidth="10" defaultColWidth="11.375" defaultRowHeight="15" x14ac:dyDescent="0.25"/>
  <cols>
    <col min="1" max="1" width="53.25" style="40" customWidth="1"/>
    <col min="2" max="2" width="28.125" style="40" customWidth="1"/>
    <col min="3" max="3" width="48.375" style="41" bestFit="1" customWidth="1"/>
    <col min="4" max="4" width="30" style="40" customWidth="1"/>
    <col min="5" max="5" width="51.875" style="41" customWidth="1"/>
    <col min="6" max="16384" width="11.375" style="40"/>
  </cols>
  <sheetData>
    <row r="1" spans="1:5" ht="20.25" customHeight="1" x14ac:dyDescent="0.25">
      <c r="A1" s="426" t="s">
        <v>348</v>
      </c>
      <c r="B1" s="427"/>
      <c r="C1" s="427"/>
      <c r="D1" s="427"/>
      <c r="E1" s="427"/>
    </row>
    <row r="3" spans="1:5" s="26" customFormat="1" ht="15.75" x14ac:dyDescent="0.25">
      <c r="A3" s="26" t="s">
        <v>357</v>
      </c>
      <c r="C3" s="27"/>
      <c r="E3" s="27"/>
    </row>
    <row r="4" spans="1:5" s="26" customFormat="1" ht="16.5" thickBot="1" x14ac:dyDescent="0.3">
      <c r="C4" s="27"/>
      <c r="E4" s="27"/>
    </row>
    <row r="5" spans="1:5" s="26" customFormat="1" ht="33.75" customHeight="1" thickBot="1" x14ac:dyDescent="0.3">
      <c r="A5" s="273" t="s">
        <v>292</v>
      </c>
      <c r="B5" s="272" t="s">
        <v>804</v>
      </c>
      <c r="C5" s="272" t="s">
        <v>347</v>
      </c>
      <c r="D5" s="274" t="s">
        <v>805</v>
      </c>
      <c r="E5" s="275" t="s">
        <v>347</v>
      </c>
    </row>
    <row r="6" spans="1:5" s="67" customFormat="1" ht="30" customHeight="1" x14ac:dyDescent="0.25">
      <c r="A6" s="431" t="s">
        <v>293</v>
      </c>
      <c r="B6" s="421" t="s">
        <v>3</v>
      </c>
      <c r="C6" s="270" t="s">
        <v>42</v>
      </c>
      <c r="D6" s="428" t="s">
        <v>360</v>
      </c>
      <c r="E6" s="277" t="s">
        <v>358</v>
      </c>
    </row>
    <row r="7" spans="1:5" s="67" customFormat="1" ht="30" customHeight="1" x14ac:dyDescent="0.25">
      <c r="A7" s="432"/>
      <c r="B7" s="425"/>
      <c r="C7" s="271" t="s">
        <v>349</v>
      </c>
      <c r="D7" s="429"/>
      <c r="E7" s="38" t="s">
        <v>359</v>
      </c>
    </row>
    <row r="8" spans="1:5" s="67" customFormat="1" ht="30" customHeight="1" x14ac:dyDescent="0.25">
      <c r="A8" s="432"/>
      <c r="B8" s="425"/>
      <c r="C8" s="30" t="s">
        <v>184</v>
      </c>
      <c r="D8" s="430"/>
      <c r="E8" s="278"/>
    </row>
    <row r="9" spans="1:5" s="67" customFormat="1" ht="44.25" customHeight="1" thickBot="1" x14ac:dyDescent="0.3">
      <c r="A9" s="432"/>
      <c r="B9" s="422"/>
      <c r="C9" s="55"/>
      <c r="D9" s="46" t="s">
        <v>294</v>
      </c>
      <c r="E9" s="39" t="s">
        <v>350</v>
      </c>
    </row>
    <row r="10" spans="1:5" s="67" customFormat="1" ht="30" customHeight="1" x14ac:dyDescent="0.25">
      <c r="A10" s="419" t="s">
        <v>295</v>
      </c>
      <c r="B10" s="421">
        <v>2</v>
      </c>
      <c r="C10" s="270" t="s">
        <v>42</v>
      </c>
      <c r="D10" s="428" t="s">
        <v>361</v>
      </c>
      <c r="E10" s="277" t="s">
        <v>358</v>
      </c>
    </row>
    <row r="11" spans="1:5" s="67" customFormat="1" ht="30" customHeight="1" x14ac:dyDescent="0.25">
      <c r="A11" s="433"/>
      <c r="B11" s="425"/>
      <c r="C11" s="271" t="s">
        <v>349</v>
      </c>
      <c r="D11" s="429"/>
      <c r="E11" s="38" t="s">
        <v>359</v>
      </c>
    </row>
    <row r="12" spans="1:5" s="67" customFormat="1" ht="30" customHeight="1" x14ac:dyDescent="0.25">
      <c r="A12" s="433"/>
      <c r="B12" s="425"/>
      <c r="C12" s="30" t="s">
        <v>184</v>
      </c>
      <c r="D12" s="430"/>
      <c r="E12" s="278"/>
    </row>
    <row r="13" spans="1:5" s="67" customFormat="1" ht="48" customHeight="1" thickBot="1" x14ac:dyDescent="0.3">
      <c r="A13" s="420"/>
      <c r="B13" s="422"/>
      <c r="C13" s="55"/>
      <c r="D13" s="45">
        <v>38</v>
      </c>
      <c r="E13" s="48" t="s">
        <v>350</v>
      </c>
    </row>
    <row r="14" spans="1:5" s="67" customFormat="1" ht="30" customHeight="1" x14ac:dyDescent="0.25">
      <c r="A14" s="431" t="s">
        <v>296</v>
      </c>
      <c r="B14" s="421">
        <v>3</v>
      </c>
      <c r="C14" s="54" t="s">
        <v>43</v>
      </c>
      <c r="D14" s="404">
        <v>39</v>
      </c>
      <c r="E14" s="402" t="s">
        <v>355</v>
      </c>
    </row>
    <row r="15" spans="1:5" s="67" customFormat="1" ht="30" customHeight="1" thickBot="1" x14ac:dyDescent="0.3">
      <c r="A15" s="434"/>
      <c r="B15" s="422"/>
      <c r="C15" s="57" t="s">
        <v>42</v>
      </c>
      <c r="D15" s="405"/>
      <c r="E15" s="403"/>
    </row>
    <row r="16" spans="1:5" s="67" customFormat="1" ht="30" customHeight="1" x14ac:dyDescent="0.25">
      <c r="A16" s="419" t="s">
        <v>297</v>
      </c>
      <c r="B16" s="421">
        <v>4</v>
      </c>
      <c r="C16" s="54" t="s">
        <v>43</v>
      </c>
      <c r="D16" s="404">
        <v>40</v>
      </c>
      <c r="E16" s="402" t="s">
        <v>355</v>
      </c>
    </row>
    <row r="17" spans="1:5" s="67" customFormat="1" ht="30" customHeight="1" thickBot="1" x14ac:dyDescent="0.3">
      <c r="A17" s="420"/>
      <c r="B17" s="422"/>
      <c r="C17" s="57" t="s">
        <v>42</v>
      </c>
      <c r="D17" s="405"/>
      <c r="E17" s="403"/>
    </row>
    <row r="18" spans="1:5" s="67" customFormat="1" ht="30" customHeight="1" x14ac:dyDescent="0.25">
      <c r="A18" s="276" t="s">
        <v>298</v>
      </c>
      <c r="B18" s="286">
        <v>5</v>
      </c>
      <c r="C18" s="54" t="s">
        <v>152</v>
      </c>
      <c r="D18" s="52">
        <v>82</v>
      </c>
      <c r="E18" s="277" t="s">
        <v>354</v>
      </c>
    </row>
    <row r="19" spans="1:5" s="67" customFormat="1" ht="30" customHeight="1" x14ac:dyDescent="0.25">
      <c r="A19" s="43" t="s">
        <v>299</v>
      </c>
      <c r="B19" s="287">
        <v>6</v>
      </c>
      <c r="C19" s="32" t="s">
        <v>240</v>
      </c>
      <c r="D19" s="33">
        <v>41</v>
      </c>
      <c r="E19" s="37" t="s">
        <v>240</v>
      </c>
    </row>
    <row r="20" spans="1:5" s="67" customFormat="1" ht="30" customHeight="1" x14ac:dyDescent="0.25">
      <c r="A20" s="42" t="s">
        <v>300</v>
      </c>
      <c r="B20" s="287">
        <v>7</v>
      </c>
      <c r="C20" s="32" t="s">
        <v>240</v>
      </c>
      <c r="D20" s="33">
        <v>42</v>
      </c>
      <c r="E20" s="37" t="s">
        <v>240</v>
      </c>
    </row>
    <row r="21" spans="1:5" s="67" customFormat="1" ht="30" customHeight="1" thickBot="1" x14ac:dyDescent="0.3">
      <c r="A21" s="49" t="s">
        <v>301</v>
      </c>
      <c r="B21" s="288">
        <v>8</v>
      </c>
      <c r="C21" s="57" t="s">
        <v>166</v>
      </c>
      <c r="D21" s="45">
        <v>91</v>
      </c>
      <c r="E21" s="283" t="s">
        <v>356</v>
      </c>
    </row>
    <row r="22" spans="1:5" s="67" customFormat="1" ht="30" customHeight="1" x14ac:dyDescent="0.25">
      <c r="A22" s="419" t="s">
        <v>302</v>
      </c>
      <c r="B22" s="421">
        <v>9</v>
      </c>
      <c r="C22" s="270" t="s">
        <v>42</v>
      </c>
      <c r="D22" s="428" t="s">
        <v>362</v>
      </c>
      <c r="E22" s="277" t="s">
        <v>358</v>
      </c>
    </row>
    <row r="23" spans="1:5" s="67" customFormat="1" ht="30" customHeight="1" x14ac:dyDescent="0.25">
      <c r="A23" s="433"/>
      <c r="B23" s="425"/>
      <c r="C23" s="271" t="s">
        <v>349</v>
      </c>
      <c r="D23" s="429"/>
      <c r="E23" s="38" t="s">
        <v>359</v>
      </c>
    </row>
    <row r="24" spans="1:5" s="67" customFormat="1" ht="30" customHeight="1" x14ac:dyDescent="0.25">
      <c r="A24" s="433"/>
      <c r="B24" s="425"/>
      <c r="C24" s="271" t="s">
        <v>184</v>
      </c>
      <c r="D24" s="430"/>
      <c r="E24" s="278"/>
    </row>
    <row r="25" spans="1:5" s="67" customFormat="1" ht="30" customHeight="1" x14ac:dyDescent="0.25">
      <c r="A25" s="433"/>
      <c r="B25" s="425"/>
      <c r="C25" s="30"/>
      <c r="D25" s="423">
        <v>19</v>
      </c>
      <c r="E25" s="281" t="s">
        <v>358</v>
      </c>
    </row>
    <row r="26" spans="1:5" s="67" customFormat="1" ht="30" customHeight="1" thickBot="1" x14ac:dyDescent="0.3">
      <c r="A26" s="420"/>
      <c r="B26" s="422"/>
      <c r="C26" s="56"/>
      <c r="D26" s="424"/>
      <c r="E26" s="39" t="s">
        <v>359</v>
      </c>
    </row>
    <row r="27" spans="1:5" s="67" customFormat="1" ht="30" customHeight="1" x14ac:dyDescent="0.25">
      <c r="A27" s="50" t="s">
        <v>303</v>
      </c>
      <c r="B27" s="256">
        <v>10</v>
      </c>
      <c r="C27" s="29" t="s">
        <v>51</v>
      </c>
      <c r="D27" s="47">
        <v>28</v>
      </c>
      <c r="E27" s="279" t="s">
        <v>356</v>
      </c>
    </row>
    <row r="28" spans="1:5" s="67" customFormat="1" ht="30" customHeight="1" thickBot="1" x14ac:dyDescent="0.3">
      <c r="A28" s="51" t="s">
        <v>304</v>
      </c>
      <c r="B28" s="258">
        <v>11</v>
      </c>
      <c r="C28" s="28" t="s">
        <v>51</v>
      </c>
      <c r="D28" s="255">
        <v>34</v>
      </c>
      <c r="E28" s="280" t="s">
        <v>356</v>
      </c>
    </row>
    <row r="29" spans="1:5" s="67" customFormat="1" ht="48" customHeight="1" x14ac:dyDescent="0.25">
      <c r="A29" s="413" t="s">
        <v>305</v>
      </c>
      <c r="B29" s="404">
        <v>12</v>
      </c>
      <c r="C29" s="282" t="s">
        <v>371</v>
      </c>
      <c r="D29" s="404">
        <v>44</v>
      </c>
      <c r="E29" s="402" t="s">
        <v>354</v>
      </c>
    </row>
    <row r="30" spans="1:5" s="67" customFormat="1" ht="30" customHeight="1" thickBot="1" x14ac:dyDescent="0.3">
      <c r="A30" s="415"/>
      <c r="B30" s="405"/>
      <c r="C30" s="57" t="s">
        <v>78</v>
      </c>
      <c r="D30" s="405"/>
      <c r="E30" s="403"/>
    </row>
    <row r="31" spans="1:5" s="67" customFormat="1" ht="30" customHeight="1" x14ac:dyDescent="0.25">
      <c r="A31" s="50" t="s">
        <v>306</v>
      </c>
      <c r="B31" s="256">
        <v>13</v>
      </c>
      <c r="C31" s="29" t="s">
        <v>140</v>
      </c>
      <c r="D31" s="47">
        <v>35</v>
      </c>
      <c r="E31" s="279" t="s">
        <v>354</v>
      </c>
    </row>
    <row r="32" spans="1:5" s="67" customFormat="1" ht="30" customHeight="1" x14ac:dyDescent="0.25">
      <c r="A32" s="44" t="s">
        <v>307</v>
      </c>
      <c r="B32" s="257">
        <v>14</v>
      </c>
      <c r="C32" s="32" t="s">
        <v>166</v>
      </c>
      <c r="D32" s="33">
        <v>53</v>
      </c>
      <c r="E32" s="281" t="s">
        <v>356</v>
      </c>
    </row>
    <row r="33" spans="1:5" s="67" customFormat="1" ht="30" customHeight="1" x14ac:dyDescent="0.25">
      <c r="A33" s="44" t="s">
        <v>308</v>
      </c>
      <c r="B33" s="257">
        <v>15</v>
      </c>
      <c r="C33" s="32" t="s">
        <v>68</v>
      </c>
      <c r="D33" s="33">
        <v>92</v>
      </c>
      <c r="E33" s="281" t="s">
        <v>354</v>
      </c>
    </row>
    <row r="34" spans="1:5" s="67" customFormat="1" ht="30" customHeight="1" x14ac:dyDescent="0.25">
      <c r="A34" s="44" t="s">
        <v>309</v>
      </c>
      <c r="B34" s="257">
        <v>16</v>
      </c>
      <c r="C34" s="32" t="s">
        <v>185</v>
      </c>
      <c r="D34" s="33"/>
      <c r="E34" s="37"/>
    </row>
    <row r="35" spans="1:5" s="67" customFormat="1" ht="30" customHeight="1" x14ac:dyDescent="0.25">
      <c r="A35" s="44" t="s">
        <v>310</v>
      </c>
      <c r="B35" s="257">
        <v>17</v>
      </c>
      <c r="C35" s="32" t="s">
        <v>142</v>
      </c>
      <c r="D35" s="33">
        <v>43</v>
      </c>
      <c r="E35" s="281" t="s">
        <v>354</v>
      </c>
    </row>
    <row r="36" spans="1:5" s="67" customFormat="1" ht="30" customHeight="1" thickBot="1" x14ac:dyDescent="0.3">
      <c r="A36" s="51" t="s">
        <v>311</v>
      </c>
      <c r="B36" s="258">
        <v>18</v>
      </c>
      <c r="C36" s="28" t="s">
        <v>68</v>
      </c>
      <c r="D36" s="255"/>
      <c r="E36" s="38"/>
    </row>
    <row r="37" spans="1:5" s="67" customFormat="1" ht="30" customHeight="1" x14ac:dyDescent="0.25">
      <c r="A37" s="413" t="s">
        <v>312</v>
      </c>
      <c r="B37" s="404">
        <v>20</v>
      </c>
      <c r="C37" s="284" t="s">
        <v>372</v>
      </c>
      <c r="D37" s="411" t="s">
        <v>363</v>
      </c>
      <c r="E37" s="277" t="s">
        <v>358</v>
      </c>
    </row>
    <row r="38" spans="1:5" s="67" customFormat="1" ht="30" customHeight="1" x14ac:dyDescent="0.25">
      <c r="A38" s="414"/>
      <c r="B38" s="406"/>
      <c r="C38" s="32" t="s">
        <v>68</v>
      </c>
      <c r="D38" s="412"/>
      <c r="E38" s="37" t="s">
        <v>359</v>
      </c>
    </row>
    <row r="39" spans="1:5" s="67" customFormat="1" ht="30" customHeight="1" thickBot="1" x14ac:dyDescent="0.3">
      <c r="A39" s="415"/>
      <c r="B39" s="405"/>
      <c r="C39" s="58"/>
      <c r="D39" s="45">
        <v>45</v>
      </c>
      <c r="E39" s="283" t="s">
        <v>354</v>
      </c>
    </row>
    <row r="40" spans="1:5" s="67" customFormat="1" ht="30" customHeight="1" thickBot="1" x14ac:dyDescent="0.3">
      <c r="A40" s="254" t="s">
        <v>313</v>
      </c>
      <c r="B40" s="31">
        <v>21</v>
      </c>
      <c r="C40" s="59" t="s">
        <v>146</v>
      </c>
      <c r="D40" s="53">
        <v>46</v>
      </c>
      <c r="E40" s="285" t="s">
        <v>354</v>
      </c>
    </row>
    <row r="41" spans="1:5" s="67" customFormat="1" ht="30" customHeight="1" x14ac:dyDescent="0.25">
      <c r="A41" s="416" t="s">
        <v>314</v>
      </c>
      <c r="B41" s="404">
        <v>22</v>
      </c>
      <c r="C41" s="289" t="s">
        <v>83</v>
      </c>
      <c r="D41" s="411" t="s">
        <v>364</v>
      </c>
      <c r="E41" s="277" t="s">
        <v>358</v>
      </c>
    </row>
    <row r="42" spans="1:5" s="67" customFormat="1" ht="30" customHeight="1" x14ac:dyDescent="0.25">
      <c r="A42" s="417"/>
      <c r="B42" s="406"/>
      <c r="C42" s="30"/>
      <c r="D42" s="412"/>
      <c r="E42" s="37" t="s">
        <v>359</v>
      </c>
    </row>
    <row r="43" spans="1:5" s="67" customFormat="1" ht="30" customHeight="1" thickBot="1" x14ac:dyDescent="0.3">
      <c r="A43" s="418"/>
      <c r="B43" s="405"/>
      <c r="C43" s="56"/>
      <c r="D43" s="45">
        <v>98</v>
      </c>
      <c r="E43" s="39" t="s">
        <v>352</v>
      </c>
    </row>
    <row r="44" spans="1:5" s="67" customFormat="1" ht="30" customHeight="1" x14ac:dyDescent="0.25">
      <c r="A44" s="50" t="s">
        <v>315</v>
      </c>
      <c r="B44" s="256">
        <v>23</v>
      </c>
      <c r="C44" s="29" t="s">
        <v>166</v>
      </c>
      <c r="D44" s="47">
        <v>47</v>
      </c>
      <c r="E44" s="279" t="s">
        <v>352</v>
      </c>
    </row>
    <row r="45" spans="1:5" s="67" customFormat="1" ht="30" customHeight="1" x14ac:dyDescent="0.25">
      <c r="A45" s="44" t="s">
        <v>316</v>
      </c>
      <c r="B45" s="257">
        <v>24</v>
      </c>
      <c r="C45" s="32" t="s">
        <v>148</v>
      </c>
      <c r="D45" s="33">
        <v>50</v>
      </c>
      <c r="E45" s="37" t="s">
        <v>148</v>
      </c>
    </row>
    <row r="46" spans="1:5" s="67" customFormat="1" ht="30" customHeight="1" x14ac:dyDescent="0.25">
      <c r="A46" s="44" t="s">
        <v>317</v>
      </c>
      <c r="B46" s="257">
        <v>25</v>
      </c>
      <c r="C46" s="32" t="s">
        <v>51</v>
      </c>
      <c r="D46" s="33">
        <v>93</v>
      </c>
      <c r="E46" s="281" t="s">
        <v>356</v>
      </c>
    </row>
    <row r="47" spans="1:5" s="67" customFormat="1" ht="30" customHeight="1" x14ac:dyDescent="0.25">
      <c r="A47" s="44" t="s">
        <v>318</v>
      </c>
      <c r="B47" s="257">
        <v>26</v>
      </c>
      <c r="C47" s="32" t="s">
        <v>233</v>
      </c>
      <c r="D47" s="33">
        <v>27</v>
      </c>
      <c r="E47" s="37" t="s">
        <v>233</v>
      </c>
    </row>
    <row r="48" spans="1:5" s="67" customFormat="1" ht="30" customHeight="1" x14ac:dyDescent="0.25">
      <c r="A48" s="44" t="s">
        <v>319</v>
      </c>
      <c r="B48" s="25">
        <v>29</v>
      </c>
      <c r="C48" s="32" t="s">
        <v>68</v>
      </c>
      <c r="D48" s="36">
        <v>36</v>
      </c>
      <c r="E48" s="281" t="s">
        <v>354</v>
      </c>
    </row>
    <row r="49" spans="1:5" s="67" customFormat="1" ht="30" customHeight="1" x14ac:dyDescent="0.25">
      <c r="A49" s="44" t="s">
        <v>320</v>
      </c>
      <c r="B49" s="257">
        <v>30</v>
      </c>
      <c r="C49" s="32" t="s">
        <v>68</v>
      </c>
      <c r="D49" s="33"/>
      <c r="E49" s="37"/>
    </row>
    <row r="50" spans="1:5" s="67" customFormat="1" ht="30" customHeight="1" x14ac:dyDescent="0.25">
      <c r="A50" s="44" t="s">
        <v>321</v>
      </c>
      <c r="B50" s="257">
        <v>31</v>
      </c>
      <c r="C50" s="32" t="s">
        <v>162</v>
      </c>
      <c r="D50" s="33">
        <v>52</v>
      </c>
      <c r="E50" s="37" t="s">
        <v>162</v>
      </c>
    </row>
    <row r="51" spans="1:5" s="67" customFormat="1" ht="30" customHeight="1" x14ac:dyDescent="0.25">
      <c r="A51" s="44" t="s">
        <v>322</v>
      </c>
      <c r="B51" s="257">
        <v>32</v>
      </c>
      <c r="C51" s="32" t="s">
        <v>164</v>
      </c>
      <c r="D51" s="33"/>
      <c r="E51" s="37"/>
    </row>
    <row r="52" spans="1:5" s="67" customFormat="1" ht="30" customHeight="1" x14ac:dyDescent="0.25">
      <c r="A52" s="44" t="s">
        <v>323</v>
      </c>
      <c r="B52" s="257">
        <v>33</v>
      </c>
      <c r="C52" s="32" t="s">
        <v>66</v>
      </c>
      <c r="D52" s="33">
        <v>97</v>
      </c>
      <c r="E52" s="281" t="s">
        <v>356</v>
      </c>
    </row>
    <row r="53" spans="1:5" s="67" customFormat="1" ht="30" customHeight="1" x14ac:dyDescent="0.25">
      <c r="A53" s="44" t="s">
        <v>324</v>
      </c>
      <c r="B53" s="257">
        <v>55</v>
      </c>
      <c r="C53" s="32" t="s">
        <v>352</v>
      </c>
      <c r="D53" s="33"/>
      <c r="E53" s="37"/>
    </row>
    <row r="54" spans="1:5" s="67" customFormat="1" ht="30" customHeight="1" x14ac:dyDescent="0.25">
      <c r="A54" s="44" t="s">
        <v>325</v>
      </c>
      <c r="B54" s="257">
        <v>56</v>
      </c>
      <c r="C54" s="32" t="s">
        <v>43</v>
      </c>
      <c r="D54" s="33">
        <v>60</v>
      </c>
      <c r="E54" s="281" t="s">
        <v>355</v>
      </c>
    </row>
    <row r="55" spans="1:5" s="67" customFormat="1" ht="30" customHeight="1" x14ac:dyDescent="0.25">
      <c r="A55" s="44" t="s">
        <v>326</v>
      </c>
      <c r="B55" s="257">
        <v>62</v>
      </c>
      <c r="C55" s="32" t="s">
        <v>352</v>
      </c>
      <c r="D55" s="33"/>
      <c r="E55" s="37"/>
    </row>
    <row r="56" spans="1:5" s="67" customFormat="1" ht="30" customHeight="1" x14ac:dyDescent="0.25">
      <c r="A56" s="44" t="s">
        <v>327</v>
      </c>
      <c r="B56" s="257">
        <v>64</v>
      </c>
      <c r="C56" s="32" t="s">
        <v>144</v>
      </c>
      <c r="D56" s="33"/>
      <c r="E56" s="37"/>
    </row>
    <row r="57" spans="1:5" s="67" customFormat="1" ht="30" customHeight="1" x14ac:dyDescent="0.25">
      <c r="A57" s="44" t="s">
        <v>328</v>
      </c>
      <c r="B57" s="257">
        <v>65</v>
      </c>
      <c r="C57" s="32" t="s">
        <v>68</v>
      </c>
      <c r="D57" s="33"/>
      <c r="E57" s="37"/>
    </row>
    <row r="58" spans="1:5" s="67" customFormat="1" ht="30" customHeight="1" x14ac:dyDescent="0.25">
      <c r="A58" s="44" t="s">
        <v>329</v>
      </c>
      <c r="B58" s="257">
        <v>66</v>
      </c>
      <c r="C58" s="32" t="s">
        <v>352</v>
      </c>
      <c r="D58" s="33"/>
      <c r="E58" s="37"/>
    </row>
    <row r="59" spans="1:5" s="67" customFormat="1" ht="30" customHeight="1" x14ac:dyDescent="0.25">
      <c r="A59" s="44" t="s">
        <v>330</v>
      </c>
      <c r="B59" s="257">
        <v>67</v>
      </c>
      <c r="C59" s="32" t="s">
        <v>68</v>
      </c>
      <c r="D59" s="33"/>
      <c r="E59" s="37"/>
    </row>
    <row r="60" spans="1:5" s="67" customFormat="1" ht="30" customHeight="1" x14ac:dyDescent="0.25">
      <c r="A60" s="44" t="s">
        <v>331</v>
      </c>
      <c r="B60" s="257">
        <v>70</v>
      </c>
      <c r="C60" s="32" t="s">
        <v>154</v>
      </c>
      <c r="D60" s="33"/>
      <c r="E60" s="37"/>
    </row>
    <row r="61" spans="1:5" s="67" customFormat="1" ht="30" customHeight="1" x14ac:dyDescent="0.25">
      <c r="A61" s="44" t="s">
        <v>332</v>
      </c>
      <c r="B61" s="257">
        <v>71</v>
      </c>
      <c r="C61" s="32" t="s">
        <v>156</v>
      </c>
      <c r="D61" s="33"/>
      <c r="E61" s="37"/>
    </row>
    <row r="62" spans="1:5" s="67" customFormat="1" ht="30" customHeight="1" x14ac:dyDescent="0.25">
      <c r="A62" s="44" t="s">
        <v>333</v>
      </c>
      <c r="B62" s="257">
        <v>72</v>
      </c>
      <c r="C62" s="32" t="s">
        <v>156</v>
      </c>
      <c r="D62" s="33"/>
      <c r="E62" s="37"/>
    </row>
    <row r="63" spans="1:5" s="67" customFormat="1" ht="30" customHeight="1" x14ac:dyDescent="0.25">
      <c r="A63" s="44" t="s">
        <v>334</v>
      </c>
      <c r="B63" s="257">
        <v>73</v>
      </c>
      <c r="C63" s="32" t="s">
        <v>156</v>
      </c>
      <c r="D63" s="33"/>
      <c r="E63" s="37"/>
    </row>
    <row r="64" spans="1:5" s="67" customFormat="1" ht="30" customHeight="1" x14ac:dyDescent="0.25">
      <c r="A64" s="44" t="s">
        <v>335</v>
      </c>
      <c r="B64" s="257">
        <v>74</v>
      </c>
      <c r="C64" s="32" t="s">
        <v>352</v>
      </c>
      <c r="D64" s="33"/>
      <c r="E64" s="37"/>
    </row>
    <row r="65" spans="1:5" s="67" customFormat="1" ht="30" customHeight="1" x14ac:dyDescent="0.25">
      <c r="A65" s="44" t="s">
        <v>336</v>
      </c>
      <c r="B65" s="257">
        <v>75</v>
      </c>
      <c r="C65" s="32" t="s">
        <v>352</v>
      </c>
      <c r="D65" s="33"/>
      <c r="E65" s="37"/>
    </row>
    <row r="66" spans="1:5" s="67" customFormat="1" ht="30" customHeight="1" x14ac:dyDescent="0.25">
      <c r="A66" s="44" t="s">
        <v>337</v>
      </c>
      <c r="B66" s="257">
        <v>76</v>
      </c>
      <c r="C66" s="32" t="s">
        <v>156</v>
      </c>
      <c r="D66" s="33"/>
      <c r="E66" s="37"/>
    </row>
    <row r="67" spans="1:5" s="67" customFormat="1" ht="30" customHeight="1" x14ac:dyDescent="0.25">
      <c r="A67" s="44" t="s">
        <v>338</v>
      </c>
      <c r="B67" s="257">
        <v>77</v>
      </c>
      <c r="C67" s="32" t="s">
        <v>156</v>
      </c>
      <c r="D67" s="33"/>
      <c r="E67" s="37"/>
    </row>
    <row r="68" spans="1:5" s="67" customFormat="1" ht="30" customHeight="1" x14ac:dyDescent="0.25">
      <c r="A68" s="44" t="s">
        <v>339</v>
      </c>
      <c r="B68" s="257">
        <v>80</v>
      </c>
      <c r="C68" s="32" t="s">
        <v>51</v>
      </c>
      <c r="D68" s="33">
        <v>81</v>
      </c>
      <c r="E68" s="281" t="s">
        <v>354</v>
      </c>
    </row>
    <row r="69" spans="1:5" s="67" customFormat="1" ht="30" customHeight="1" x14ac:dyDescent="0.25">
      <c r="A69" s="44" t="s">
        <v>340</v>
      </c>
      <c r="B69" s="257">
        <v>94</v>
      </c>
      <c r="C69" s="32" t="s">
        <v>240</v>
      </c>
      <c r="D69" s="33">
        <v>95</v>
      </c>
      <c r="E69" s="37" t="s">
        <v>240</v>
      </c>
    </row>
    <row r="70" spans="1:5" s="67" customFormat="1" ht="30" customHeight="1" x14ac:dyDescent="0.25">
      <c r="A70" s="44" t="s">
        <v>341</v>
      </c>
      <c r="B70" s="257"/>
      <c r="C70" s="32"/>
      <c r="D70" s="33">
        <v>49</v>
      </c>
      <c r="E70" s="37" t="s">
        <v>229</v>
      </c>
    </row>
    <row r="71" spans="1:5" s="67" customFormat="1" ht="30" customHeight="1" x14ac:dyDescent="0.25">
      <c r="A71" s="44" t="s">
        <v>341</v>
      </c>
      <c r="B71" s="257">
        <v>96</v>
      </c>
      <c r="C71" s="32" t="s">
        <v>150</v>
      </c>
      <c r="D71" s="33"/>
      <c r="E71" s="37"/>
    </row>
    <row r="72" spans="1:5" s="67" customFormat="1" ht="30" customHeight="1" x14ac:dyDescent="0.25">
      <c r="A72" s="44" t="s">
        <v>342</v>
      </c>
      <c r="B72" s="257"/>
      <c r="C72" s="32"/>
      <c r="D72" s="33">
        <v>48</v>
      </c>
      <c r="E72" s="37" t="s">
        <v>225</v>
      </c>
    </row>
    <row r="73" spans="1:5" s="67" customFormat="1" ht="30" customHeight="1" x14ac:dyDescent="0.25">
      <c r="A73" s="44" t="s">
        <v>343</v>
      </c>
      <c r="B73" s="257"/>
      <c r="C73" s="32"/>
      <c r="D73" s="33">
        <v>51</v>
      </c>
      <c r="E73" s="37" t="s">
        <v>230</v>
      </c>
    </row>
    <row r="74" spans="1:5" s="67" customFormat="1" ht="30" customHeight="1" x14ac:dyDescent="0.25">
      <c r="A74" s="44" t="s">
        <v>344</v>
      </c>
      <c r="B74" s="257"/>
      <c r="C74" s="32"/>
      <c r="D74" s="33">
        <v>90</v>
      </c>
      <c r="E74" s="37" t="s">
        <v>365</v>
      </c>
    </row>
    <row r="75" spans="1:5" s="67" customFormat="1" ht="30" customHeight="1" thickBot="1" x14ac:dyDescent="0.3">
      <c r="A75" s="51" t="s">
        <v>345</v>
      </c>
      <c r="B75" s="258"/>
      <c r="C75" s="28"/>
      <c r="D75" s="255">
        <v>57</v>
      </c>
      <c r="E75" s="38" t="s">
        <v>352</v>
      </c>
    </row>
    <row r="76" spans="1:5" s="67" customFormat="1" ht="30" customHeight="1" x14ac:dyDescent="0.25">
      <c r="A76" s="407" t="s">
        <v>346</v>
      </c>
      <c r="B76" s="409">
        <v>58</v>
      </c>
      <c r="C76" s="54" t="s">
        <v>68</v>
      </c>
      <c r="D76" s="404">
        <v>59</v>
      </c>
      <c r="E76" s="402" t="s">
        <v>354</v>
      </c>
    </row>
    <row r="77" spans="1:5" s="67" customFormat="1" ht="30" customHeight="1" thickBot="1" x14ac:dyDescent="0.3">
      <c r="A77" s="408"/>
      <c r="B77" s="410"/>
      <c r="C77" s="57" t="s">
        <v>42</v>
      </c>
      <c r="D77" s="405"/>
      <c r="E77" s="403"/>
    </row>
    <row r="78" spans="1:5" s="26" customFormat="1" ht="15.75" x14ac:dyDescent="0.25">
      <c r="C78" s="27"/>
      <c r="E78" s="27"/>
    </row>
    <row r="79" spans="1:5" s="26" customFormat="1" ht="15.75" x14ac:dyDescent="0.25">
      <c r="C79" s="27"/>
      <c r="E79" s="27"/>
    </row>
    <row r="80" spans="1:5" s="26" customFormat="1" ht="15.75" x14ac:dyDescent="0.25">
      <c r="C80" s="27"/>
      <c r="E80" s="27"/>
    </row>
    <row r="81" spans="3:5" s="26" customFormat="1" ht="15.75" x14ac:dyDescent="0.25">
      <c r="C81" s="27"/>
      <c r="E81" s="27"/>
    </row>
    <row r="82" spans="3:5" s="26" customFormat="1" ht="15.75" x14ac:dyDescent="0.25">
      <c r="C82" s="27"/>
      <c r="E82" s="27"/>
    </row>
    <row r="83" spans="3:5" s="26" customFormat="1" ht="15.75" x14ac:dyDescent="0.25">
      <c r="C83" s="27"/>
      <c r="E83" s="27"/>
    </row>
    <row r="84" spans="3:5" s="26" customFormat="1" ht="15.75" x14ac:dyDescent="0.25">
      <c r="C84" s="27"/>
      <c r="E84" s="27"/>
    </row>
    <row r="85" spans="3:5" s="26" customFormat="1" ht="15.75" x14ac:dyDescent="0.25">
      <c r="C85" s="27"/>
      <c r="E85" s="27"/>
    </row>
    <row r="86" spans="3:5" s="26" customFormat="1" ht="15.75" x14ac:dyDescent="0.25">
      <c r="C86" s="27"/>
      <c r="E86" s="27"/>
    </row>
  </sheetData>
  <mergeCells count="33">
    <mergeCell ref="D25:D26"/>
    <mergeCell ref="B22:B26"/>
    <mergeCell ref="B37:B39"/>
    <mergeCell ref="A1:E1"/>
    <mergeCell ref="A29:A30"/>
    <mergeCell ref="B29:B30"/>
    <mergeCell ref="D6:D8"/>
    <mergeCell ref="D10:D12"/>
    <mergeCell ref="A6:A9"/>
    <mergeCell ref="A10:A13"/>
    <mergeCell ref="A22:A26"/>
    <mergeCell ref="D22:D24"/>
    <mergeCell ref="B6:B9"/>
    <mergeCell ref="B10:B13"/>
    <mergeCell ref="A14:A15"/>
    <mergeCell ref="B14:B15"/>
    <mergeCell ref="A16:A17"/>
    <mergeCell ref="B16:B17"/>
    <mergeCell ref="D14:D15"/>
    <mergeCell ref="E14:E15"/>
    <mergeCell ref="D16:D17"/>
    <mergeCell ref="E16:E17"/>
    <mergeCell ref="E29:E30"/>
    <mergeCell ref="D29:D30"/>
    <mergeCell ref="B41:B43"/>
    <mergeCell ref="A76:A77"/>
    <mergeCell ref="B76:B77"/>
    <mergeCell ref="D76:D77"/>
    <mergeCell ref="E76:E77"/>
    <mergeCell ref="D37:D38"/>
    <mergeCell ref="A37:A39"/>
    <mergeCell ref="D41:D42"/>
    <mergeCell ref="A41:A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57"/>
  <sheetViews>
    <sheetView zoomScale="70" zoomScaleNormal="70" workbookViewId="0">
      <selection activeCell="G81" sqref="G81"/>
    </sheetView>
  </sheetViews>
  <sheetFormatPr baseColWidth="10" defaultColWidth="21.875" defaultRowHeight="15" customHeight="1" x14ac:dyDescent="0.25"/>
  <cols>
    <col min="1" max="1" width="4.75" style="10" customWidth="1"/>
    <col min="2" max="3" width="23.75" style="10" customWidth="1"/>
    <col min="4" max="4" width="23.75" style="21" customWidth="1"/>
    <col min="5" max="5" width="4.75" style="21" customWidth="1"/>
    <col min="6" max="8" width="23.75" style="21" customWidth="1"/>
    <col min="9" max="9" width="4.75" style="10" customWidth="1"/>
    <col min="10" max="12" width="23.75" style="18" customWidth="1"/>
    <col min="13" max="13" width="4.75" style="10" customWidth="1"/>
    <col min="14" max="16" width="23.75" style="18" customWidth="1"/>
    <col min="17" max="17" width="4.75" style="10" customWidth="1"/>
    <col min="18" max="20" width="23.75" style="10" customWidth="1"/>
    <col min="21" max="16384" width="21.875" style="10"/>
  </cols>
  <sheetData>
    <row r="1" spans="1:20" s="40" customFormat="1" ht="20.25" customHeight="1" x14ac:dyDescent="0.25">
      <c r="A1" s="426" t="s">
        <v>421</v>
      </c>
      <c r="B1" s="427"/>
      <c r="C1" s="427"/>
      <c r="D1" s="427"/>
      <c r="E1" s="427"/>
      <c r="F1" s="427"/>
      <c r="G1" s="427"/>
      <c r="H1" s="427"/>
      <c r="I1" s="427"/>
      <c r="J1" s="427"/>
      <c r="K1" s="427"/>
      <c r="L1" s="427"/>
      <c r="M1" s="427"/>
      <c r="N1" s="427"/>
      <c r="O1" s="427"/>
      <c r="P1" s="427"/>
      <c r="Q1" s="427"/>
      <c r="R1" s="427"/>
      <c r="S1" s="427"/>
      <c r="T1" s="427"/>
    </row>
    <row r="3" spans="1:20" ht="15" customHeight="1" thickBot="1" x14ac:dyDescent="0.3"/>
    <row r="4" spans="1:20" ht="15" customHeight="1" x14ac:dyDescent="0.25">
      <c r="B4" s="449" t="s">
        <v>0</v>
      </c>
      <c r="C4" s="450"/>
      <c r="D4" s="451"/>
      <c r="E4" s="9"/>
      <c r="F4" s="449" t="s">
        <v>0</v>
      </c>
      <c r="G4" s="450"/>
      <c r="H4" s="451"/>
      <c r="J4" s="449" t="s">
        <v>0</v>
      </c>
      <c r="K4" s="450"/>
      <c r="L4" s="451"/>
      <c r="N4" s="449" t="s">
        <v>0</v>
      </c>
      <c r="O4" s="450"/>
      <c r="P4" s="451"/>
      <c r="R4" s="452" t="s">
        <v>0</v>
      </c>
      <c r="S4" s="452"/>
      <c r="T4" s="452"/>
    </row>
    <row r="5" spans="1:20" ht="15" customHeight="1" x14ac:dyDescent="0.25">
      <c r="B5" s="453" t="s">
        <v>42</v>
      </c>
      <c r="C5" s="452"/>
      <c r="D5" s="454"/>
      <c r="E5" s="9"/>
      <c r="F5" s="453" t="s">
        <v>43</v>
      </c>
      <c r="G5" s="452"/>
      <c r="H5" s="454"/>
      <c r="J5" s="452" t="s">
        <v>66</v>
      </c>
      <c r="K5" s="452"/>
      <c r="L5" s="452"/>
      <c r="N5" s="453" t="s">
        <v>146</v>
      </c>
      <c r="O5" s="452"/>
      <c r="P5" s="454"/>
      <c r="R5" s="452" t="s">
        <v>166</v>
      </c>
      <c r="S5" s="452"/>
      <c r="T5" s="452"/>
    </row>
    <row r="6" spans="1:20" ht="15" customHeight="1" x14ac:dyDescent="0.25">
      <c r="B6" s="389" t="s">
        <v>1</v>
      </c>
      <c r="C6" s="390" t="s">
        <v>7</v>
      </c>
      <c r="D6" s="100" t="s">
        <v>8</v>
      </c>
      <c r="E6" s="13"/>
      <c r="F6" s="99" t="s">
        <v>1</v>
      </c>
      <c r="G6" s="34" t="s">
        <v>7</v>
      </c>
      <c r="H6" s="100" t="s">
        <v>8</v>
      </c>
      <c r="J6" s="260" t="s">
        <v>1</v>
      </c>
      <c r="K6" s="260" t="s">
        <v>7</v>
      </c>
      <c r="L6" s="12" t="s">
        <v>8</v>
      </c>
      <c r="N6" s="99" t="s">
        <v>1</v>
      </c>
      <c r="O6" s="34" t="s">
        <v>7</v>
      </c>
      <c r="P6" s="100" t="s">
        <v>8</v>
      </c>
      <c r="R6" s="11" t="s">
        <v>1</v>
      </c>
      <c r="S6" s="11" t="s">
        <v>7</v>
      </c>
      <c r="T6" s="12" t="s">
        <v>8</v>
      </c>
    </row>
    <row r="7" spans="1:20" ht="15" customHeight="1" x14ac:dyDescent="0.25">
      <c r="B7" s="509" t="s">
        <v>2</v>
      </c>
      <c r="C7" s="373" t="s">
        <v>3</v>
      </c>
      <c r="D7" s="392" t="s">
        <v>3</v>
      </c>
      <c r="E7" s="14"/>
      <c r="F7" s="457" t="s">
        <v>2</v>
      </c>
      <c r="G7" s="373" t="s">
        <v>44</v>
      </c>
      <c r="H7" s="262" t="s">
        <v>44</v>
      </c>
      <c r="J7" s="495" t="s">
        <v>2</v>
      </c>
      <c r="K7" s="459" t="s">
        <v>67</v>
      </c>
      <c r="L7" s="496" t="s">
        <v>67</v>
      </c>
      <c r="M7" s="290"/>
      <c r="N7" s="457" t="s">
        <v>2</v>
      </c>
      <c r="O7" s="459" t="s">
        <v>147</v>
      </c>
      <c r="P7" s="461" t="s">
        <v>147</v>
      </c>
      <c r="R7" s="455" t="s">
        <v>2</v>
      </c>
      <c r="S7" s="373" t="s">
        <v>167</v>
      </c>
      <c r="T7" s="15" t="s">
        <v>167</v>
      </c>
    </row>
    <row r="8" spans="1:20" ht="15" customHeight="1" thickBot="1" x14ac:dyDescent="0.3">
      <c r="B8" s="509"/>
      <c r="C8" s="373" t="s">
        <v>4</v>
      </c>
      <c r="D8" s="392" t="s">
        <v>4</v>
      </c>
      <c r="E8" s="14"/>
      <c r="F8" s="457"/>
      <c r="G8" s="373" t="s">
        <v>45</v>
      </c>
      <c r="H8" s="262" t="s">
        <v>45</v>
      </c>
      <c r="J8" s="495"/>
      <c r="K8" s="459"/>
      <c r="L8" s="496"/>
      <c r="M8" s="290"/>
      <c r="N8" s="458"/>
      <c r="O8" s="460"/>
      <c r="P8" s="462"/>
      <c r="R8" s="455"/>
      <c r="S8" s="373" t="s">
        <v>168</v>
      </c>
      <c r="T8" s="35" t="s">
        <v>168</v>
      </c>
    </row>
    <row r="9" spans="1:20" ht="39.75" customHeight="1" x14ac:dyDescent="0.25">
      <c r="B9" s="509"/>
      <c r="C9" s="374" t="s">
        <v>5</v>
      </c>
      <c r="D9" s="223" t="s">
        <v>5</v>
      </c>
      <c r="E9" s="16"/>
      <c r="F9" s="457"/>
      <c r="G9" s="373" t="s">
        <v>46</v>
      </c>
      <c r="H9" s="262" t="s">
        <v>46</v>
      </c>
      <c r="J9" s="506"/>
      <c r="K9" s="507"/>
      <c r="L9" s="264"/>
      <c r="R9" s="455"/>
      <c r="S9" s="373" t="s">
        <v>169</v>
      </c>
      <c r="T9" s="15" t="s">
        <v>169</v>
      </c>
    </row>
    <row r="10" spans="1:20" ht="73.5" customHeight="1" x14ac:dyDescent="0.25">
      <c r="B10" s="391" t="s">
        <v>2</v>
      </c>
      <c r="C10" s="374" t="s">
        <v>776</v>
      </c>
      <c r="D10" s="223" t="s">
        <v>79</v>
      </c>
      <c r="E10" s="14"/>
      <c r="F10" s="502" t="s">
        <v>47</v>
      </c>
      <c r="G10" s="508" t="s">
        <v>44</v>
      </c>
      <c r="H10" s="262" t="s">
        <v>48</v>
      </c>
      <c r="J10" s="506"/>
      <c r="K10" s="507"/>
      <c r="L10" s="264"/>
      <c r="R10" s="518" t="s">
        <v>47</v>
      </c>
      <c r="S10" s="456" t="s">
        <v>167</v>
      </c>
      <c r="T10" s="17" t="s">
        <v>170</v>
      </c>
    </row>
    <row r="11" spans="1:20" ht="69" customHeight="1" x14ac:dyDescent="0.25">
      <c r="B11" s="391" t="s">
        <v>373</v>
      </c>
      <c r="C11" s="374" t="s">
        <v>374</v>
      </c>
      <c r="D11" s="223" t="s">
        <v>70</v>
      </c>
      <c r="E11" s="14"/>
      <c r="F11" s="502"/>
      <c r="G11" s="508"/>
      <c r="H11" s="262" t="s">
        <v>49</v>
      </c>
      <c r="R11" s="518"/>
      <c r="S11" s="456"/>
      <c r="T11" s="17" t="s">
        <v>171</v>
      </c>
    </row>
    <row r="12" spans="1:20" ht="69" customHeight="1" thickBot="1" x14ac:dyDescent="0.3">
      <c r="B12" s="391" t="s">
        <v>373</v>
      </c>
      <c r="C12" s="374" t="s">
        <v>873</v>
      </c>
      <c r="D12" s="223" t="s">
        <v>71</v>
      </c>
      <c r="E12" s="14"/>
      <c r="F12" s="502"/>
      <c r="G12" s="508"/>
      <c r="H12" s="316"/>
      <c r="R12" s="518"/>
      <c r="S12" s="456"/>
      <c r="T12" s="17"/>
    </row>
    <row r="13" spans="1:20" ht="17.25" customHeight="1" x14ac:dyDescent="0.25">
      <c r="B13" s="435" t="s">
        <v>47</v>
      </c>
      <c r="C13" s="513" t="s">
        <v>883</v>
      </c>
      <c r="D13" s="392" t="s">
        <v>6</v>
      </c>
      <c r="E13" s="14"/>
      <c r="F13" s="502"/>
      <c r="G13" s="508"/>
      <c r="H13" s="262" t="s">
        <v>50</v>
      </c>
      <c r="J13" s="449" t="s">
        <v>0</v>
      </c>
      <c r="K13" s="450"/>
      <c r="L13" s="451"/>
      <c r="N13" s="452" t="s">
        <v>0</v>
      </c>
      <c r="O13" s="452"/>
      <c r="P13" s="452"/>
      <c r="R13" s="518"/>
      <c r="S13" s="456"/>
      <c r="T13" s="17" t="s">
        <v>172</v>
      </c>
    </row>
    <row r="14" spans="1:20" ht="35.25" customHeight="1" x14ac:dyDescent="0.25">
      <c r="B14" s="436"/>
      <c r="C14" s="514"/>
      <c r="D14" s="392" t="s">
        <v>9</v>
      </c>
      <c r="E14" s="14"/>
      <c r="F14" s="502"/>
      <c r="G14" s="508" t="s">
        <v>45</v>
      </c>
      <c r="H14" s="262" t="s">
        <v>265</v>
      </c>
      <c r="J14" s="497" t="s">
        <v>876</v>
      </c>
      <c r="K14" s="498"/>
      <c r="L14" s="499"/>
      <c r="N14" s="452" t="s">
        <v>148</v>
      </c>
      <c r="O14" s="452"/>
      <c r="P14" s="452"/>
      <c r="R14" s="518"/>
      <c r="S14" s="456"/>
      <c r="T14" s="17" t="s">
        <v>173</v>
      </c>
    </row>
    <row r="15" spans="1:20" ht="15" customHeight="1" x14ac:dyDescent="0.25">
      <c r="B15" s="436"/>
      <c r="C15" s="514"/>
      <c r="D15" s="392" t="s">
        <v>10</v>
      </c>
      <c r="E15" s="14"/>
      <c r="F15" s="502"/>
      <c r="G15" s="508"/>
      <c r="H15" s="262" t="s">
        <v>266</v>
      </c>
      <c r="J15" s="99" t="s">
        <v>1</v>
      </c>
      <c r="K15" s="34" t="s">
        <v>7</v>
      </c>
      <c r="L15" s="100" t="s">
        <v>8</v>
      </c>
      <c r="N15" s="24" t="s">
        <v>1</v>
      </c>
      <c r="O15" s="24" t="s">
        <v>7</v>
      </c>
      <c r="P15" s="12" t="s">
        <v>8</v>
      </c>
      <c r="R15" s="518"/>
      <c r="S15" s="456"/>
      <c r="T15" s="17" t="s">
        <v>174</v>
      </c>
    </row>
    <row r="16" spans="1:20" ht="15" customHeight="1" x14ac:dyDescent="0.25">
      <c r="B16" s="436"/>
      <c r="C16" s="514"/>
      <c r="D16" s="392" t="s">
        <v>11</v>
      </c>
      <c r="E16" s="14"/>
      <c r="F16" s="502"/>
      <c r="G16" s="508"/>
      <c r="H16" s="262" t="s">
        <v>267</v>
      </c>
      <c r="J16" s="440" t="s">
        <v>373</v>
      </c>
      <c r="K16" s="373" t="s">
        <v>69</v>
      </c>
      <c r="L16" s="316" t="s">
        <v>69</v>
      </c>
      <c r="N16" s="478" t="s">
        <v>2</v>
      </c>
      <c r="O16" s="476" t="s">
        <v>149</v>
      </c>
      <c r="P16" s="481" t="s">
        <v>149</v>
      </c>
      <c r="R16" s="518"/>
      <c r="S16" s="456"/>
      <c r="T16" s="17" t="s">
        <v>175</v>
      </c>
    </row>
    <row r="17" spans="2:20" ht="15" customHeight="1" x14ac:dyDescent="0.25">
      <c r="B17" s="436"/>
      <c r="C17" s="514"/>
      <c r="D17" s="392" t="s">
        <v>12</v>
      </c>
      <c r="E17" s="14"/>
      <c r="F17" s="502"/>
      <c r="G17" s="508" t="s">
        <v>46</v>
      </c>
      <c r="H17" s="262" t="s">
        <v>268</v>
      </c>
      <c r="J17" s="441"/>
      <c r="K17" s="373" t="s">
        <v>287</v>
      </c>
      <c r="L17" s="316" t="s">
        <v>287</v>
      </c>
      <c r="N17" s="479"/>
      <c r="O17" s="480"/>
      <c r="P17" s="482"/>
      <c r="R17" s="518"/>
      <c r="S17" s="456"/>
      <c r="T17" s="17" t="s">
        <v>176</v>
      </c>
    </row>
    <row r="18" spans="2:20" ht="40.5" customHeight="1" x14ac:dyDescent="0.25">
      <c r="B18" s="436"/>
      <c r="C18" s="514"/>
      <c r="D18" s="392" t="s">
        <v>13</v>
      </c>
      <c r="E18" s="14"/>
      <c r="F18" s="502"/>
      <c r="G18" s="508"/>
      <c r="H18" s="262" t="s">
        <v>269</v>
      </c>
      <c r="J18" s="441"/>
      <c r="K18" s="373" t="s">
        <v>874</v>
      </c>
      <c r="L18" s="316" t="s">
        <v>70</v>
      </c>
      <c r="R18" s="518"/>
      <c r="S18" s="456"/>
      <c r="T18" s="17" t="s">
        <v>177</v>
      </c>
    </row>
    <row r="19" spans="2:20" ht="15" customHeight="1" x14ac:dyDescent="0.25">
      <c r="B19" s="436"/>
      <c r="C19" s="514"/>
      <c r="D19" s="392" t="s">
        <v>14</v>
      </c>
      <c r="E19" s="14"/>
      <c r="F19" s="502"/>
      <c r="G19" s="508"/>
      <c r="H19" s="262" t="s">
        <v>270</v>
      </c>
      <c r="J19" s="441"/>
      <c r="K19" s="373" t="s">
        <v>288</v>
      </c>
      <c r="L19" s="316" t="s">
        <v>288</v>
      </c>
      <c r="N19" s="452" t="s">
        <v>0</v>
      </c>
      <c r="O19" s="452"/>
      <c r="P19" s="452"/>
      <c r="R19" s="518"/>
      <c r="S19" s="456"/>
      <c r="T19" s="17" t="s">
        <v>178</v>
      </c>
    </row>
    <row r="20" spans="2:20" ht="25.5" customHeight="1" x14ac:dyDescent="0.25">
      <c r="B20" s="436"/>
      <c r="C20" s="514"/>
      <c r="D20" s="392" t="s">
        <v>15</v>
      </c>
      <c r="E20" s="14"/>
      <c r="F20" s="502" t="s">
        <v>95</v>
      </c>
      <c r="G20" s="504" t="s">
        <v>45</v>
      </c>
      <c r="H20" s="500" t="s">
        <v>102</v>
      </c>
      <c r="J20" s="441"/>
      <c r="K20" s="373" t="s">
        <v>289</v>
      </c>
      <c r="L20" s="316" t="s">
        <v>289</v>
      </c>
      <c r="N20" s="452" t="s">
        <v>150</v>
      </c>
      <c r="O20" s="452"/>
      <c r="P20" s="452"/>
      <c r="R20" s="518"/>
      <c r="S20" s="456"/>
      <c r="T20" s="17" t="s">
        <v>179</v>
      </c>
    </row>
    <row r="21" spans="2:20" ht="45" customHeight="1" x14ac:dyDescent="0.25">
      <c r="B21" s="436"/>
      <c r="C21" s="514"/>
      <c r="D21" s="392" t="s">
        <v>16</v>
      </c>
      <c r="E21" s="14"/>
      <c r="F21" s="502"/>
      <c r="G21" s="504"/>
      <c r="H21" s="500"/>
      <c r="J21" s="441"/>
      <c r="K21" s="373" t="s">
        <v>875</v>
      </c>
      <c r="L21" s="316" t="s">
        <v>71</v>
      </c>
      <c r="N21" s="24" t="s">
        <v>1</v>
      </c>
      <c r="O21" s="24" t="s">
        <v>7</v>
      </c>
      <c r="P21" s="12" t="s">
        <v>8</v>
      </c>
      <c r="R21" s="518"/>
      <c r="S21" s="456" t="s">
        <v>169</v>
      </c>
      <c r="T21" s="17" t="s">
        <v>190</v>
      </c>
    </row>
    <row r="22" spans="2:20" ht="18" customHeight="1" thickBot="1" x14ac:dyDescent="0.3">
      <c r="B22" s="436"/>
      <c r="C22" s="514"/>
      <c r="D22" s="372" t="s">
        <v>17</v>
      </c>
      <c r="E22" s="14"/>
      <c r="F22" s="503"/>
      <c r="G22" s="505"/>
      <c r="H22" s="501"/>
      <c r="J22" s="441"/>
      <c r="K22" s="373" t="s">
        <v>290</v>
      </c>
      <c r="L22" s="316" t="s">
        <v>290</v>
      </c>
      <c r="N22" s="478" t="s">
        <v>2</v>
      </c>
      <c r="O22" s="476" t="s">
        <v>151</v>
      </c>
      <c r="P22" s="481" t="s">
        <v>151</v>
      </c>
      <c r="R22" s="518"/>
      <c r="S22" s="456"/>
      <c r="T22" s="17" t="s">
        <v>191</v>
      </c>
    </row>
    <row r="23" spans="2:20" ht="15" customHeight="1" thickBot="1" x14ac:dyDescent="0.3">
      <c r="B23" s="436"/>
      <c r="C23" s="515"/>
      <c r="D23" s="392" t="s">
        <v>18</v>
      </c>
      <c r="E23" s="14"/>
      <c r="F23" s="14"/>
      <c r="G23" s="14"/>
      <c r="H23" s="14"/>
      <c r="J23" s="442"/>
      <c r="K23" s="373" t="s">
        <v>291</v>
      </c>
      <c r="L23" s="316" t="s">
        <v>291</v>
      </c>
      <c r="N23" s="479"/>
      <c r="O23" s="480"/>
      <c r="P23" s="482"/>
      <c r="R23" s="518"/>
      <c r="S23" s="456"/>
      <c r="T23" s="17" t="s">
        <v>192</v>
      </c>
    </row>
    <row r="24" spans="2:20" ht="15" customHeight="1" x14ac:dyDescent="0.25">
      <c r="B24" s="436"/>
      <c r="C24" s="513" t="s">
        <v>884</v>
      </c>
      <c r="D24" s="392" t="s">
        <v>19</v>
      </c>
      <c r="E24" s="14"/>
      <c r="F24" s="449" t="s">
        <v>0</v>
      </c>
      <c r="G24" s="450"/>
      <c r="H24" s="451"/>
      <c r="J24" s="435" t="s">
        <v>47</v>
      </c>
      <c r="K24" s="510" t="s">
        <v>416</v>
      </c>
      <c r="L24" s="314" t="s">
        <v>72</v>
      </c>
      <c r="R24" s="518"/>
      <c r="S24" s="456"/>
      <c r="T24" s="17" t="s">
        <v>193</v>
      </c>
    </row>
    <row r="25" spans="2:20" ht="15" customHeight="1" x14ac:dyDescent="0.25">
      <c r="B25" s="436"/>
      <c r="C25" s="514"/>
      <c r="D25" s="392" t="s">
        <v>20</v>
      </c>
      <c r="E25" s="14"/>
      <c r="F25" s="453" t="s">
        <v>51</v>
      </c>
      <c r="G25" s="452"/>
      <c r="H25" s="454"/>
      <c r="J25" s="436"/>
      <c r="K25" s="511"/>
      <c r="L25" s="314" t="s">
        <v>73</v>
      </c>
      <c r="N25" s="483" t="s">
        <v>0</v>
      </c>
      <c r="O25" s="468"/>
      <c r="P25" s="484"/>
      <c r="R25" s="518"/>
      <c r="S25" s="456"/>
      <c r="T25" s="17" t="s">
        <v>194</v>
      </c>
    </row>
    <row r="26" spans="2:20" ht="15" customHeight="1" x14ac:dyDescent="0.25">
      <c r="B26" s="436"/>
      <c r="C26" s="514"/>
      <c r="D26" s="392" t="s">
        <v>21</v>
      </c>
      <c r="E26" s="14"/>
      <c r="F26" s="99" t="s">
        <v>1</v>
      </c>
      <c r="G26" s="34" t="s">
        <v>7</v>
      </c>
      <c r="H26" s="100" t="s">
        <v>8</v>
      </c>
      <c r="J26" s="436"/>
      <c r="K26" s="511"/>
      <c r="L26" s="314" t="s">
        <v>74</v>
      </c>
      <c r="N26" s="483" t="s">
        <v>152</v>
      </c>
      <c r="O26" s="468"/>
      <c r="P26" s="484"/>
      <c r="R26" s="518"/>
      <c r="S26" s="456"/>
      <c r="T26" s="17" t="s">
        <v>195</v>
      </c>
    </row>
    <row r="27" spans="2:20" ht="15" customHeight="1" x14ac:dyDescent="0.25">
      <c r="B27" s="436"/>
      <c r="C27" s="514"/>
      <c r="D27" s="392" t="s">
        <v>22</v>
      </c>
      <c r="E27" s="19"/>
      <c r="F27" s="440" t="s">
        <v>2</v>
      </c>
      <c r="G27" s="377" t="s">
        <v>52</v>
      </c>
      <c r="H27" s="102" t="s">
        <v>52</v>
      </c>
      <c r="J27" s="436"/>
      <c r="K27" s="511"/>
      <c r="L27" s="314" t="s">
        <v>75</v>
      </c>
      <c r="N27" s="34" t="s">
        <v>1</v>
      </c>
      <c r="O27" s="34" t="s">
        <v>7</v>
      </c>
      <c r="P27" s="12" t="s">
        <v>8</v>
      </c>
      <c r="R27" s="518"/>
      <c r="S27" s="456"/>
      <c r="T27" s="17" t="s">
        <v>196</v>
      </c>
    </row>
    <row r="28" spans="2:20" ht="15" customHeight="1" x14ac:dyDescent="0.25">
      <c r="B28" s="436"/>
      <c r="C28" s="514"/>
      <c r="D28" s="392" t="s">
        <v>23</v>
      </c>
      <c r="E28" s="19"/>
      <c r="F28" s="441"/>
      <c r="G28" s="377" t="s">
        <v>53</v>
      </c>
      <c r="H28" s="102" t="s">
        <v>53</v>
      </c>
      <c r="J28" s="436"/>
      <c r="K28" s="511"/>
      <c r="L28" s="314" t="s">
        <v>76</v>
      </c>
      <c r="N28" s="478" t="s">
        <v>2</v>
      </c>
      <c r="O28" s="476" t="s">
        <v>153</v>
      </c>
      <c r="P28" s="481" t="s">
        <v>153</v>
      </c>
      <c r="R28" s="518"/>
      <c r="S28" s="456"/>
      <c r="T28" s="17" t="s">
        <v>197</v>
      </c>
    </row>
    <row r="29" spans="2:20" ht="15" customHeight="1" thickBot="1" x14ac:dyDescent="0.3">
      <c r="B29" s="436"/>
      <c r="C29" s="514"/>
      <c r="D29" s="392" t="s">
        <v>24</v>
      </c>
      <c r="E29" s="19"/>
      <c r="F29" s="441"/>
      <c r="G29" s="377" t="s">
        <v>54</v>
      </c>
      <c r="H29" s="102" t="s">
        <v>54</v>
      </c>
      <c r="J29" s="485"/>
      <c r="K29" s="520"/>
      <c r="L29" s="315" t="s">
        <v>77</v>
      </c>
      <c r="N29" s="479"/>
      <c r="O29" s="480"/>
      <c r="P29" s="482"/>
      <c r="R29" s="518"/>
      <c r="S29" s="456"/>
      <c r="T29" s="17" t="s">
        <v>198</v>
      </c>
    </row>
    <row r="30" spans="2:20" ht="15" customHeight="1" x14ac:dyDescent="0.25">
      <c r="B30" s="436"/>
      <c r="C30" s="514"/>
      <c r="D30" s="392" t="s">
        <v>25</v>
      </c>
      <c r="E30" s="19"/>
      <c r="F30" s="442"/>
      <c r="G30" s="377" t="s">
        <v>55</v>
      </c>
      <c r="H30" s="102" t="s">
        <v>55</v>
      </c>
      <c r="R30" s="518"/>
      <c r="S30" s="456"/>
      <c r="T30" s="17" t="s">
        <v>199</v>
      </c>
    </row>
    <row r="31" spans="2:20" ht="18.95" customHeight="1" x14ac:dyDescent="0.25">
      <c r="B31" s="436"/>
      <c r="C31" s="514"/>
      <c r="D31" s="392" t="s">
        <v>26</v>
      </c>
      <c r="E31" s="19"/>
      <c r="F31" s="435" t="s">
        <v>47</v>
      </c>
      <c r="G31" s="510" t="s">
        <v>52</v>
      </c>
      <c r="H31" s="102" t="s">
        <v>56</v>
      </c>
      <c r="R31" s="516" t="s">
        <v>95</v>
      </c>
      <c r="S31" s="376" t="s">
        <v>167</v>
      </c>
      <c r="T31" s="20" t="s">
        <v>180</v>
      </c>
    </row>
    <row r="32" spans="2:20" ht="18.95" customHeight="1" thickBot="1" x14ac:dyDescent="0.3">
      <c r="B32" s="436"/>
      <c r="C32" s="514"/>
      <c r="D32" s="392" t="s">
        <v>27</v>
      </c>
      <c r="E32" s="19"/>
      <c r="F32" s="436"/>
      <c r="G32" s="511"/>
      <c r="H32" s="102" t="s">
        <v>58</v>
      </c>
      <c r="R32" s="517"/>
      <c r="S32" s="376" t="s">
        <v>167</v>
      </c>
      <c r="T32" s="20" t="s">
        <v>181</v>
      </c>
    </row>
    <row r="33" spans="2:20" ht="15" customHeight="1" thickBot="1" x14ac:dyDescent="0.3">
      <c r="B33" s="436"/>
      <c r="C33" s="514"/>
      <c r="D33" s="372" t="s">
        <v>28</v>
      </c>
      <c r="E33" s="19"/>
      <c r="F33" s="436"/>
      <c r="G33" s="511"/>
      <c r="H33" s="222" t="s">
        <v>59</v>
      </c>
      <c r="J33" s="449" t="s">
        <v>0</v>
      </c>
      <c r="K33" s="450"/>
      <c r="L33" s="451"/>
      <c r="N33" s="470" t="s">
        <v>0</v>
      </c>
      <c r="O33" s="471"/>
      <c r="P33" s="472"/>
      <c r="S33" s="18"/>
      <c r="T33" s="18"/>
    </row>
    <row r="34" spans="2:20" ht="29.25" customHeight="1" x14ac:dyDescent="0.25">
      <c r="B34" s="436"/>
      <c r="C34" s="515"/>
      <c r="D34" s="392" t="s">
        <v>29</v>
      </c>
      <c r="E34" s="19"/>
      <c r="F34" s="436"/>
      <c r="G34" s="511"/>
      <c r="H34" s="222" t="s">
        <v>60</v>
      </c>
      <c r="J34" s="497" t="s">
        <v>778</v>
      </c>
      <c r="K34" s="498"/>
      <c r="L34" s="499"/>
      <c r="N34" s="467" t="s">
        <v>154</v>
      </c>
      <c r="O34" s="468"/>
      <c r="P34" s="469"/>
      <c r="R34" s="449" t="s">
        <v>0</v>
      </c>
      <c r="S34" s="450"/>
      <c r="T34" s="451"/>
    </row>
    <row r="35" spans="2:20" ht="15" customHeight="1" x14ac:dyDescent="0.25">
      <c r="B35" s="436"/>
      <c r="C35" s="513" t="s">
        <v>885</v>
      </c>
      <c r="D35" s="392" t="s">
        <v>40</v>
      </c>
      <c r="E35" s="19"/>
      <c r="F35" s="436"/>
      <c r="G35" s="511"/>
      <c r="H35" s="102" t="s">
        <v>61</v>
      </c>
      <c r="J35" s="99" t="s">
        <v>1</v>
      </c>
      <c r="K35" s="34" t="s">
        <v>7</v>
      </c>
      <c r="L35" s="100" t="s">
        <v>8</v>
      </c>
      <c r="N35" s="99" t="s">
        <v>1</v>
      </c>
      <c r="O35" s="34" t="s">
        <v>7</v>
      </c>
      <c r="P35" s="100" t="s">
        <v>8</v>
      </c>
      <c r="R35" s="453" t="s">
        <v>233</v>
      </c>
      <c r="S35" s="452"/>
      <c r="T35" s="454"/>
    </row>
    <row r="36" spans="2:20" ht="29.25" customHeight="1" x14ac:dyDescent="0.25">
      <c r="B36" s="436"/>
      <c r="C36" s="514"/>
      <c r="D36" s="392" t="s">
        <v>41</v>
      </c>
      <c r="E36" s="19"/>
      <c r="F36" s="436"/>
      <c r="G36" s="511"/>
      <c r="H36" s="102" t="s">
        <v>62</v>
      </c>
      <c r="J36" s="440" t="s">
        <v>373</v>
      </c>
      <c r="K36" s="463" t="s">
        <v>79</v>
      </c>
      <c r="L36" s="438" t="s">
        <v>79</v>
      </c>
      <c r="N36" s="457" t="s">
        <v>2</v>
      </c>
      <c r="O36" s="459" t="s">
        <v>155</v>
      </c>
      <c r="P36" s="461" t="s">
        <v>155</v>
      </c>
      <c r="R36" s="99" t="s">
        <v>1</v>
      </c>
      <c r="S36" s="34" t="s">
        <v>7</v>
      </c>
      <c r="T36" s="100" t="s">
        <v>8</v>
      </c>
    </row>
    <row r="37" spans="2:20" ht="27" customHeight="1" thickBot="1" x14ac:dyDescent="0.3">
      <c r="B37" s="436"/>
      <c r="C37" s="514"/>
      <c r="D37" s="392" t="s">
        <v>30</v>
      </c>
      <c r="E37" s="19"/>
      <c r="F37" s="436"/>
      <c r="G37" s="511"/>
      <c r="H37" s="102" t="s">
        <v>63</v>
      </c>
      <c r="J37" s="442"/>
      <c r="K37" s="527"/>
      <c r="L37" s="519"/>
      <c r="N37" s="458"/>
      <c r="O37" s="460"/>
      <c r="P37" s="462"/>
      <c r="R37" s="440" t="s">
        <v>2</v>
      </c>
      <c r="S37" s="476" t="s">
        <v>182</v>
      </c>
      <c r="T37" s="438" t="s">
        <v>182</v>
      </c>
    </row>
    <row r="38" spans="2:20" ht="27.75" customHeight="1" thickBot="1" x14ac:dyDescent="0.3">
      <c r="B38" s="436"/>
      <c r="C38" s="514"/>
      <c r="D38" s="392" t="s">
        <v>31</v>
      </c>
      <c r="E38" s="19"/>
      <c r="F38" s="436"/>
      <c r="G38" s="511"/>
      <c r="H38" s="222" t="s">
        <v>64</v>
      </c>
      <c r="J38" s="435" t="s">
        <v>376</v>
      </c>
      <c r="K38" s="528" t="s">
        <v>777</v>
      </c>
      <c r="L38" s="101" t="s">
        <v>80</v>
      </c>
      <c r="R38" s="473"/>
      <c r="S38" s="477"/>
      <c r="T38" s="439"/>
    </row>
    <row r="39" spans="2:20" ht="27.75" customHeight="1" thickBot="1" x14ac:dyDescent="0.3">
      <c r="B39" s="436"/>
      <c r="C39" s="514"/>
      <c r="D39" s="392" t="s">
        <v>32</v>
      </c>
      <c r="E39" s="19"/>
      <c r="F39" s="436"/>
      <c r="G39" s="512"/>
      <c r="H39" s="102" t="s">
        <v>65</v>
      </c>
      <c r="J39" s="436"/>
      <c r="K39" s="529"/>
      <c r="L39" s="101" t="s">
        <v>81</v>
      </c>
    </row>
    <row r="40" spans="2:20" ht="15" customHeight="1" x14ac:dyDescent="0.25">
      <c r="B40" s="436"/>
      <c r="C40" s="514"/>
      <c r="D40" s="392" t="s">
        <v>33</v>
      </c>
      <c r="E40" s="19"/>
      <c r="F40" s="436"/>
      <c r="G40" s="510" t="s">
        <v>53</v>
      </c>
      <c r="H40" s="102" t="s">
        <v>103</v>
      </c>
      <c r="J40" s="436"/>
      <c r="K40" s="529"/>
      <c r="L40" s="101" t="s">
        <v>82</v>
      </c>
      <c r="N40" s="470" t="s">
        <v>0</v>
      </c>
      <c r="O40" s="471"/>
      <c r="P40" s="472"/>
      <c r="R40" s="449" t="s">
        <v>0</v>
      </c>
      <c r="S40" s="450"/>
      <c r="T40" s="451"/>
    </row>
    <row r="41" spans="2:20" ht="15" customHeight="1" x14ac:dyDescent="0.25">
      <c r="B41" s="436"/>
      <c r="C41" s="514"/>
      <c r="D41" s="392" t="s">
        <v>34</v>
      </c>
      <c r="E41" s="19"/>
      <c r="F41" s="436"/>
      <c r="G41" s="511"/>
      <c r="H41" s="102" t="s">
        <v>104</v>
      </c>
      <c r="J41" s="436"/>
      <c r="K41" s="529"/>
      <c r="L41" s="101" t="s">
        <v>90</v>
      </c>
      <c r="N41" s="467" t="s">
        <v>156</v>
      </c>
      <c r="O41" s="468"/>
      <c r="P41" s="469"/>
      <c r="R41" s="453" t="s">
        <v>183</v>
      </c>
      <c r="S41" s="452"/>
      <c r="T41" s="454"/>
    </row>
    <row r="42" spans="2:20" ht="15" customHeight="1" x14ac:dyDescent="0.25">
      <c r="B42" s="436"/>
      <c r="C42" s="514"/>
      <c r="D42" s="392" t="s">
        <v>35</v>
      </c>
      <c r="E42" s="19"/>
      <c r="F42" s="436"/>
      <c r="G42" s="511"/>
      <c r="H42" s="102" t="s">
        <v>105</v>
      </c>
      <c r="J42" s="436"/>
      <c r="K42" s="529"/>
      <c r="L42" s="101" t="s">
        <v>91</v>
      </c>
      <c r="N42" s="99" t="s">
        <v>1</v>
      </c>
      <c r="O42" s="34" t="s">
        <v>7</v>
      </c>
      <c r="P42" s="100" t="s">
        <v>8</v>
      </c>
      <c r="R42" s="99" t="s">
        <v>1</v>
      </c>
      <c r="S42" s="34" t="s">
        <v>7</v>
      </c>
      <c r="T42" s="100" t="s">
        <v>8</v>
      </c>
    </row>
    <row r="43" spans="2:20" ht="15" customHeight="1" thickBot="1" x14ac:dyDescent="0.3">
      <c r="B43" s="436"/>
      <c r="C43" s="514"/>
      <c r="D43" s="392" t="s">
        <v>36</v>
      </c>
      <c r="E43" s="19"/>
      <c r="F43" s="436"/>
      <c r="G43" s="511"/>
      <c r="H43" s="102" t="s">
        <v>106</v>
      </c>
      <c r="J43" s="485"/>
      <c r="K43" s="530"/>
      <c r="L43" s="103" t="s">
        <v>92</v>
      </c>
      <c r="N43" s="440" t="s">
        <v>2</v>
      </c>
      <c r="O43" s="373" t="s">
        <v>157</v>
      </c>
      <c r="P43" s="262" t="s">
        <v>157</v>
      </c>
      <c r="R43" s="440" t="s">
        <v>2</v>
      </c>
      <c r="S43" s="373" t="s">
        <v>3</v>
      </c>
      <c r="T43" s="262" t="s">
        <v>3</v>
      </c>
    </row>
    <row r="44" spans="2:20" ht="15" customHeight="1" thickBot="1" x14ac:dyDescent="0.3">
      <c r="B44" s="436"/>
      <c r="C44" s="514"/>
      <c r="D44" s="392" t="s">
        <v>37</v>
      </c>
      <c r="E44" s="19"/>
      <c r="F44" s="436"/>
      <c r="G44" s="511"/>
      <c r="H44" s="102" t="s">
        <v>107</v>
      </c>
      <c r="N44" s="441"/>
      <c r="O44" s="373" t="s">
        <v>158</v>
      </c>
      <c r="P44" s="262" t="s">
        <v>158</v>
      </c>
      <c r="R44" s="441"/>
      <c r="S44" s="373" t="s">
        <v>4</v>
      </c>
      <c r="T44" s="262" t="s">
        <v>4</v>
      </c>
    </row>
    <row r="45" spans="2:20" ht="15" customHeight="1" x14ac:dyDescent="0.25">
      <c r="B45" s="436"/>
      <c r="C45" s="514"/>
      <c r="D45" s="372" t="s">
        <v>38</v>
      </c>
      <c r="F45" s="436"/>
      <c r="G45" s="511"/>
      <c r="H45" s="102" t="s">
        <v>108</v>
      </c>
      <c r="J45" s="449" t="s">
        <v>0</v>
      </c>
      <c r="K45" s="450"/>
      <c r="L45" s="451"/>
      <c r="N45" s="441"/>
      <c r="O45" s="373" t="s">
        <v>159</v>
      </c>
      <c r="P45" s="262" t="s">
        <v>159</v>
      </c>
      <c r="R45" s="442"/>
      <c r="S45" s="374" t="s">
        <v>5</v>
      </c>
      <c r="T45" s="223" t="s">
        <v>5</v>
      </c>
    </row>
    <row r="46" spans="2:20" ht="15" customHeight="1" x14ac:dyDescent="0.25">
      <c r="B46" s="436"/>
      <c r="C46" s="515"/>
      <c r="D46" s="392" t="s">
        <v>39</v>
      </c>
      <c r="F46" s="436"/>
      <c r="G46" s="511"/>
      <c r="H46" s="261" t="s">
        <v>109</v>
      </c>
      <c r="J46" s="453" t="s">
        <v>83</v>
      </c>
      <c r="K46" s="452"/>
      <c r="L46" s="454"/>
      <c r="N46" s="441"/>
      <c r="O46" s="373" t="s">
        <v>160</v>
      </c>
      <c r="P46" s="262" t="s">
        <v>160</v>
      </c>
      <c r="R46" s="443" t="s">
        <v>187</v>
      </c>
      <c r="S46" s="444"/>
      <c r="T46" s="445"/>
    </row>
    <row r="47" spans="2:20" ht="15" customHeight="1" thickBot="1" x14ac:dyDescent="0.3">
      <c r="B47" s="436"/>
      <c r="C47" s="513" t="s">
        <v>375</v>
      </c>
      <c r="D47" s="221" t="s">
        <v>134</v>
      </c>
      <c r="F47" s="436"/>
      <c r="G47" s="511"/>
      <c r="H47" s="222" t="s">
        <v>110</v>
      </c>
      <c r="J47" s="99" t="s">
        <v>1</v>
      </c>
      <c r="K47" s="34" t="s">
        <v>7</v>
      </c>
      <c r="L47" s="100" t="s">
        <v>8</v>
      </c>
      <c r="N47" s="473"/>
      <c r="O47" s="378" t="s">
        <v>161</v>
      </c>
      <c r="P47" s="263" t="s">
        <v>161</v>
      </c>
      <c r="R47" s="446"/>
      <c r="S47" s="447"/>
      <c r="T47" s="448"/>
    </row>
    <row r="48" spans="2:20" ht="15" customHeight="1" thickBot="1" x14ac:dyDescent="0.3">
      <c r="B48" s="436"/>
      <c r="C48" s="514"/>
      <c r="D48" s="221" t="s">
        <v>135</v>
      </c>
      <c r="F48" s="436"/>
      <c r="G48" s="512"/>
      <c r="H48" s="261" t="s">
        <v>111</v>
      </c>
      <c r="J48" s="440" t="s">
        <v>2</v>
      </c>
      <c r="K48" s="476" t="s">
        <v>84</v>
      </c>
      <c r="L48" s="438" t="s">
        <v>84</v>
      </c>
    </row>
    <row r="49" spans="2:20" ht="15" customHeight="1" x14ac:dyDescent="0.25">
      <c r="B49" s="436"/>
      <c r="C49" s="514"/>
      <c r="D49" s="221" t="s">
        <v>80</v>
      </c>
      <c r="F49" s="436"/>
      <c r="G49" s="510" t="s">
        <v>54</v>
      </c>
      <c r="H49" s="261" t="s">
        <v>112</v>
      </c>
      <c r="J49" s="442"/>
      <c r="K49" s="480"/>
      <c r="L49" s="519"/>
      <c r="R49" s="449" t="s">
        <v>0</v>
      </c>
      <c r="S49" s="450"/>
      <c r="T49" s="451"/>
    </row>
    <row r="50" spans="2:20" ht="15" customHeight="1" thickBot="1" x14ac:dyDescent="0.3">
      <c r="B50" s="436"/>
      <c r="C50" s="514"/>
      <c r="D50" s="221" t="s">
        <v>81</v>
      </c>
      <c r="F50" s="436"/>
      <c r="G50" s="511"/>
      <c r="H50" s="261" t="s">
        <v>57</v>
      </c>
      <c r="J50" s="435" t="s">
        <v>47</v>
      </c>
      <c r="K50" s="510" t="s">
        <v>84</v>
      </c>
      <c r="L50" s="101" t="s">
        <v>85</v>
      </c>
      <c r="R50" s="453" t="s">
        <v>184</v>
      </c>
      <c r="S50" s="452"/>
      <c r="T50" s="454"/>
    </row>
    <row r="51" spans="2:20" ht="15" customHeight="1" x14ac:dyDescent="0.25">
      <c r="B51" s="436"/>
      <c r="C51" s="514"/>
      <c r="D51" s="221" t="s">
        <v>82</v>
      </c>
      <c r="F51" s="436"/>
      <c r="G51" s="511"/>
      <c r="H51" s="261" t="s">
        <v>113</v>
      </c>
      <c r="J51" s="436"/>
      <c r="K51" s="511"/>
      <c r="L51" s="101" t="s">
        <v>86</v>
      </c>
      <c r="N51" s="449" t="s">
        <v>0</v>
      </c>
      <c r="O51" s="450"/>
      <c r="P51" s="451"/>
      <c r="R51" s="99" t="s">
        <v>1</v>
      </c>
      <c r="S51" s="34" t="s">
        <v>7</v>
      </c>
      <c r="T51" s="100" t="s">
        <v>8</v>
      </c>
    </row>
    <row r="52" spans="2:20" ht="15" customHeight="1" x14ac:dyDescent="0.25">
      <c r="B52" s="436"/>
      <c r="C52" s="514"/>
      <c r="D52" s="221" t="s">
        <v>90</v>
      </c>
      <c r="F52" s="436"/>
      <c r="G52" s="511"/>
      <c r="H52" s="261" t="s">
        <v>114</v>
      </c>
      <c r="J52" s="436"/>
      <c r="K52" s="511"/>
      <c r="L52" s="101" t="s">
        <v>87</v>
      </c>
      <c r="N52" s="453" t="s">
        <v>162</v>
      </c>
      <c r="O52" s="452"/>
      <c r="P52" s="454"/>
      <c r="R52" s="440" t="s">
        <v>2</v>
      </c>
      <c r="S52" s="373" t="s">
        <v>3</v>
      </c>
      <c r="T52" s="262" t="s">
        <v>3</v>
      </c>
    </row>
    <row r="53" spans="2:20" ht="15" customHeight="1" x14ac:dyDescent="0.25">
      <c r="B53" s="436"/>
      <c r="C53" s="514"/>
      <c r="D53" s="221" t="s">
        <v>91</v>
      </c>
      <c r="F53" s="436"/>
      <c r="G53" s="511"/>
      <c r="H53" s="261" t="s">
        <v>115</v>
      </c>
      <c r="J53" s="436"/>
      <c r="K53" s="511"/>
      <c r="L53" s="101" t="s">
        <v>88</v>
      </c>
      <c r="N53" s="99" t="s">
        <v>1</v>
      </c>
      <c r="O53" s="34" t="s">
        <v>7</v>
      </c>
      <c r="P53" s="100" t="s">
        <v>8</v>
      </c>
      <c r="R53" s="441"/>
      <c r="S53" s="373" t="s">
        <v>4</v>
      </c>
      <c r="T53" s="262" t="s">
        <v>4</v>
      </c>
    </row>
    <row r="54" spans="2:20" ht="15" customHeight="1" thickBot="1" x14ac:dyDescent="0.3">
      <c r="B54" s="436"/>
      <c r="C54" s="515"/>
      <c r="D54" s="221" t="s">
        <v>92</v>
      </c>
      <c r="F54" s="436"/>
      <c r="G54" s="511"/>
      <c r="H54" s="261" t="s">
        <v>116</v>
      </c>
      <c r="J54" s="485"/>
      <c r="K54" s="520"/>
      <c r="L54" s="103" t="s">
        <v>89</v>
      </c>
      <c r="N54" s="474" t="s">
        <v>2</v>
      </c>
      <c r="O54" s="463" t="s">
        <v>163</v>
      </c>
      <c r="P54" s="465" t="s">
        <v>163</v>
      </c>
      <c r="R54" s="442"/>
      <c r="S54" s="374" t="s">
        <v>5</v>
      </c>
      <c r="T54" s="223" t="s">
        <v>5</v>
      </c>
    </row>
    <row r="55" spans="2:20" ht="15" customHeight="1" thickBot="1" x14ac:dyDescent="0.3">
      <c r="B55" s="436"/>
      <c r="C55" s="523" t="s">
        <v>374</v>
      </c>
      <c r="D55" s="221" t="s">
        <v>132</v>
      </c>
      <c r="F55" s="436"/>
      <c r="G55" s="511"/>
      <c r="H55" s="261" t="s">
        <v>117</v>
      </c>
      <c r="N55" s="475"/>
      <c r="O55" s="464"/>
      <c r="P55" s="466"/>
      <c r="R55" s="443" t="s">
        <v>188</v>
      </c>
      <c r="S55" s="444"/>
      <c r="T55" s="445"/>
    </row>
    <row r="56" spans="2:20" ht="15" customHeight="1" thickBot="1" x14ac:dyDescent="0.3">
      <c r="B56" s="436"/>
      <c r="C56" s="523"/>
      <c r="D56" s="221" t="s">
        <v>133</v>
      </c>
      <c r="F56" s="436"/>
      <c r="G56" s="511"/>
      <c r="H56" s="261" t="s">
        <v>118</v>
      </c>
      <c r="J56" s="449" t="s">
        <v>0</v>
      </c>
      <c r="K56" s="450"/>
      <c r="L56" s="451"/>
      <c r="R56" s="446"/>
      <c r="S56" s="447"/>
      <c r="T56" s="448"/>
    </row>
    <row r="57" spans="2:20" ht="15" customHeight="1" thickBot="1" x14ac:dyDescent="0.3">
      <c r="B57" s="436"/>
      <c r="C57" s="523"/>
      <c r="D57" s="221" t="s">
        <v>72</v>
      </c>
      <c r="F57" s="436"/>
      <c r="G57" s="511"/>
      <c r="H57" s="261" t="s">
        <v>119</v>
      </c>
      <c r="J57" s="453" t="s">
        <v>140</v>
      </c>
      <c r="K57" s="452"/>
      <c r="L57" s="454"/>
    </row>
    <row r="58" spans="2:20" ht="15" customHeight="1" x14ac:dyDescent="0.25">
      <c r="B58" s="436"/>
      <c r="C58" s="523"/>
      <c r="D58" s="221" t="s">
        <v>73</v>
      </c>
      <c r="F58" s="437"/>
      <c r="G58" s="512"/>
      <c r="H58" s="259" t="s">
        <v>120</v>
      </c>
      <c r="J58" s="99" t="s">
        <v>1</v>
      </c>
      <c r="K58" s="34" t="s">
        <v>7</v>
      </c>
      <c r="L58" s="100" t="s">
        <v>8</v>
      </c>
      <c r="N58" s="449" t="s">
        <v>0</v>
      </c>
      <c r="O58" s="450"/>
      <c r="P58" s="451"/>
      <c r="R58" s="449" t="s">
        <v>0</v>
      </c>
      <c r="S58" s="450"/>
      <c r="T58" s="451"/>
    </row>
    <row r="59" spans="2:20" ht="15" customHeight="1" x14ac:dyDescent="0.25">
      <c r="B59" s="436"/>
      <c r="C59" s="523"/>
      <c r="D59" s="221" t="s">
        <v>74</v>
      </c>
      <c r="F59" s="435" t="s">
        <v>95</v>
      </c>
      <c r="G59" s="486" t="s">
        <v>52</v>
      </c>
      <c r="H59" s="101" t="s">
        <v>121</v>
      </c>
      <c r="J59" s="474" t="s">
        <v>2</v>
      </c>
      <c r="K59" s="476" t="s">
        <v>141</v>
      </c>
      <c r="L59" s="465" t="s">
        <v>141</v>
      </c>
      <c r="N59" s="453" t="s">
        <v>164</v>
      </c>
      <c r="O59" s="452"/>
      <c r="P59" s="454"/>
      <c r="R59" s="453" t="s">
        <v>185</v>
      </c>
      <c r="S59" s="452"/>
      <c r="T59" s="454"/>
    </row>
    <row r="60" spans="2:20" ht="15" customHeight="1" thickBot="1" x14ac:dyDescent="0.3">
      <c r="B60" s="436"/>
      <c r="C60" s="523"/>
      <c r="D60" s="221" t="s">
        <v>75</v>
      </c>
      <c r="F60" s="436"/>
      <c r="G60" s="488"/>
      <c r="H60" s="101" t="s">
        <v>122</v>
      </c>
      <c r="J60" s="475"/>
      <c r="K60" s="477"/>
      <c r="L60" s="466"/>
      <c r="N60" s="99" t="s">
        <v>1</v>
      </c>
      <c r="O60" s="34" t="s">
        <v>7</v>
      </c>
      <c r="P60" s="100" t="s">
        <v>8</v>
      </c>
      <c r="R60" s="99" t="s">
        <v>1</v>
      </c>
      <c r="S60" s="34" t="s">
        <v>7</v>
      </c>
      <c r="T60" s="100" t="s">
        <v>8</v>
      </c>
    </row>
    <row r="61" spans="2:20" ht="15" customHeight="1" thickBot="1" x14ac:dyDescent="0.3">
      <c r="B61" s="436"/>
      <c r="C61" s="523"/>
      <c r="D61" s="221" t="s">
        <v>76</v>
      </c>
      <c r="F61" s="436"/>
      <c r="G61" s="525" t="s">
        <v>53</v>
      </c>
      <c r="H61" s="101" t="s">
        <v>123</v>
      </c>
      <c r="N61" s="457" t="s">
        <v>2</v>
      </c>
      <c r="O61" s="459" t="s">
        <v>165</v>
      </c>
      <c r="P61" s="461" t="s">
        <v>165</v>
      </c>
      <c r="R61" s="474" t="s">
        <v>2</v>
      </c>
      <c r="S61" s="476" t="s">
        <v>186</v>
      </c>
      <c r="T61" s="465" t="s">
        <v>186</v>
      </c>
    </row>
    <row r="62" spans="2:20" ht="18" customHeight="1" thickBot="1" x14ac:dyDescent="0.3">
      <c r="B62" s="437"/>
      <c r="C62" s="523"/>
      <c r="D62" s="221" t="s">
        <v>77</v>
      </c>
      <c r="F62" s="436"/>
      <c r="G62" s="526"/>
      <c r="H62" s="101" t="s">
        <v>124</v>
      </c>
      <c r="J62" s="449" t="s">
        <v>0</v>
      </c>
      <c r="K62" s="450"/>
      <c r="L62" s="451"/>
      <c r="N62" s="458"/>
      <c r="O62" s="460"/>
      <c r="P62" s="462"/>
      <c r="R62" s="475"/>
      <c r="S62" s="477"/>
      <c r="T62" s="466"/>
    </row>
    <row r="63" spans="2:20" ht="18" customHeight="1" thickBot="1" x14ac:dyDescent="0.3">
      <c r="B63" s="435" t="s">
        <v>95</v>
      </c>
      <c r="C63" s="486" t="s">
        <v>886</v>
      </c>
      <c r="D63" s="392" t="s">
        <v>93</v>
      </c>
      <c r="F63" s="436"/>
      <c r="G63" s="486" t="s">
        <v>54</v>
      </c>
      <c r="H63" s="101" t="s">
        <v>125</v>
      </c>
      <c r="J63" s="453" t="s">
        <v>142</v>
      </c>
      <c r="K63" s="452"/>
      <c r="L63" s="454"/>
    </row>
    <row r="64" spans="2:20" ht="28.5" customHeight="1" thickBot="1" x14ac:dyDescent="0.3">
      <c r="B64" s="436"/>
      <c r="C64" s="487"/>
      <c r="D64" s="392" t="s">
        <v>94</v>
      </c>
      <c r="F64" s="485"/>
      <c r="G64" s="524"/>
      <c r="H64" s="103" t="s">
        <v>126</v>
      </c>
      <c r="J64" s="99" t="s">
        <v>1</v>
      </c>
      <c r="K64" s="34" t="s">
        <v>7</v>
      </c>
      <c r="L64" s="100" t="s">
        <v>8</v>
      </c>
      <c r="N64" s="470" t="s">
        <v>236</v>
      </c>
      <c r="O64" s="471"/>
      <c r="P64" s="471"/>
      <c r="Q64" s="471"/>
      <c r="R64" s="471"/>
      <c r="S64" s="471"/>
      <c r="T64" s="472"/>
    </row>
    <row r="65" spans="2:20" ht="18" customHeight="1" x14ac:dyDescent="0.25">
      <c r="B65" s="436"/>
      <c r="C65" s="487"/>
      <c r="D65" s="224" t="s">
        <v>96</v>
      </c>
      <c r="J65" s="474" t="s">
        <v>2</v>
      </c>
      <c r="K65" s="476" t="s">
        <v>143</v>
      </c>
      <c r="L65" s="465" t="s">
        <v>143</v>
      </c>
      <c r="N65" s="489" t="s">
        <v>880</v>
      </c>
      <c r="O65" s="490"/>
      <c r="P65" s="490"/>
      <c r="Q65" s="490"/>
      <c r="R65" s="490"/>
      <c r="S65" s="490"/>
      <c r="T65" s="491"/>
    </row>
    <row r="66" spans="2:20" ht="18" customHeight="1" thickBot="1" x14ac:dyDescent="0.3">
      <c r="B66" s="436"/>
      <c r="C66" s="488"/>
      <c r="D66" s="224" t="s">
        <v>97</v>
      </c>
      <c r="J66" s="475"/>
      <c r="K66" s="477"/>
      <c r="L66" s="466"/>
      <c r="N66" s="492"/>
      <c r="O66" s="493"/>
      <c r="P66" s="493"/>
      <c r="Q66" s="493"/>
      <c r="R66" s="493"/>
      <c r="S66" s="493"/>
      <c r="T66" s="494"/>
    </row>
    <row r="67" spans="2:20" ht="15" customHeight="1" thickBot="1" x14ac:dyDescent="0.3">
      <c r="B67" s="436"/>
      <c r="C67" s="486" t="s">
        <v>887</v>
      </c>
      <c r="D67" s="392" t="s">
        <v>98</v>
      </c>
    </row>
    <row r="68" spans="2:20" ht="15" customHeight="1" x14ac:dyDescent="0.25">
      <c r="B68" s="436"/>
      <c r="C68" s="487"/>
      <c r="D68" s="392" t="s">
        <v>99</v>
      </c>
      <c r="E68" s="10"/>
      <c r="F68" s="10"/>
      <c r="G68" s="10"/>
      <c r="H68" s="10"/>
      <c r="J68" s="449" t="s">
        <v>0</v>
      </c>
      <c r="K68" s="450"/>
      <c r="L68" s="451"/>
    </row>
    <row r="69" spans="2:20" ht="15" customHeight="1" x14ac:dyDescent="0.25">
      <c r="B69" s="436"/>
      <c r="C69" s="487"/>
      <c r="D69" s="224" t="s">
        <v>100</v>
      </c>
      <c r="E69" s="10"/>
      <c r="F69" s="10"/>
      <c r="G69" s="10"/>
      <c r="H69" s="10"/>
      <c r="J69" s="453" t="s">
        <v>144</v>
      </c>
      <c r="K69" s="452"/>
      <c r="L69" s="454"/>
    </row>
    <row r="70" spans="2:20" ht="33.75" customHeight="1" x14ac:dyDescent="0.25">
      <c r="B70" s="436"/>
      <c r="C70" s="488"/>
      <c r="D70" s="224" t="s">
        <v>101</v>
      </c>
      <c r="E70" s="10"/>
      <c r="F70" s="10"/>
      <c r="G70" s="10"/>
      <c r="H70" s="10"/>
      <c r="J70" s="99" t="s">
        <v>1</v>
      </c>
      <c r="K70" s="34" t="s">
        <v>7</v>
      </c>
      <c r="L70" s="100" t="s">
        <v>8</v>
      </c>
    </row>
    <row r="71" spans="2:20" ht="15" customHeight="1" x14ac:dyDescent="0.25">
      <c r="B71" s="436"/>
      <c r="C71" s="486" t="s">
        <v>79</v>
      </c>
      <c r="D71" s="224" t="s">
        <v>366</v>
      </c>
      <c r="E71" s="10"/>
      <c r="F71" s="10"/>
      <c r="G71" s="10"/>
      <c r="H71" s="10"/>
      <c r="J71" s="474" t="s">
        <v>2</v>
      </c>
      <c r="K71" s="476" t="s">
        <v>145</v>
      </c>
      <c r="L71" s="465" t="s">
        <v>145</v>
      </c>
    </row>
    <row r="72" spans="2:20" ht="15" customHeight="1" thickBot="1" x14ac:dyDescent="0.3">
      <c r="B72" s="436"/>
      <c r="C72" s="487"/>
      <c r="D72" s="224" t="s">
        <v>367</v>
      </c>
      <c r="E72" s="10"/>
      <c r="F72" s="10"/>
      <c r="G72" s="10"/>
      <c r="H72" s="10"/>
      <c r="J72" s="475"/>
      <c r="K72" s="477"/>
      <c r="L72" s="466"/>
    </row>
    <row r="73" spans="2:20" ht="15" customHeight="1" x14ac:dyDescent="0.25">
      <c r="B73" s="436"/>
      <c r="C73" s="487"/>
      <c r="D73" s="224" t="s">
        <v>368</v>
      </c>
      <c r="E73" s="10"/>
      <c r="F73" s="10"/>
      <c r="G73" s="10"/>
      <c r="H73" s="10"/>
    </row>
    <row r="74" spans="2:20" ht="15" customHeight="1" x14ac:dyDescent="0.25">
      <c r="B74" s="436"/>
      <c r="C74" s="487"/>
      <c r="D74" s="224" t="s">
        <v>369</v>
      </c>
      <c r="E74" s="10"/>
      <c r="F74" s="10"/>
      <c r="G74" s="10"/>
      <c r="H74" s="10"/>
    </row>
    <row r="75" spans="2:20" ht="15" customHeight="1" x14ac:dyDescent="0.25">
      <c r="B75" s="437"/>
      <c r="C75" s="488"/>
      <c r="D75" s="224" t="s">
        <v>370</v>
      </c>
      <c r="E75" s="10"/>
      <c r="F75" s="10"/>
      <c r="G75" s="10"/>
      <c r="H75" s="10"/>
    </row>
    <row r="76" spans="2:20" ht="15" customHeight="1" x14ac:dyDescent="0.25">
      <c r="B76" s="435" t="s">
        <v>127</v>
      </c>
      <c r="C76" s="521" t="s">
        <v>44</v>
      </c>
      <c r="D76" s="224" t="s">
        <v>128</v>
      </c>
      <c r="E76" s="10"/>
      <c r="F76" s="10"/>
      <c r="G76" s="10"/>
      <c r="H76" s="10"/>
    </row>
    <row r="77" spans="2:20" ht="15" customHeight="1" x14ac:dyDescent="0.25">
      <c r="B77" s="436"/>
      <c r="C77" s="522"/>
      <c r="D77" s="224" t="s">
        <v>129</v>
      </c>
      <c r="E77" s="10"/>
      <c r="F77" s="10"/>
      <c r="G77" s="10"/>
      <c r="H77" s="10"/>
    </row>
    <row r="78" spans="2:20" ht="15" customHeight="1" x14ac:dyDescent="0.25">
      <c r="B78" s="436"/>
      <c r="C78" s="521" t="s">
        <v>45</v>
      </c>
      <c r="D78" s="224" t="s">
        <v>130</v>
      </c>
      <c r="E78" s="10"/>
      <c r="F78" s="10"/>
      <c r="G78" s="10"/>
      <c r="H78" s="10"/>
    </row>
    <row r="79" spans="2:20" ht="15" customHeight="1" x14ac:dyDescent="0.25">
      <c r="B79" s="436"/>
      <c r="C79" s="522"/>
      <c r="D79" s="224" t="s">
        <v>131</v>
      </c>
      <c r="E79" s="10"/>
      <c r="F79" s="10"/>
      <c r="G79" s="10"/>
      <c r="H79" s="10"/>
    </row>
    <row r="80" spans="2:20" ht="15" customHeight="1" x14ac:dyDescent="0.25">
      <c r="B80" s="436"/>
      <c r="C80" s="627" t="s">
        <v>374</v>
      </c>
      <c r="D80" s="224" t="s">
        <v>132</v>
      </c>
      <c r="E80" s="10"/>
      <c r="F80" s="10"/>
      <c r="G80" s="10"/>
      <c r="H80" s="10"/>
    </row>
    <row r="81" spans="2:8" ht="27.75" customHeight="1" x14ac:dyDescent="0.25">
      <c r="B81" s="436"/>
      <c r="C81" s="628"/>
      <c r="D81" s="224" t="s">
        <v>133</v>
      </c>
      <c r="E81" s="10"/>
      <c r="F81" s="10"/>
      <c r="G81" s="10"/>
      <c r="H81" s="10"/>
    </row>
    <row r="82" spans="2:8" ht="15" customHeight="1" x14ac:dyDescent="0.25">
      <c r="B82" s="436"/>
      <c r="C82" s="521" t="s">
        <v>79</v>
      </c>
      <c r="D82" s="224" t="s">
        <v>134</v>
      </c>
      <c r="E82" s="10"/>
      <c r="F82" s="10"/>
      <c r="G82" s="10"/>
      <c r="H82" s="10"/>
    </row>
    <row r="83" spans="2:8" ht="15" customHeight="1" x14ac:dyDescent="0.25">
      <c r="B83" s="436"/>
      <c r="C83" s="522"/>
      <c r="D83" s="224" t="s">
        <v>135</v>
      </c>
      <c r="E83" s="10"/>
      <c r="F83" s="10"/>
      <c r="G83" s="10"/>
      <c r="H83" s="10"/>
    </row>
    <row r="84" spans="2:8" ht="15" customHeight="1" x14ac:dyDescent="0.25">
      <c r="B84" s="436"/>
      <c r="C84" s="521" t="s">
        <v>71</v>
      </c>
      <c r="D84" s="224" t="s">
        <v>136</v>
      </c>
      <c r="E84" s="10"/>
      <c r="F84" s="10"/>
      <c r="G84" s="10"/>
      <c r="H84" s="10"/>
    </row>
    <row r="85" spans="2:8" ht="15" customHeight="1" x14ac:dyDescent="0.25">
      <c r="B85" s="437"/>
      <c r="C85" s="522"/>
      <c r="D85" s="224" t="s">
        <v>137</v>
      </c>
      <c r="E85" s="10"/>
      <c r="F85" s="10"/>
      <c r="G85" s="10"/>
      <c r="H85" s="10"/>
    </row>
    <row r="86" spans="2:8" ht="24.75" customHeight="1" x14ac:dyDescent="0.25">
      <c r="B86" s="435" t="s">
        <v>138</v>
      </c>
      <c r="C86" s="375" t="s">
        <v>44</v>
      </c>
      <c r="D86" s="224" t="s">
        <v>189</v>
      </c>
      <c r="E86" s="10"/>
      <c r="F86" s="10"/>
      <c r="G86" s="10"/>
      <c r="H86" s="10"/>
    </row>
    <row r="87" spans="2:8" ht="39.75" customHeight="1" thickBot="1" x14ac:dyDescent="0.3">
      <c r="B87" s="485"/>
      <c r="C87" s="630" t="s">
        <v>374</v>
      </c>
      <c r="D87" s="225" t="s">
        <v>139</v>
      </c>
      <c r="E87" s="10"/>
      <c r="F87" s="10"/>
      <c r="G87" s="10"/>
      <c r="H87" s="10"/>
    </row>
    <row r="88" spans="2:8" ht="15" customHeight="1" x14ac:dyDescent="0.25">
      <c r="C88" s="629"/>
      <c r="E88" s="10"/>
      <c r="F88" s="10"/>
      <c r="G88" s="10"/>
      <c r="H88" s="10"/>
    </row>
    <row r="89" spans="2:8" ht="15" customHeight="1" x14ac:dyDescent="0.25">
      <c r="E89" s="10"/>
      <c r="F89" s="10"/>
      <c r="G89" s="10"/>
      <c r="H89" s="10"/>
    </row>
    <row r="90" spans="2:8" ht="15" customHeight="1" x14ac:dyDescent="0.25">
      <c r="E90" s="10"/>
      <c r="F90" s="10"/>
      <c r="G90" s="10"/>
      <c r="H90" s="10"/>
    </row>
    <row r="91" spans="2:8" ht="15" customHeight="1" x14ac:dyDescent="0.25">
      <c r="E91" s="10"/>
      <c r="F91" s="10"/>
      <c r="G91" s="10"/>
      <c r="H91" s="10"/>
    </row>
    <row r="92" spans="2:8" ht="15" customHeight="1" x14ac:dyDescent="0.25">
      <c r="E92" s="10"/>
      <c r="F92" s="10"/>
      <c r="G92" s="10"/>
      <c r="H92" s="10"/>
    </row>
    <row r="93" spans="2:8" ht="15" customHeight="1" x14ac:dyDescent="0.25">
      <c r="E93" s="10"/>
      <c r="F93" s="10"/>
      <c r="G93" s="10"/>
      <c r="H93" s="10"/>
    </row>
    <row r="94" spans="2:8" ht="15" customHeight="1" x14ac:dyDescent="0.25">
      <c r="E94" s="10"/>
      <c r="F94" s="10"/>
      <c r="G94" s="10"/>
      <c r="H94" s="10"/>
    </row>
    <row r="95" spans="2:8" ht="15" customHeight="1" x14ac:dyDescent="0.25">
      <c r="E95" s="10"/>
      <c r="F95" s="10"/>
      <c r="G95" s="10"/>
      <c r="H95" s="10"/>
    </row>
    <row r="96" spans="2:8" ht="15" customHeight="1" x14ac:dyDescent="0.25">
      <c r="E96" s="10"/>
      <c r="F96" s="10"/>
      <c r="G96" s="10"/>
      <c r="H96" s="10"/>
    </row>
    <row r="97" spans="4:8" ht="15" customHeight="1" x14ac:dyDescent="0.25">
      <c r="E97" s="10"/>
      <c r="F97" s="10"/>
      <c r="G97" s="10"/>
      <c r="H97" s="10"/>
    </row>
    <row r="98" spans="4:8" ht="15" customHeight="1" x14ac:dyDescent="0.25">
      <c r="E98" s="10"/>
      <c r="F98" s="10"/>
      <c r="G98" s="10"/>
      <c r="H98" s="10"/>
    </row>
    <row r="99" spans="4:8" ht="15" customHeight="1" x14ac:dyDescent="0.25">
      <c r="E99" s="10"/>
      <c r="F99" s="10"/>
      <c r="G99" s="10"/>
      <c r="H99" s="10"/>
    </row>
    <row r="100" spans="4:8" ht="15" customHeight="1" x14ac:dyDescent="0.25">
      <c r="E100" s="10"/>
      <c r="F100" s="10"/>
      <c r="G100" s="10"/>
      <c r="H100" s="10"/>
    </row>
    <row r="101" spans="4:8" ht="15" customHeight="1" x14ac:dyDescent="0.25">
      <c r="E101" s="10"/>
      <c r="F101" s="10"/>
      <c r="G101" s="10"/>
      <c r="H101" s="10"/>
    </row>
    <row r="102" spans="4:8" ht="15" customHeight="1" x14ac:dyDescent="0.25">
      <c r="E102" s="10"/>
      <c r="F102" s="10"/>
      <c r="G102" s="10"/>
      <c r="H102" s="10"/>
    </row>
    <row r="103" spans="4:8" ht="15" customHeight="1" x14ac:dyDescent="0.25">
      <c r="E103" s="10"/>
      <c r="F103" s="10"/>
      <c r="G103" s="10"/>
      <c r="H103" s="10"/>
    </row>
    <row r="104" spans="4:8" ht="15" customHeight="1" x14ac:dyDescent="0.25">
      <c r="E104" s="10"/>
      <c r="F104" s="10"/>
      <c r="G104" s="10"/>
      <c r="H104" s="10"/>
    </row>
    <row r="105" spans="4:8" ht="15" customHeight="1" x14ac:dyDescent="0.25">
      <c r="E105" s="10"/>
      <c r="F105" s="10"/>
      <c r="G105" s="10"/>
      <c r="H105" s="10"/>
    </row>
    <row r="106" spans="4:8" ht="15" customHeight="1" x14ac:dyDescent="0.25">
      <c r="E106" s="10"/>
      <c r="F106" s="10"/>
      <c r="G106" s="10"/>
      <c r="H106" s="10"/>
    </row>
    <row r="107" spans="4:8" ht="15" customHeight="1" x14ac:dyDescent="0.25">
      <c r="D107" s="10"/>
      <c r="E107" s="10"/>
      <c r="F107" s="10"/>
      <c r="G107" s="10"/>
      <c r="H107" s="10"/>
    </row>
    <row r="108" spans="4:8" ht="15" customHeight="1" x14ac:dyDescent="0.25">
      <c r="D108" s="10"/>
      <c r="E108" s="10"/>
      <c r="F108" s="10"/>
      <c r="G108" s="10"/>
      <c r="H108" s="10"/>
    </row>
    <row r="109" spans="4:8" ht="15" customHeight="1" x14ac:dyDescent="0.25">
      <c r="D109" s="10"/>
      <c r="E109" s="10"/>
      <c r="F109" s="10"/>
      <c r="G109" s="10"/>
      <c r="H109" s="10"/>
    </row>
    <row r="110" spans="4:8" ht="15" customHeight="1" x14ac:dyDescent="0.25">
      <c r="D110" s="10"/>
      <c r="E110" s="10"/>
      <c r="F110" s="10"/>
      <c r="G110" s="10"/>
      <c r="H110" s="10"/>
    </row>
    <row r="111" spans="4:8" ht="15" customHeight="1" x14ac:dyDescent="0.25">
      <c r="D111" s="10"/>
      <c r="E111" s="10"/>
      <c r="F111" s="10"/>
      <c r="G111" s="10"/>
      <c r="H111" s="10"/>
    </row>
    <row r="112" spans="4:8" ht="15" customHeight="1" x14ac:dyDescent="0.25">
      <c r="D112" s="10"/>
      <c r="E112" s="10"/>
      <c r="F112" s="10"/>
      <c r="G112" s="10"/>
      <c r="H112" s="10"/>
    </row>
    <row r="113" spans="4:8" ht="15" customHeight="1" x14ac:dyDescent="0.25">
      <c r="D113" s="10"/>
      <c r="E113" s="10"/>
      <c r="F113" s="10"/>
      <c r="G113" s="10"/>
      <c r="H113" s="10"/>
    </row>
    <row r="114" spans="4:8" ht="15" customHeight="1" x14ac:dyDescent="0.25">
      <c r="D114" s="10"/>
      <c r="E114" s="10"/>
      <c r="F114" s="10"/>
      <c r="G114" s="10"/>
      <c r="H114" s="10"/>
    </row>
    <row r="115" spans="4:8" ht="15" customHeight="1" x14ac:dyDescent="0.25">
      <c r="D115" s="10"/>
      <c r="E115" s="10"/>
      <c r="F115" s="10"/>
      <c r="G115" s="10"/>
      <c r="H115" s="10"/>
    </row>
    <row r="116" spans="4:8" ht="15" customHeight="1" x14ac:dyDescent="0.25">
      <c r="D116" s="10"/>
      <c r="E116" s="10"/>
      <c r="F116" s="10"/>
      <c r="G116" s="10"/>
      <c r="H116" s="10"/>
    </row>
    <row r="117" spans="4:8" ht="15" customHeight="1" x14ac:dyDescent="0.25">
      <c r="D117" s="10"/>
      <c r="E117" s="10"/>
      <c r="F117" s="10"/>
      <c r="G117" s="10"/>
      <c r="H117" s="10"/>
    </row>
    <row r="118" spans="4:8" ht="15" customHeight="1" x14ac:dyDescent="0.25">
      <c r="D118" s="10"/>
      <c r="E118" s="10"/>
      <c r="F118" s="10"/>
      <c r="G118" s="10"/>
      <c r="H118" s="10"/>
    </row>
    <row r="119" spans="4:8" ht="15" customHeight="1" x14ac:dyDescent="0.25">
      <c r="D119" s="10"/>
      <c r="E119" s="10"/>
      <c r="F119" s="10"/>
      <c r="G119" s="10"/>
      <c r="H119" s="10"/>
    </row>
    <row r="120" spans="4:8" ht="15" customHeight="1" x14ac:dyDescent="0.25">
      <c r="D120" s="10"/>
      <c r="E120" s="10"/>
      <c r="F120" s="10"/>
      <c r="G120" s="10"/>
      <c r="H120" s="10"/>
    </row>
    <row r="121" spans="4:8" ht="15" customHeight="1" x14ac:dyDescent="0.25">
      <c r="D121" s="10"/>
      <c r="E121" s="10"/>
      <c r="F121" s="10"/>
      <c r="G121" s="10"/>
      <c r="H121" s="10"/>
    </row>
    <row r="122" spans="4:8" ht="15" customHeight="1" x14ac:dyDescent="0.25">
      <c r="D122" s="10"/>
      <c r="E122" s="10"/>
      <c r="F122" s="10"/>
      <c r="G122" s="10"/>
      <c r="H122" s="10"/>
    </row>
    <row r="123" spans="4:8" ht="15" customHeight="1" x14ac:dyDescent="0.25">
      <c r="D123" s="10"/>
      <c r="E123" s="10"/>
      <c r="F123" s="10"/>
      <c r="G123" s="10"/>
      <c r="H123" s="10"/>
    </row>
    <row r="124" spans="4:8" ht="15" customHeight="1" x14ac:dyDescent="0.25">
      <c r="D124" s="10"/>
      <c r="E124" s="10"/>
      <c r="F124" s="10"/>
      <c r="G124" s="10"/>
      <c r="H124" s="10"/>
    </row>
    <row r="125" spans="4:8" ht="15" customHeight="1" x14ac:dyDescent="0.25">
      <c r="D125" s="10"/>
      <c r="E125" s="10"/>
      <c r="F125" s="10"/>
      <c r="G125" s="10"/>
      <c r="H125" s="10"/>
    </row>
    <row r="126" spans="4:8" ht="15" customHeight="1" x14ac:dyDescent="0.25">
      <c r="D126" s="10"/>
      <c r="E126" s="10"/>
      <c r="F126" s="10"/>
      <c r="G126" s="10"/>
      <c r="H126" s="10"/>
    </row>
    <row r="127" spans="4:8" ht="15" customHeight="1" x14ac:dyDescent="0.25">
      <c r="D127" s="10"/>
      <c r="E127" s="10"/>
      <c r="F127" s="10"/>
      <c r="G127" s="10"/>
      <c r="H127" s="10"/>
    </row>
    <row r="128" spans="4:8" ht="15" customHeight="1" x14ac:dyDescent="0.25">
      <c r="D128" s="10"/>
      <c r="E128" s="10"/>
      <c r="F128" s="10"/>
      <c r="G128" s="10"/>
      <c r="H128" s="10"/>
    </row>
    <row r="129" spans="4:8" ht="15" customHeight="1" x14ac:dyDescent="0.25">
      <c r="D129" s="10"/>
      <c r="E129" s="10"/>
      <c r="F129" s="10"/>
      <c r="G129" s="10"/>
      <c r="H129" s="10"/>
    </row>
    <row r="130" spans="4:8" ht="15" customHeight="1" x14ac:dyDescent="0.25">
      <c r="D130" s="10"/>
      <c r="E130" s="10"/>
      <c r="F130" s="10"/>
      <c r="G130" s="10"/>
      <c r="H130" s="10"/>
    </row>
    <row r="131" spans="4:8" ht="15" customHeight="1" x14ac:dyDescent="0.25">
      <c r="D131" s="10"/>
      <c r="E131" s="10"/>
      <c r="F131" s="10"/>
      <c r="G131" s="10"/>
      <c r="H131" s="10"/>
    </row>
    <row r="132" spans="4:8" ht="15" customHeight="1" x14ac:dyDescent="0.25">
      <c r="D132" s="10"/>
      <c r="E132" s="10"/>
      <c r="F132" s="10"/>
      <c r="G132" s="10"/>
      <c r="H132" s="10"/>
    </row>
    <row r="133" spans="4:8" ht="15" customHeight="1" x14ac:dyDescent="0.25">
      <c r="D133" s="10"/>
      <c r="E133" s="10"/>
      <c r="F133" s="10"/>
      <c r="G133" s="10"/>
      <c r="H133" s="10"/>
    </row>
    <row r="134" spans="4:8" ht="15" customHeight="1" x14ac:dyDescent="0.25">
      <c r="D134" s="10"/>
      <c r="E134" s="10"/>
      <c r="F134" s="10"/>
      <c r="G134" s="10"/>
      <c r="H134" s="10"/>
    </row>
    <row r="135" spans="4:8" ht="15" customHeight="1" x14ac:dyDescent="0.25">
      <c r="D135" s="10"/>
      <c r="E135" s="10"/>
      <c r="F135" s="10"/>
      <c r="G135" s="10"/>
      <c r="H135" s="10"/>
    </row>
    <row r="136" spans="4:8" ht="15" customHeight="1" x14ac:dyDescent="0.25">
      <c r="D136" s="10"/>
      <c r="E136" s="10"/>
      <c r="F136" s="10"/>
      <c r="G136" s="10"/>
      <c r="H136" s="10"/>
    </row>
    <row r="137" spans="4:8" ht="15" customHeight="1" x14ac:dyDescent="0.25">
      <c r="D137" s="10"/>
      <c r="E137" s="10"/>
      <c r="F137" s="10"/>
      <c r="G137" s="10"/>
      <c r="H137" s="10"/>
    </row>
    <row r="138" spans="4:8" ht="15" customHeight="1" x14ac:dyDescent="0.25">
      <c r="D138" s="10"/>
      <c r="E138" s="10"/>
      <c r="F138" s="10"/>
      <c r="G138" s="10"/>
      <c r="H138" s="10"/>
    </row>
    <row r="139" spans="4:8" ht="15" customHeight="1" x14ac:dyDescent="0.25">
      <c r="D139" s="10"/>
      <c r="E139" s="10"/>
      <c r="F139" s="10"/>
      <c r="G139" s="10"/>
      <c r="H139" s="10"/>
    </row>
    <row r="140" spans="4:8" ht="15" customHeight="1" x14ac:dyDescent="0.25">
      <c r="D140" s="10"/>
      <c r="E140" s="10"/>
      <c r="F140" s="10"/>
      <c r="G140" s="10"/>
      <c r="H140" s="10"/>
    </row>
    <row r="141" spans="4:8" ht="15" customHeight="1" x14ac:dyDescent="0.25">
      <c r="D141" s="10"/>
      <c r="E141" s="10"/>
      <c r="F141" s="10"/>
      <c r="G141" s="10"/>
      <c r="H141" s="10"/>
    </row>
    <row r="142" spans="4:8" ht="15" customHeight="1" x14ac:dyDescent="0.25">
      <c r="D142" s="10"/>
      <c r="E142" s="10"/>
      <c r="F142" s="10"/>
      <c r="G142" s="10"/>
      <c r="H142" s="10"/>
    </row>
    <row r="143" spans="4:8" ht="15" customHeight="1" x14ac:dyDescent="0.25">
      <c r="D143" s="10"/>
      <c r="E143" s="10"/>
      <c r="F143" s="10"/>
      <c r="G143" s="10"/>
      <c r="H143" s="10"/>
    </row>
    <row r="144" spans="4:8" ht="15" customHeight="1" x14ac:dyDescent="0.25">
      <c r="D144" s="10"/>
      <c r="E144" s="10"/>
      <c r="F144" s="10"/>
      <c r="G144" s="10"/>
      <c r="H144" s="10"/>
    </row>
    <row r="145" spans="4:8" ht="15" customHeight="1" x14ac:dyDescent="0.25">
      <c r="D145" s="10"/>
      <c r="E145" s="10"/>
      <c r="F145" s="10"/>
      <c r="G145" s="10"/>
      <c r="H145" s="10"/>
    </row>
    <row r="146" spans="4:8" ht="15" customHeight="1" x14ac:dyDescent="0.25">
      <c r="D146" s="10"/>
      <c r="E146" s="10"/>
      <c r="F146" s="10"/>
      <c r="G146" s="10"/>
      <c r="H146" s="10"/>
    </row>
    <row r="147" spans="4:8" ht="15" customHeight="1" x14ac:dyDescent="0.25">
      <c r="D147" s="10"/>
      <c r="E147" s="10"/>
      <c r="F147" s="10"/>
      <c r="G147" s="10"/>
      <c r="H147" s="10"/>
    </row>
    <row r="148" spans="4:8" ht="15" customHeight="1" x14ac:dyDescent="0.25">
      <c r="D148" s="10"/>
      <c r="E148" s="10"/>
      <c r="F148" s="10"/>
      <c r="G148" s="10"/>
      <c r="H148" s="10"/>
    </row>
    <row r="149" spans="4:8" ht="15" customHeight="1" x14ac:dyDescent="0.25">
      <c r="D149" s="10"/>
      <c r="E149" s="10"/>
      <c r="F149" s="10"/>
      <c r="G149" s="10"/>
      <c r="H149" s="10"/>
    </row>
    <row r="150" spans="4:8" ht="15" customHeight="1" x14ac:dyDescent="0.25">
      <c r="D150" s="10"/>
      <c r="E150" s="10"/>
      <c r="F150" s="10"/>
      <c r="G150" s="10"/>
      <c r="H150" s="10"/>
    </row>
    <row r="151" spans="4:8" ht="15" customHeight="1" x14ac:dyDescent="0.25">
      <c r="D151" s="10"/>
      <c r="E151" s="10"/>
      <c r="F151" s="10"/>
      <c r="G151" s="10"/>
      <c r="H151" s="10"/>
    </row>
    <row r="152" spans="4:8" ht="15" customHeight="1" x14ac:dyDescent="0.25">
      <c r="D152" s="10"/>
      <c r="E152" s="10"/>
      <c r="F152" s="10"/>
      <c r="G152" s="10"/>
      <c r="H152" s="10"/>
    </row>
    <row r="153" spans="4:8" ht="15" customHeight="1" x14ac:dyDescent="0.25">
      <c r="D153" s="10"/>
      <c r="E153" s="10"/>
      <c r="F153" s="10"/>
      <c r="G153" s="10"/>
      <c r="H153" s="10"/>
    </row>
    <row r="154" spans="4:8" ht="15" customHeight="1" x14ac:dyDescent="0.25">
      <c r="D154" s="10"/>
      <c r="E154" s="10"/>
      <c r="F154" s="10"/>
      <c r="G154" s="10"/>
      <c r="H154" s="10"/>
    </row>
    <row r="155" spans="4:8" ht="15" customHeight="1" x14ac:dyDescent="0.25">
      <c r="D155" s="10"/>
      <c r="E155" s="10"/>
      <c r="F155" s="10"/>
      <c r="G155" s="10"/>
      <c r="H155" s="10"/>
    </row>
    <row r="156" spans="4:8" ht="15" customHeight="1" x14ac:dyDescent="0.25">
      <c r="D156" s="10"/>
      <c r="E156" s="10"/>
      <c r="F156" s="10"/>
      <c r="G156" s="10"/>
      <c r="H156" s="10"/>
    </row>
    <row r="157" spans="4:8" ht="15" customHeight="1" x14ac:dyDescent="0.25">
      <c r="D157" s="10"/>
      <c r="E157" s="10"/>
      <c r="F157" s="10"/>
      <c r="G157" s="10"/>
      <c r="H157" s="10"/>
    </row>
    <row r="158" spans="4:8" ht="15" customHeight="1" x14ac:dyDescent="0.25">
      <c r="D158" s="10"/>
      <c r="E158" s="10"/>
      <c r="F158" s="10"/>
      <c r="G158" s="10"/>
      <c r="H158" s="10"/>
    </row>
    <row r="159" spans="4:8" ht="15" customHeight="1" x14ac:dyDescent="0.25">
      <c r="D159" s="10"/>
      <c r="E159" s="10"/>
      <c r="F159" s="10"/>
      <c r="G159" s="10"/>
      <c r="H159" s="10"/>
    </row>
    <row r="160" spans="4:8" ht="15" customHeight="1" x14ac:dyDescent="0.25">
      <c r="D160" s="10"/>
      <c r="E160" s="10"/>
      <c r="F160" s="10"/>
      <c r="G160" s="10"/>
      <c r="H160" s="10"/>
    </row>
    <row r="161" spans="4:8" ht="15" customHeight="1" x14ac:dyDescent="0.25">
      <c r="D161" s="10"/>
      <c r="E161" s="10"/>
      <c r="F161" s="10"/>
      <c r="G161" s="10"/>
      <c r="H161" s="10"/>
    </row>
    <row r="162" spans="4:8" ht="15" customHeight="1" x14ac:dyDescent="0.25">
      <c r="D162" s="10"/>
      <c r="E162" s="10"/>
      <c r="F162" s="10"/>
      <c r="G162" s="10"/>
      <c r="H162" s="10"/>
    </row>
    <row r="163" spans="4:8" ht="15" customHeight="1" x14ac:dyDescent="0.25">
      <c r="D163" s="10"/>
      <c r="E163" s="10"/>
      <c r="F163" s="10"/>
      <c r="G163" s="10"/>
      <c r="H163" s="10"/>
    </row>
    <row r="164" spans="4:8" ht="15" customHeight="1" x14ac:dyDescent="0.25">
      <c r="D164" s="10"/>
      <c r="E164" s="10"/>
      <c r="F164" s="10"/>
      <c r="G164" s="10"/>
      <c r="H164" s="10"/>
    </row>
    <row r="165" spans="4:8" ht="15" customHeight="1" x14ac:dyDescent="0.25">
      <c r="D165" s="10"/>
      <c r="E165" s="10"/>
      <c r="F165" s="10"/>
      <c r="G165" s="10"/>
      <c r="H165" s="10"/>
    </row>
    <row r="166" spans="4:8" ht="15" customHeight="1" x14ac:dyDescent="0.25">
      <c r="D166" s="10"/>
      <c r="E166" s="10"/>
      <c r="F166" s="10"/>
      <c r="G166" s="10"/>
      <c r="H166" s="10"/>
    </row>
    <row r="167" spans="4:8" ht="15" customHeight="1" x14ac:dyDescent="0.25">
      <c r="D167" s="10"/>
      <c r="E167" s="10"/>
      <c r="F167" s="10"/>
      <c r="G167" s="10"/>
      <c r="H167" s="10"/>
    </row>
    <row r="168" spans="4:8" ht="15" customHeight="1" x14ac:dyDescent="0.25">
      <c r="D168" s="10"/>
      <c r="E168" s="10"/>
      <c r="F168" s="10"/>
      <c r="G168" s="10"/>
      <c r="H168" s="10"/>
    </row>
    <row r="169" spans="4:8" ht="15" customHeight="1" x14ac:dyDescent="0.25">
      <c r="D169" s="10"/>
      <c r="E169" s="10"/>
      <c r="F169" s="10"/>
      <c r="G169" s="10"/>
      <c r="H169" s="10"/>
    </row>
    <row r="170" spans="4:8" ht="15" customHeight="1" x14ac:dyDescent="0.25">
      <c r="D170" s="10"/>
      <c r="E170" s="10"/>
      <c r="F170" s="10"/>
      <c r="G170" s="10"/>
      <c r="H170" s="10"/>
    </row>
    <row r="171" spans="4:8" ht="15" customHeight="1" x14ac:dyDescent="0.25">
      <c r="D171" s="10"/>
      <c r="E171" s="10"/>
      <c r="F171" s="10"/>
      <c r="G171" s="10"/>
      <c r="H171" s="10"/>
    </row>
    <row r="172" spans="4:8" ht="15" customHeight="1" x14ac:dyDescent="0.25">
      <c r="D172" s="10"/>
      <c r="E172" s="10"/>
      <c r="F172" s="10"/>
      <c r="G172" s="10"/>
      <c r="H172" s="10"/>
    </row>
    <row r="173" spans="4:8" ht="15" customHeight="1" x14ac:dyDescent="0.25">
      <c r="D173" s="10"/>
      <c r="E173" s="10"/>
      <c r="F173" s="10"/>
      <c r="G173" s="10"/>
      <c r="H173" s="10"/>
    </row>
    <row r="174" spans="4:8" ht="15" customHeight="1" x14ac:dyDescent="0.25">
      <c r="D174" s="10"/>
      <c r="E174" s="10"/>
      <c r="F174" s="10"/>
      <c r="G174" s="10"/>
      <c r="H174" s="10"/>
    </row>
    <row r="175" spans="4:8" ht="15" customHeight="1" x14ac:dyDescent="0.25">
      <c r="D175" s="10"/>
      <c r="E175" s="10"/>
      <c r="F175" s="10"/>
      <c r="G175" s="10"/>
      <c r="H175" s="10"/>
    </row>
    <row r="176" spans="4:8" ht="15" customHeight="1" x14ac:dyDescent="0.25">
      <c r="D176" s="10"/>
      <c r="E176" s="10"/>
      <c r="F176" s="10"/>
      <c r="G176" s="10"/>
      <c r="H176" s="10"/>
    </row>
    <row r="177" spans="4:8" ht="15" customHeight="1" x14ac:dyDescent="0.25">
      <c r="D177" s="10"/>
      <c r="E177" s="10"/>
      <c r="F177" s="10"/>
      <c r="G177" s="10"/>
      <c r="H177" s="10"/>
    </row>
    <row r="178" spans="4:8" ht="15" customHeight="1" x14ac:dyDescent="0.25">
      <c r="D178" s="10"/>
      <c r="E178" s="10"/>
      <c r="F178" s="10"/>
      <c r="G178" s="10"/>
      <c r="H178" s="10"/>
    </row>
    <row r="179" spans="4:8" ht="15" customHeight="1" x14ac:dyDescent="0.25">
      <c r="D179" s="10"/>
      <c r="E179" s="10"/>
      <c r="F179" s="10"/>
      <c r="G179" s="10"/>
      <c r="H179" s="10"/>
    </row>
    <row r="180" spans="4:8" ht="15" customHeight="1" x14ac:dyDescent="0.25">
      <c r="D180" s="10"/>
      <c r="E180" s="10"/>
      <c r="F180" s="10"/>
      <c r="G180" s="10"/>
      <c r="H180" s="10"/>
    </row>
    <row r="181" spans="4:8" ht="15" customHeight="1" x14ac:dyDescent="0.25">
      <c r="D181" s="10"/>
      <c r="E181" s="10"/>
      <c r="F181" s="10"/>
      <c r="G181" s="10"/>
      <c r="H181" s="10"/>
    </row>
    <row r="182" spans="4:8" ht="15" customHeight="1" x14ac:dyDescent="0.25">
      <c r="D182" s="10"/>
      <c r="E182" s="10"/>
      <c r="F182" s="10"/>
      <c r="G182" s="10"/>
      <c r="H182" s="10"/>
    </row>
    <row r="183" spans="4:8" ht="15" customHeight="1" x14ac:dyDescent="0.25">
      <c r="D183" s="10"/>
      <c r="E183" s="10"/>
      <c r="F183" s="10"/>
      <c r="G183" s="10"/>
      <c r="H183" s="10"/>
    </row>
    <row r="184" spans="4:8" ht="15" customHeight="1" x14ac:dyDescent="0.25">
      <c r="D184" s="10"/>
      <c r="E184" s="10"/>
      <c r="F184" s="10"/>
      <c r="G184" s="10"/>
      <c r="H184" s="10"/>
    </row>
    <row r="185" spans="4:8" ht="15" customHeight="1" x14ac:dyDescent="0.25">
      <c r="D185" s="10"/>
      <c r="E185" s="10"/>
      <c r="F185" s="10"/>
      <c r="G185" s="10"/>
      <c r="H185" s="10"/>
    </row>
    <row r="186" spans="4:8" ht="15" customHeight="1" x14ac:dyDescent="0.25">
      <c r="D186" s="10"/>
      <c r="E186" s="10"/>
      <c r="F186" s="10"/>
      <c r="G186" s="10"/>
      <c r="H186" s="10"/>
    </row>
    <row r="187" spans="4:8" ht="15" customHeight="1" x14ac:dyDescent="0.25">
      <c r="D187" s="10"/>
      <c r="E187" s="10"/>
      <c r="F187" s="10"/>
      <c r="G187" s="10"/>
      <c r="H187" s="10"/>
    </row>
    <row r="188" spans="4:8" ht="15" customHeight="1" x14ac:dyDescent="0.25">
      <c r="D188" s="10"/>
      <c r="E188" s="10"/>
      <c r="F188" s="10"/>
      <c r="G188" s="10"/>
      <c r="H188" s="10"/>
    </row>
    <row r="189" spans="4:8" ht="15" customHeight="1" x14ac:dyDescent="0.25">
      <c r="D189" s="10"/>
      <c r="E189" s="10"/>
      <c r="F189" s="10"/>
      <c r="G189" s="10"/>
      <c r="H189" s="10"/>
    </row>
    <row r="190" spans="4:8" ht="15" customHeight="1" x14ac:dyDescent="0.25">
      <c r="D190" s="10"/>
      <c r="E190" s="10"/>
      <c r="F190" s="10"/>
      <c r="G190" s="10"/>
      <c r="H190" s="10"/>
    </row>
    <row r="191" spans="4:8" ht="15" customHeight="1" x14ac:dyDescent="0.25">
      <c r="D191" s="10"/>
      <c r="E191" s="10"/>
      <c r="F191" s="10"/>
      <c r="G191" s="10"/>
      <c r="H191" s="10"/>
    </row>
    <row r="192" spans="4:8" ht="15" customHeight="1" x14ac:dyDescent="0.25">
      <c r="D192" s="10"/>
      <c r="E192" s="10"/>
      <c r="F192" s="10"/>
      <c r="G192" s="10"/>
      <c r="H192" s="10"/>
    </row>
    <row r="193" spans="4:8" ht="15" customHeight="1" x14ac:dyDescent="0.25">
      <c r="D193" s="10"/>
      <c r="E193" s="10"/>
      <c r="F193" s="10"/>
      <c r="G193" s="10"/>
      <c r="H193" s="10"/>
    </row>
    <row r="194" spans="4:8" ht="15" customHeight="1" x14ac:dyDescent="0.25">
      <c r="D194" s="10"/>
      <c r="E194" s="10"/>
      <c r="F194" s="10"/>
      <c r="G194" s="10"/>
      <c r="H194" s="10"/>
    </row>
    <row r="195" spans="4:8" ht="15" customHeight="1" x14ac:dyDescent="0.25">
      <c r="D195" s="10"/>
      <c r="E195" s="10"/>
      <c r="F195" s="10"/>
      <c r="G195" s="10"/>
      <c r="H195" s="10"/>
    </row>
    <row r="196" spans="4:8" ht="15" customHeight="1" x14ac:dyDescent="0.25">
      <c r="D196" s="10"/>
      <c r="E196" s="10"/>
      <c r="F196" s="10"/>
      <c r="G196" s="10"/>
      <c r="H196" s="10"/>
    </row>
    <row r="197" spans="4:8" ht="15" customHeight="1" x14ac:dyDescent="0.25">
      <c r="D197" s="10"/>
      <c r="E197" s="10"/>
      <c r="F197" s="10"/>
      <c r="G197" s="10"/>
      <c r="H197" s="10"/>
    </row>
    <row r="198" spans="4:8" ht="15" customHeight="1" x14ac:dyDescent="0.25">
      <c r="D198" s="10"/>
      <c r="E198" s="10"/>
      <c r="F198" s="10"/>
      <c r="G198" s="10"/>
      <c r="H198" s="10"/>
    </row>
    <row r="199" spans="4:8" ht="15" customHeight="1" x14ac:dyDescent="0.25">
      <c r="D199" s="10"/>
      <c r="E199" s="10"/>
      <c r="F199" s="10"/>
      <c r="G199" s="10"/>
      <c r="H199" s="10"/>
    </row>
    <row r="200" spans="4:8" ht="15" customHeight="1" x14ac:dyDescent="0.25">
      <c r="D200" s="10"/>
      <c r="E200" s="10"/>
      <c r="F200" s="10"/>
      <c r="G200" s="10"/>
      <c r="H200" s="10"/>
    </row>
    <row r="201" spans="4:8" ht="15" customHeight="1" x14ac:dyDescent="0.25">
      <c r="D201" s="10"/>
      <c r="E201" s="10"/>
      <c r="F201" s="10"/>
      <c r="G201" s="10"/>
      <c r="H201" s="10"/>
    </row>
    <row r="202" spans="4:8" ht="15" customHeight="1" x14ac:dyDescent="0.25">
      <c r="D202" s="10"/>
      <c r="E202" s="10"/>
      <c r="F202" s="10"/>
      <c r="G202" s="10"/>
      <c r="H202" s="10"/>
    </row>
    <row r="203" spans="4:8" ht="15" customHeight="1" x14ac:dyDescent="0.25">
      <c r="D203" s="10"/>
      <c r="E203" s="10"/>
      <c r="F203" s="10"/>
      <c r="G203" s="10"/>
      <c r="H203" s="10"/>
    </row>
    <row r="204" spans="4:8" ht="15" customHeight="1" x14ac:dyDescent="0.25">
      <c r="D204" s="10"/>
      <c r="E204" s="10"/>
      <c r="F204" s="10"/>
      <c r="G204" s="10"/>
      <c r="H204" s="10"/>
    </row>
    <row r="205" spans="4:8" ht="15" customHeight="1" x14ac:dyDescent="0.25">
      <c r="D205" s="10"/>
      <c r="E205" s="10"/>
      <c r="F205" s="10"/>
      <c r="G205" s="10"/>
      <c r="H205" s="10"/>
    </row>
    <row r="206" spans="4:8" ht="15" customHeight="1" x14ac:dyDescent="0.25">
      <c r="D206" s="10"/>
      <c r="E206" s="10"/>
      <c r="F206" s="10"/>
      <c r="G206" s="10"/>
      <c r="H206" s="10"/>
    </row>
    <row r="207" spans="4:8" ht="15" customHeight="1" x14ac:dyDescent="0.25">
      <c r="D207" s="10"/>
      <c r="E207" s="10"/>
      <c r="F207" s="10"/>
      <c r="G207" s="10"/>
      <c r="H207" s="10"/>
    </row>
    <row r="208" spans="4:8" ht="15" customHeight="1" x14ac:dyDescent="0.25">
      <c r="D208" s="10"/>
      <c r="E208" s="10"/>
      <c r="F208" s="10"/>
      <c r="G208" s="10"/>
      <c r="H208" s="10"/>
    </row>
    <row r="209" spans="4:8" ht="15" customHeight="1" x14ac:dyDescent="0.25">
      <c r="D209" s="10"/>
      <c r="E209" s="10"/>
      <c r="F209" s="10"/>
      <c r="G209" s="10"/>
      <c r="H209" s="10"/>
    </row>
    <row r="210" spans="4:8" ht="15" customHeight="1" x14ac:dyDescent="0.25">
      <c r="D210" s="10"/>
      <c r="E210" s="10"/>
      <c r="F210" s="10"/>
      <c r="G210" s="10"/>
      <c r="H210" s="10"/>
    </row>
    <row r="211" spans="4:8" ht="15" customHeight="1" x14ac:dyDescent="0.25">
      <c r="D211" s="10"/>
      <c r="E211" s="10"/>
      <c r="F211" s="10"/>
      <c r="G211" s="10"/>
      <c r="H211" s="10"/>
    </row>
    <row r="212" spans="4:8" ht="15" customHeight="1" x14ac:dyDescent="0.25">
      <c r="D212" s="10"/>
      <c r="E212" s="10"/>
      <c r="F212" s="10"/>
      <c r="G212" s="10"/>
      <c r="H212" s="10"/>
    </row>
    <row r="213" spans="4:8" ht="15" customHeight="1" x14ac:dyDescent="0.25">
      <c r="D213" s="10"/>
      <c r="E213" s="10"/>
      <c r="F213" s="10"/>
      <c r="G213" s="10"/>
      <c r="H213" s="10"/>
    </row>
    <row r="214" spans="4:8" ht="15" customHeight="1" x14ac:dyDescent="0.25">
      <c r="D214" s="10"/>
      <c r="E214" s="10"/>
      <c r="F214" s="10"/>
      <c r="G214" s="10"/>
      <c r="H214" s="10"/>
    </row>
    <row r="215" spans="4:8" ht="15" customHeight="1" x14ac:dyDescent="0.25">
      <c r="D215" s="10"/>
      <c r="E215" s="10"/>
      <c r="F215" s="10"/>
      <c r="G215" s="10"/>
      <c r="H215" s="10"/>
    </row>
    <row r="216" spans="4:8" ht="15" customHeight="1" x14ac:dyDescent="0.25">
      <c r="D216" s="10"/>
      <c r="E216" s="10"/>
      <c r="F216" s="10"/>
      <c r="G216" s="10"/>
      <c r="H216" s="10"/>
    </row>
    <row r="217" spans="4:8" ht="15" customHeight="1" x14ac:dyDescent="0.25">
      <c r="D217" s="10"/>
      <c r="E217" s="10"/>
      <c r="F217" s="10"/>
      <c r="G217" s="10"/>
      <c r="H217" s="10"/>
    </row>
    <row r="218" spans="4:8" ht="15" customHeight="1" x14ac:dyDescent="0.25">
      <c r="D218" s="10"/>
      <c r="E218" s="10"/>
      <c r="F218" s="10"/>
      <c r="G218" s="10"/>
      <c r="H218" s="10"/>
    </row>
    <row r="219" spans="4:8" ht="15" customHeight="1" x14ac:dyDescent="0.25">
      <c r="D219" s="10"/>
      <c r="E219" s="10"/>
      <c r="F219" s="10"/>
      <c r="G219" s="10"/>
      <c r="H219" s="10"/>
    </row>
    <row r="220" spans="4:8" ht="15" customHeight="1" x14ac:dyDescent="0.25">
      <c r="D220" s="10"/>
      <c r="E220" s="10"/>
      <c r="F220" s="10"/>
      <c r="G220" s="10"/>
      <c r="H220" s="10"/>
    </row>
    <row r="221" spans="4:8" ht="15" customHeight="1" x14ac:dyDescent="0.25">
      <c r="D221" s="10"/>
      <c r="E221" s="10"/>
      <c r="F221" s="10"/>
      <c r="G221" s="10"/>
      <c r="H221" s="10"/>
    </row>
    <row r="222" spans="4:8" ht="15" customHeight="1" x14ac:dyDescent="0.25">
      <c r="D222" s="10"/>
      <c r="E222" s="10"/>
      <c r="F222" s="10"/>
      <c r="G222" s="10"/>
      <c r="H222" s="10"/>
    </row>
    <row r="223" spans="4:8" ht="15" customHeight="1" x14ac:dyDescent="0.25">
      <c r="D223" s="10"/>
      <c r="E223" s="10"/>
      <c r="F223" s="10"/>
      <c r="G223" s="10"/>
      <c r="H223" s="10"/>
    </row>
    <row r="224" spans="4:8" ht="15" customHeight="1" x14ac:dyDescent="0.25">
      <c r="D224" s="10"/>
      <c r="E224" s="10"/>
      <c r="F224" s="10"/>
      <c r="G224" s="10"/>
      <c r="H224" s="10"/>
    </row>
    <row r="225" spans="4:8" ht="15" customHeight="1" x14ac:dyDescent="0.25">
      <c r="D225" s="10"/>
      <c r="E225" s="10"/>
      <c r="F225" s="10"/>
      <c r="G225" s="10"/>
      <c r="H225" s="10"/>
    </row>
    <row r="226" spans="4:8" ht="15" customHeight="1" x14ac:dyDescent="0.25">
      <c r="D226" s="10"/>
      <c r="E226" s="10"/>
      <c r="F226" s="10"/>
      <c r="G226" s="10"/>
      <c r="H226" s="10"/>
    </row>
    <row r="227" spans="4:8" ht="15" customHeight="1" x14ac:dyDescent="0.25">
      <c r="D227" s="10"/>
      <c r="E227" s="10"/>
      <c r="F227" s="10"/>
      <c r="G227" s="10"/>
      <c r="H227" s="10"/>
    </row>
    <row r="228" spans="4:8" ht="15" customHeight="1" x14ac:dyDescent="0.25">
      <c r="D228" s="10"/>
      <c r="E228" s="10"/>
      <c r="F228" s="10"/>
      <c r="G228" s="10"/>
      <c r="H228" s="10"/>
    </row>
    <row r="229" spans="4:8" ht="15" customHeight="1" x14ac:dyDescent="0.25">
      <c r="D229" s="10"/>
      <c r="E229" s="10"/>
      <c r="F229" s="10"/>
      <c r="G229" s="10"/>
      <c r="H229" s="10"/>
    </row>
    <row r="230" spans="4:8" ht="15" customHeight="1" x14ac:dyDescent="0.25">
      <c r="D230" s="10"/>
      <c r="E230" s="10"/>
      <c r="F230" s="10"/>
      <c r="G230" s="10"/>
      <c r="H230" s="10"/>
    </row>
    <row r="231" spans="4:8" ht="15" customHeight="1" x14ac:dyDescent="0.25">
      <c r="D231" s="10"/>
      <c r="E231" s="10"/>
      <c r="F231" s="10"/>
      <c r="G231" s="10"/>
      <c r="H231" s="10"/>
    </row>
    <row r="232" spans="4:8" ht="15" customHeight="1" x14ac:dyDescent="0.25">
      <c r="D232" s="10"/>
      <c r="E232" s="10"/>
      <c r="F232" s="10"/>
      <c r="G232" s="10"/>
      <c r="H232" s="10"/>
    </row>
    <row r="233" spans="4:8" ht="15" customHeight="1" x14ac:dyDescent="0.25">
      <c r="D233" s="10"/>
      <c r="E233" s="10"/>
      <c r="F233" s="10"/>
      <c r="G233" s="10"/>
      <c r="H233" s="10"/>
    </row>
    <row r="234" spans="4:8" ht="15" customHeight="1" x14ac:dyDescent="0.25">
      <c r="D234" s="10"/>
      <c r="E234" s="10"/>
      <c r="F234" s="10"/>
      <c r="G234" s="10"/>
      <c r="H234" s="10"/>
    </row>
    <row r="235" spans="4:8" ht="15" customHeight="1" x14ac:dyDescent="0.25">
      <c r="D235" s="10"/>
      <c r="E235" s="10"/>
      <c r="F235" s="10"/>
      <c r="G235" s="10"/>
      <c r="H235" s="10"/>
    </row>
    <row r="236" spans="4:8" ht="15" customHeight="1" x14ac:dyDescent="0.25">
      <c r="D236" s="10"/>
      <c r="E236" s="10"/>
      <c r="F236" s="10"/>
      <c r="G236" s="10"/>
      <c r="H236" s="10"/>
    </row>
    <row r="237" spans="4:8" ht="15" customHeight="1" x14ac:dyDescent="0.25">
      <c r="D237" s="10"/>
      <c r="E237" s="10"/>
      <c r="F237" s="10"/>
      <c r="G237" s="10"/>
      <c r="H237" s="10"/>
    </row>
    <row r="238" spans="4:8" ht="15" customHeight="1" x14ac:dyDescent="0.25">
      <c r="D238" s="10"/>
      <c r="E238" s="10"/>
      <c r="F238" s="10"/>
      <c r="G238" s="10"/>
      <c r="H238" s="10"/>
    </row>
    <row r="239" spans="4:8" ht="15" customHeight="1" x14ac:dyDescent="0.25">
      <c r="D239" s="10"/>
      <c r="E239" s="10"/>
      <c r="F239" s="10"/>
      <c r="G239" s="10"/>
      <c r="H239" s="10"/>
    </row>
    <row r="240" spans="4:8" ht="15" customHeight="1" x14ac:dyDescent="0.25">
      <c r="D240" s="10"/>
      <c r="E240" s="10"/>
      <c r="F240" s="10"/>
      <c r="G240" s="10"/>
      <c r="H240" s="10"/>
    </row>
    <row r="241" spans="4:8" ht="15" customHeight="1" x14ac:dyDescent="0.25">
      <c r="D241" s="10"/>
      <c r="E241" s="10"/>
      <c r="F241" s="10"/>
      <c r="G241" s="10"/>
      <c r="H241" s="10"/>
    </row>
    <row r="242" spans="4:8" ht="15" customHeight="1" x14ac:dyDescent="0.25">
      <c r="D242" s="10"/>
      <c r="E242" s="10"/>
      <c r="F242" s="10"/>
      <c r="G242" s="10"/>
      <c r="H242" s="10"/>
    </row>
    <row r="243" spans="4:8" ht="15" customHeight="1" x14ac:dyDescent="0.25">
      <c r="D243" s="10"/>
      <c r="E243" s="10"/>
      <c r="F243" s="10"/>
      <c r="G243" s="10"/>
      <c r="H243" s="10"/>
    </row>
    <row r="244" spans="4:8" ht="15" customHeight="1" x14ac:dyDescent="0.25">
      <c r="D244" s="10"/>
      <c r="E244" s="10"/>
      <c r="F244" s="10"/>
      <c r="G244" s="10"/>
      <c r="H244" s="10"/>
    </row>
    <row r="245" spans="4:8" ht="15" customHeight="1" x14ac:dyDescent="0.25">
      <c r="D245" s="10"/>
      <c r="E245" s="10"/>
      <c r="F245" s="10"/>
      <c r="G245" s="10"/>
      <c r="H245" s="10"/>
    </row>
    <row r="246" spans="4:8" ht="15" customHeight="1" x14ac:dyDescent="0.25">
      <c r="D246" s="10"/>
      <c r="E246" s="10"/>
      <c r="F246" s="10"/>
      <c r="G246" s="10"/>
      <c r="H246" s="10"/>
    </row>
    <row r="247" spans="4:8" ht="15" customHeight="1" x14ac:dyDescent="0.25">
      <c r="D247" s="10"/>
      <c r="E247" s="10"/>
      <c r="F247" s="10"/>
      <c r="G247" s="10"/>
      <c r="H247" s="10"/>
    </row>
    <row r="248" spans="4:8" ht="15" customHeight="1" x14ac:dyDescent="0.25">
      <c r="D248" s="10"/>
      <c r="E248" s="10"/>
      <c r="F248" s="10"/>
      <c r="G248" s="10"/>
      <c r="H248" s="10"/>
    </row>
    <row r="249" spans="4:8" ht="15" customHeight="1" x14ac:dyDescent="0.25">
      <c r="D249" s="10"/>
      <c r="E249" s="10"/>
      <c r="F249" s="10"/>
      <c r="G249" s="10"/>
      <c r="H249" s="10"/>
    </row>
    <row r="250" spans="4:8" ht="15" customHeight="1" x14ac:dyDescent="0.25">
      <c r="D250" s="10"/>
      <c r="E250" s="10"/>
      <c r="F250" s="10"/>
      <c r="G250" s="10"/>
      <c r="H250" s="10"/>
    </row>
    <row r="251" spans="4:8" ht="15" customHeight="1" x14ac:dyDescent="0.25">
      <c r="D251" s="10"/>
      <c r="E251" s="10"/>
      <c r="F251" s="10"/>
      <c r="G251" s="10"/>
      <c r="H251" s="10"/>
    </row>
    <row r="252" spans="4:8" ht="15" customHeight="1" x14ac:dyDescent="0.25">
      <c r="D252" s="10"/>
      <c r="E252" s="10"/>
      <c r="F252" s="10"/>
      <c r="G252" s="10"/>
      <c r="H252" s="10"/>
    </row>
    <row r="253" spans="4:8" ht="15" customHeight="1" x14ac:dyDescent="0.25">
      <c r="D253" s="10"/>
      <c r="E253" s="10"/>
      <c r="F253" s="10"/>
      <c r="G253" s="10"/>
      <c r="H253" s="10"/>
    </row>
    <row r="254" spans="4:8" ht="15" customHeight="1" x14ac:dyDescent="0.25">
      <c r="D254" s="10"/>
      <c r="E254" s="10"/>
      <c r="F254" s="10"/>
      <c r="G254" s="10"/>
      <c r="H254" s="10"/>
    </row>
    <row r="255" spans="4:8" ht="15" customHeight="1" x14ac:dyDescent="0.25">
      <c r="D255" s="10"/>
      <c r="E255" s="10"/>
      <c r="F255" s="10"/>
      <c r="G255" s="10"/>
      <c r="H255" s="10"/>
    </row>
    <row r="256" spans="4:8" ht="15" customHeight="1" x14ac:dyDescent="0.25">
      <c r="D256" s="10"/>
      <c r="E256" s="10"/>
      <c r="F256" s="10"/>
      <c r="G256" s="10"/>
      <c r="H256" s="10"/>
    </row>
    <row r="257" spans="4:8" ht="15" customHeight="1" x14ac:dyDescent="0.25">
      <c r="D257" s="10"/>
      <c r="E257" s="10"/>
      <c r="F257" s="10"/>
      <c r="G257" s="10"/>
      <c r="H257" s="10"/>
    </row>
  </sheetData>
  <mergeCells count="148">
    <mergeCell ref="C82:C83"/>
    <mergeCell ref="C84:C85"/>
    <mergeCell ref="C55:C62"/>
    <mergeCell ref="C47:C54"/>
    <mergeCell ref="C35:C46"/>
    <mergeCell ref="C24:C34"/>
    <mergeCell ref="C71:C75"/>
    <mergeCell ref="L48:L49"/>
    <mergeCell ref="K48:K49"/>
    <mergeCell ref="K50:K54"/>
    <mergeCell ref="J63:L63"/>
    <mergeCell ref="G63:G64"/>
    <mergeCell ref="G61:G62"/>
    <mergeCell ref="C76:C77"/>
    <mergeCell ref="C78:C79"/>
    <mergeCell ref="C80:C81"/>
    <mergeCell ref="J46:L46"/>
    <mergeCell ref="J36:J37"/>
    <mergeCell ref="J38:J43"/>
    <mergeCell ref="K36:K37"/>
    <mergeCell ref="K38:K43"/>
    <mergeCell ref="S21:S30"/>
    <mergeCell ref="R31:R32"/>
    <mergeCell ref="R10:R30"/>
    <mergeCell ref="J57:L57"/>
    <mergeCell ref="J56:L56"/>
    <mergeCell ref="J33:L33"/>
    <mergeCell ref="N13:P13"/>
    <mergeCell ref="N14:P14"/>
    <mergeCell ref="N16:N17"/>
    <mergeCell ref="O16:O17"/>
    <mergeCell ref="P16:P17"/>
    <mergeCell ref="N19:P19"/>
    <mergeCell ref="N26:P26"/>
    <mergeCell ref="R49:T49"/>
    <mergeCell ref="R50:T50"/>
    <mergeCell ref="J34:L34"/>
    <mergeCell ref="J24:J29"/>
    <mergeCell ref="L36:L37"/>
    <mergeCell ref="N36:N37"/>
    <mergeCell ref="O36:O37"/>
    <mergeCell ref="P36:P37"/>
    <mergeCell ref="K24:K29"/>
    <mergeCell ref="J13:L13"/>
    <mergeCell ref="J16:J23"/>
    <mergeCell ref="B5:D5"/>
    <mergeCell ref="F4:H4"/>
    <mergeCell ref="F5:H5"/>
    <mergeCell ref="F7:F9"/>
    <mergeCell ref="G10:G13"/>
    <mergeCell ref="B4:D4"/>
    <mergeCell ref="B7:B9"/>
    <mergeCell ref="F10:F19"/>
    <mergeCell ref="G17:G19"/>
    <mergeCell ref="G14:G16"/>
    <mergeCell ref="B13:B62"/>
    <mergeCell ref="F31:F58"/>
    <mergeCell ref="F59:F64"/>
    <mergeCell ref="G31:G39"/>
    <mergeCell ref="G40:G48"/>
    <mergeCell ref="G49:G58"/>
    <mergeCell ref="G59:G60"/>
    <mergeCell ref="C13:C23"/>
    <mergeCell ref="C63:C66"/>
    <mergeCell ref="B63:B75"/>
    <mergeCell ref="J4:L4"/>
    <mergeCell ref="J5:L5"/>
    <mergeCell ref="J7:J8"/>
    <mergeCell ref="K7:K8"/>
    <mergeCell ref="L7:L8"/>
    <mergeCell ref="J14:L14"/>
    <mergeCell ref="H20:H22"/>
    <mergeCell ref="F20:F22"/>
    <mergeCell ref="G20:G22"/>
    <mergeCell ref="J9:J10"/>
    <mergeCell ref="K9:K10"/>
    <mergeCell ref="B86:B87"/>
    <mergeCell ref="R61:R62"/>
    <mergeCell ref="S61:S62"/>
    <mergeCell ref="T61:T62"/>
    <mergeCell ref="J48:J49"/>
    <mergeCell ref="J50:J54"/>
    <mergeCell ref="J59:J60"/>
    <mergeCell ref="K59:K60"/>
    <mergeCell ref="L59:L60"/>
    <mergeCell ref="J65:J66"/>
    <mergeCell ref="K65:K66"/>
    <mergeCell ref="L65:L66"/>
    <mergeCell ref="R52:R54"/>
    <mergeCell ref="R55:T56"/>
    <mergeCell ref="N51:P51"/>
    <mergeCell ref="N59:P59"/>
    <mergeCell ref="N61:N62"/>
    <mergeCell ref="O61:O62"/>
    <mergeCell ref="P61:P62"/>
    <mergeCell ref="N52:P52"/>
    <mergeCell ref="C67:C70"/>
    <mergeCell ref="N65:T66"/>
    <mergeCell ref="J68:L68"/>
    <mergeCell ref="J69:L69"/>
    <mergeCell ref="A1:T1"/>
    <mergeCell ref="J71:J72"/>
    <mergeCell ref="K71:K72"/>
    <mergeCell ref="L71:L72"/>
    <mergeCell ref="R34:T34"/>
    <mergeCell ref="N64:T64"/>
    <mergeCell ref="R37:R38"/>
    <mergeCell ref="S37:S38"/>
    <mergeCell ref="N20:P20"/>
    <mergeCell ref="N22:N23"/>
    <mergeCell ref="O22:O23"/>
    <mergeCell ref="P22:P23"/>
    <mergeCell ref="F27:F30"/>
    <mergeCell ref="F25:H25"/>
    <mergeCell ref="F24:H24"/>
    <mergeCell ref="J62:L62"/>
    <mergeCell ref="N54:N55"/>
    <mergeCell ref="N41:P41"/>
    <mergeCell ref="N58:P58"/>
    <mergeCell ref="N25:P25"/>
    <mergeCell ref="N28:N29"/>
    <mergeCell ref="O28:O29"/>
    <mergeCell ref="P28:P29"/>
    <mergeCell ref="N33:P33"/>
    <mergeCell ref="B76:B85"/>
    <mergeCell ref="T37:T38"/>
    <mergeCell ref="R43:R45"/>
    <mergeCell ref="R46:T47"/>
    <mergeCell ref="R40:T40"/>
    <mergeCell ref="R4:T4"/>
    <mergeCell ref="R35:T35"/>
    <mergeCell ref="R41:T41"/>
    <mergeCell ref="R5:T5"/>
    <mergeCell ref="R7:R9"/>
    <mergeCell ref="S10:S20"/>
    <mergeCell ref="N4:P4"/>
    <mergeCell ref="N5:P5"/>
    <mergeCell ref="N7:N8"/>
    <mergeCell ref="O7:O8"/>
    <mergeCell ref="P7:P8"/>
    <mergeCell ref="O54:O55"/>
    <mergeCell ref="P54:P55"/>
    <mergeCell ref="R59:T59"/>
    <mergeCell ref="R58:T58"/>
    <mergeCell ref="N34:P34"/>
    <mergeCell ref="N40:P40"/>
    <mergeCell ref="N43:N47"/>
    <mergeCell ref="J45:L45"/>
  </mergeCells>
  <phoneticPr fontId="9" type="noConversion"/>
  <pageMargins left="0.7" right="0.7" top="0.75" bottom="0.75" header="0.3" footer="0.3"/>
  <pageSetup paperSize="5" scale="4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zoomScale="90" zoomScaleNormal="90" workbookViewId="0">
      <selection activeCell="D19" sqref="D19"/>
    </sheetView>
  </sheetViews>
  <sheetFormatPr baseColWidth="10" defaultColWidth="11.375" defaultRowHeight="18" customHeight="1" x14ac:dyDescent="0.25"/>
  <cols>
    <col min="1" max="1" width="5" style="3" customWidth="1"/>
    <col min="2" max="2" width="12.375" style="3" customWidth="1"/>
    <col min="3" max="3" width="30.125" style="3" bestFit="1" customWidth="1"/>
    <col min="4" max="4" width="44" style="3" customWidth="1"/>
    <col min="5" max="5" width="4.75" style="3" customWidth="1"/>
    <col min="6" max="6" width="23" style="3" customWidth="1"/>
    <col min="7" max="7" width="15.75" style="3" customWidth="1"/>
    <col min="8" max="8" width="20.75" style="3" customWidth="1"/>
    <col min="9" max="9" width="4.75" style="3" customWidth="1"/>
    <col min="10" max="10" width="20.75" style="3" customWidth="1"/>
    <col min="11" max="11" width="15.75" style="3" customWidth="1"/>
    <col min="12" max="12" width="20.75" style="3" customWidth="1"/>
    <col min="13" max="13" width="26.75" style="3" customWidth="1"/>
    <col min="14" max="16384" width="11.375" style="3"/>
  </cols>
  <sheetData>
    <row r="1" spans="1:20" s="40" customFormat="1" ht="20.25" customHeight="1" x14ac:dyDescent="0.25">
      <c r="A1" s="426" t="s">
        <v>422</v>
      </c>
      <c r="B1" s="427"/>
      <c r="C1" s="427"/>
      <c r="D1" s="427"/>
      <c r="E1" s="427"/>
      <c r="F1" s="427"/>
      <c r="G1" s="427"/>
      <c r="H1" s="427"/>
      <c r="I1" s="427"/>
      <c r="J1" s="427"/>
      <c r="K1" s="427"/>
      <c r="L1" s="427"/>
      <c r="M1" s="60"/>
      <c r="N1" s="60"/>
      <c r="O1" s="60"/>
      <c r="P1" s="60"/>
      <c r="Q1" s="60"/>
      <c r="R1" s="60"/>
      <c r="S1" s="60"/>
      <c r="T1" s="60"/>
    </row>
    <row r="2" spans="1:20" ht="18" customHeight="1" thickBot="1" x14ac:dyDescent="0.3"/>
    <row r="3" spans="1:20" ht="18" customHeight="1" x14ac:dyDescent="0.25">
      <c r="B3" s="449" t="s">
        <v>0</v>
      </c>
      <c r="C3" s="450"/>
      <c r="D3" s="451"/>
      <c r="F3" s="449" t="s">
        <v>0</v>
      </c>
      <c r="G3" s="450"/>
      <c r="H3" s="451"/>
      <c r="J3" s="449" t="s">
        <v>0</v>
      </c>
      <c r="K3" s="450"/>
      <c r="L3" s="451"/>
    </row>
    <row r="4" spans="1:20" ht="18" customHeight="1" x14ac:dyDescent="0.25">
      <c r="B4" s="453" t="s">
        <v>200</v>
      </c>
      <c r="C4" s="452"/>
      <c r="D4" s="454"/>
      <c r="F4" s="453" t="s">
        <v>233</v>
      </c>
      <c r="G4" s="452"/>
      <c r="H4" s="454"/>
      <c r="J4" s="453" t="s">
        <v>148</v>
      </c>
      <c r="K4" s="452"/>
      <c r="L4" s="454"/>
    </row>
    <row r="5" spans="1:20" ht="18" customHeight="1" x14ac:dyDescent="0.25">
      <c r="B5" s="99" t="s">
        <v>201</v>
      </c>
      <c r="C5" s="34" t="s">
        <v>202</v>
      </c>
      <c r="D5" s="100" t="s">
        <v>7</v>
      </c>
      <c r="F5" s="99" t="s">
        <v>1</v>
      </c>
      <c r="G5" s="34" t="s">
        <v>7</v>
      </c>
      <c r="H5" s="100" t="s">
        <v>8</v>
      </c>
      <c r="J5" s="99" t="s">
        <v>1</v>
      </c>
      <c r="K5" s="34" t="s">
        <v>7</v>
      </c>
      <c r="L5" s="100" t="s">
        <v>8</v>
      </c>
    </row>
    <row r="6" spans="1:20" ht="18" customHeight="1" x14ac:dyDescent="0.25">
      <c r="B6" s="104" t="s">
        <v>220</v>
      </c>
      <c r="C6" s="4" t="s">
        <v>219</v>
      </c>
      <c r="D6" s="291" t="s">
        <v>221</v>
      </c>
      <c r="F6" s="537" t="s">
        <v>2</v>
      </c>
      <c r="G6" s="539" t="s">
        <v>232</v>
      </c>
      <c r="H6" s="541" t="s">
        <v>232</v>
      </c>
      <c r="J6" s="531" t="s">
        <v>2</v>
      </c>
      <c r="K6" s="533" t="s">
        <v>234</v>
      </c>
      <c r="L6" s="535" t="s">
        <v>234</v>
      </c>
    </row>
    <row r="7" spans="1:20" ht="18" customHeight="1" thickBot="1" x14ac:dyDescent="0.3">
      <c r="B7" s="387" t="s">
        <v>204</v>
      </c>
      <c r="C7" s="388" t="s">
        <v>203</v>
      </c>
      <c r="D7" s="291" t="s">
        <v>221</v>
      </c>
      <c r="F7" s="538"/>
      <c r="G7" s="540"/>
      <c r="H7" s="542"/>
      <c r="J7" s="532"/>
      <c r="K7" s="534"/>
      <c r="L7" s="536"/>
    </row>
    <row r="8" spans="1:20" ht="18" customHeight="1" thickBot="1" x14ac:dyDescent="0.3">
      <c r="B8" s="387" t="s">
        <v>205</v>
      </c>
      <c r="C8" s="388" t="s">
        <v>218</v>
      </c>
      <c r="D8" s="291" t="s">
        <v>221</v>
      </c>
    </row>
    <row r="9" spans="1:20" ht="18" customHeight="1" x14ac:dyDescent="0.25">
      <c r="B9" s="104" t="s">
        <v>207</v>
      </c>
      <c r="C9" s="4" t="s">
        <v>206</v>
      </c>
      <c r="D9" s="291" t="s">
        <v>221</v>
      </c>
      <c r="F9" s="449" t="s">
        <v>0</v>
      </c>
      <c r="G9" s="450"/>
      <c r="H9" s="451"/>
      <c r="J9" s="449" t="s">
        <v>0</v>
      </c>
      <c r="K9" s="450"/>
      <c r="L9" s="451"/>
    </row>
    <row r="10" spans="1:20" ht="18" customHeight="1" x14ac:dyDescent="0.25">
      <c r="B10" s="104" t="s">
        <v>209</v>
      </c>
      <c r="C10" s="4" t="s">
        <v>208</v>
      </c>
      <c r="D10" s="291" t="s">
        <v>221</v>
      </c>
      <c r="F10" s="453" t="s">
        <v>225</v>
      </c>
      <c r="G10" s="452"/>
      <c r="H10" s="454"/>
      <c r="J10" s="453" t="s">
        <v>162</v>
      </c>
      <c r="K10" s="452"/>
      <c r="L10" s="454"/>
    </row>
    <row r="11" spans="1:20" ht="18" customHeight="1" x14ac:dyDescent="0.25">
      <c r="B11" s="104" t="s">
        <v>211</v>
      </c>
      <c r="C11" s="4" t="s">
        <v>210</v>
      </c>
      <c r="D11" s="291" t="s">
        <v>221</v>
      </c>
      <c r="F11" s="99" t="s">
        <v>1</v>
      </c>
      <c r="G11" s="34" t="s">
        <v>7</v>
      </c>
      <c r="H11" s="100" t="s">
        <v>8</v>
      </c>
      <c r="J11" s="99" t="s">
        <v>1</v>
      </c>
      <c r="K11" s="34" t="s">
        <v>7</v>
      </c>
      <c r="L11" s="100" t="s">
        <v>8</v>
      </c>
    </row>
    <row r="12" spans="1:20" ht="18" customHeight="1" x14ac:dyDescent="0.25">
      <c r="B12" s="104" t="s">
        <v>213</v>
      </c>
      <c r="C12" s="4" t="s">
        <v>212</v>
      </c>
      <c r="D12" s="291" t="s">
        <v>351</v>
      </c>
      <c r="F12" s="531" t="s">
        <v>2</v>
      </c>
      <c r="G12" s="533" t="s">
        <v>224</v>
      </c>
      <c r="H12" s="535" t="s">
        <v>224</v>
      </c>
      <c r="J12" s="531" t="s">
        <v>2</v>
      </c>
      <c r="K12" s="533" t="s">
        <v>235</v>
      </c>
      <c r="L12" s="535" t="s">
        <v>235</v>
      </c>
    </row>
    <row r="13" spans="1:20" ht="18" customHeight="1" thickBot="1" x14ac:dyDescent="0.3">
      <c r="B13" s="387" t="s">
        <v>215</v>
      </c>
      <c r="C13" s="388" t="s">
        <v>214</v>
      </c>
      <c r="D13" s="292" t="s">
        <v>222</v>
      </c>
      <c r="F13" s="531"/>
      <c r="G13" s="533"/>
      <c r="H13" s="535"/>
      <c r="J13" s="532"/>
      <c r="K13" s="534"/>
      <c r="L13" s="536"/>
    </row>
    <row r="14" spans="1:20" ht="18" customHeight="1" x14ac:dyDescent="0.25">
      <c r="B14" s="104" t="s">
        <v>217</v>
      </c>
      <c r="C14" s="4" t="s">
        <v>216</v>
      </c>
      <c r="D14" s="105" t="s">
        <v>353</v>
      </c>
      <c r="F14" s="543" t="s">
        <v>47</v>
      </c>
      <c r="G14" s="533" t="s">
        <v>224</v>
      </c>
      <c r="H14" s="535" t="s">
        <v>226</v>
      </c>
    </row>
    <row r="15" spans="1:20" ht="18" customHeight="1" thickBot="1" x14ac:dyDescent="0.3">
      <c r="B15" s="387" t="s">
        <v>282</v>
      </c>
      <c r="C15" s="388" t="s">
        <v>283</v>
      </c>
      <c r="D15" s="292" t="s">
        <v>223</v>
      </c>
      <c r="F15" s="544"/>
      <c r="G15" s="534"/>
      <c r="H15" s="536"/>
    </row>
    <row r="16" spans="1:20" ht="18" customHeight="1" thickBot="1" x14ac:dyDescent="0.3">
      <c r="B16" s="106" t="s">
        <v>284</v>
      </c>
      <c r="C16" s="107" t="s">
        <v>285</v>
      </c>
      <c r="D16" s="108" t="s">
        <v>223</v>
      </c>
    </row>
    <row r="17" spans="2:8" ht="18" customHeight="1" x14ac:dyDescent="0.25">
      <c r="B17" s="2"/>
      <c r="C17" s="1"/>
      <c r="D17" s="2"/>
      <c r="F17" s="449" t="s">
        <v>0</v>
      </c>
      <c r="G17" s="450"/>
      <c r="H17" s="451"/>
    </row>
    <row r="18" spans="2:8" ht="18" customHeight="1" x14ac:dyDescent="0.25">
      <c r="B18" s="2"/>
      <c r="C18" s="1"/>
      <c r="D18" s="2"/>
      <c r="F18" s="453" t="s">
        <v>229</v>
      </c>
      <c r="G18" s="452"/>
      <c r="H18" s="454"/>
    </row>
    <row r="19" spans="2:8" ht="18" customHeight="1" x14ac:dyDescent="0.25">
      <c r="B19" s="2"/>
      <c r="C19" s="1"/>
      <c r="D19" s="2"/>
      <c r="F19" s="99" t="s">
        <v>1</v>
      </c>
      <c r="G19" s="34" t="s">
        <v>7</v>
      </c>
      <c r="H19" s="100" t="s">
        <v>8</v>
      </c>
    </row>
    <row r="20" spans="2:8" ht="18" customHeight="1" x14ac:dyDescent="0.25">
      <c r="B20" s="2"/>
      <c r="C20" s="1"/>
      <c r="D20" s="2"/>
      <c r="F20" s="537" t="s">
        <v>2</v>
      </c>
      <c r="G20" s="539" t="s">
        <v>227</v>
      </c>
      <c r="H20" s="541" t="s">
        <v>227</v>
      </c>
    </row>
    <row r="21" spans="2:8" ht="18" customHeight="1" x14ac:dyDescent="0.25">
      <c r="F21" s="545"/>
      <c r="G21" s="549"/>
      <c r="H21" s="548"/>
    </row>
    <row r="22" spans="2:8" ht="18" customHeight="1" x14ac:dyDescent="0.25">
      <c r="F22" s="546" t="s">
        <v>47</v>
      </c>
      <c r="G22" s="539" t="s">
        <v>227</v>
      </c>
      <c r="H22" s="541" t="s">
        <v>228</v>
      </c>
    </row>
    <row r="23" spans="2:8" ht="18" customHeight="1" thickBot="1" x14ac:dyDescent="0.3">
      <c r="F23" s="547"/>
      <c r="G23" s="540"/>
      <c r="H23" s="542"/>
    </row>
    <row r="24" spans="2:8" ht="18" customHeight="1" thickBot="1" x14ac:dyDescent="0.3"/>
    <row r="25" spans="2:8" ht="18" customHeight="1" x14ac:dyDescent="0.25">
      <c r="F25" s="449" t="s">
        <v>0</v>
      </c>
      <c r="G25" s="450"/>
      <c r="H25" s="451"/>
    </row>
    <row r="26" spans="2:8" ht="18" customHeight="1" x14ac:dyDescent="0.25">
      <c r="F26" s="453" t="s">
        <v>230</v>
      </c>
      <c r="G26" s="452"/>
      <c r="H26" s="454"/>
    </row>
    <row r="27" spans="2:8" ht="18" customHeight="1" x14ac:dyDescent="0.25">
      <c r="F27" s="99" t="s">
        <v>1</v>
      </c>
      <c r="G27" s="34" t="s">
        <v>7</v>
      </c>
      <c r="H27" s="100" t="s">
        <v>8</v>
      </c>
    </row>
    <row r="28" spans="2:8" ht="18" customHeight="1" x14ac:dyDescent="0.25">
      <c r="F28" s="537" t="s">
        <v>2</v>
      </c>
      <c r="G28" s="539" t="s">
        <v>231</v>
      </c>
      <c r="H28" s="541" t="s">
        <v>231</v>
      </c>
    </row>
    <row r="29" spans="2:8" ht="18" customHeight="1" thickBot="1" x14ac:dyDescent="0.3">
      <c r="F29" s="538"/>
      <c r="G29" s="540"/>
      <c r="H29" s="542"/>
    </row>
    <row r="34" spans="2:8" ht="18" customHeight="1" x14ac:dyDescent="0.25">
      <c r="B34" s="6"/>
      <c r="C34" s="6"/>
      <c r="D34" s="6"/>
      <c r="E34" s="6"/>
      <c r="F34" s="6"/>
      <c r="G34" s="6"/>
      <c r="H34" s="6"/>
    </row>
    <row r="35" spans="2:8" ht="18" customHeight="1" x14ac:dyDescent="0.25">
      <c r="B35" s="7"/>
      <c r="C35" s="7"/>
      <c r="D35" s="7"/>
      <c r="E35" s="7"/>
      <c r="F35" s="7"/>
      <c r="G35" s="7"/>
      <c r="H35" s="7"/>
    </row>
    <row r="36" spans="2:8" ht="18" customHeight="1" x14ac:dyDescent="0.25">
      <c r="B36" s="8"/>
      <c r="C36" s="8"/>
      <c r="D36" s="8"/>
      <c r="E36" s="8"/>
      <c r="F36" s="8"/>
      <c r="G36" s="8"/>
      <c r="H36" s="8"/>
    </row>
    <row r="37" spans="2:8" ht="18" customHeight="1" x14ac:dyDescent="0.25">
      <c r="B37" s="8"/>
      <c r="C37" s="8"/>
      <c r="D37" s="8"/>
      <c r="E37" s="8"/>
      <c r="F37" s="8"/>
      <c r="G37" s="8"/>
      <c r="H37" s="8"/>
    </row>
  </sheetData>
  <autoFilter ref="F25:H29">
    <filterColumn colId="0" showButton="0"/>
    <filterColumn colId="1" showButton="0"/>
  </autoFilter>
  <mergeCells count="39">
    <mergeCell ref="F26:H26"/>
    <mergeCell ref="F28:F29"/>
    <mergeCell ref="G28:G29"/>
    <mergeCell ref="H28:H29"/>
    <mergeCell ref="F14:F15"/>
    <mergeCell ref="G14:G15"/>
    <mergeCell ref="H14:H15"/>
    <mergeCell ref="F17:H17"/>
    <mergeCell ref="F18:H18"/>
    <mergeCell ref="F20:F21"/>
    <mergeCell ref="F22:F23"/>
    <mergeCell ref="G22:G23"/>
    <mergeCell ref="H22:H23"/>
    <mergeCell ref="H20:H21"/>
    <mergeCell ref="G20:G21"/>
    <mergeCell ref="F25:H25"/>
    <mergeCell ref="B3:D3"/>
    <mergeCell ref="B4:D4"/>
    <mergeCell ref="F3:H3"/>
    <mergeCell ref="F4:H4"/>
    <mergeCell ref="F6:F7"/>
    <mergeCell ref="G6:G7"/>
    <mergeCell ref="H6:H7"/>
    <mergeCell ref="A1:L1"/>
    <mergeCell ref="F9:H9"/>
    <mergeCell ref="F10:H10"/>
    <mergeCell ref="F12:F13"/>
    <mergeCell ref="J3:L3"/>
    <mergeCell ref="J4:L4"/>
    <mergeCell ref="J6:J7"/>
    <mergeCell ref="K6:K7"/>
    <mergeCell ref="L6:L7"/>
    <mergeCell ref="G12:G13"/>
    <mergeCell ref="H12:H13"/>
    <mergeCell ref="J9:L9"/>
    <mergeCell ref="J10:L10"/>
    <mergeCell ref="J12:J13"/>
    <mergeCell ref="K12:K13"/>
    <mergeCell ref="L12:L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5"/>
  <sheetViews>
    <sheetView topLeftCell="B10" zoomScaleNormal="100" workbookViewId="0">
      <selection activeCell="C22" sqref="C22:D22"/>
    </sheetView>
  </sheetViews>
  <sheetFormatPr baseColWidth="10" defaultColWidth="11.375" defaultRowHeight="15" customHeight="1" x14ac:dyDescent="0.25"/>
  <cols>
    <col min="1" max="1" width="3.875" style="3" customWidth="1"/>
    <col min="2" max="2" width="17.75" style="3" customWidth="1"/>
    <col min="3" max="3" width="47" style="3" customWidth="1"/>
    <col min="4" max="4" width="70.125" style="3" customWidth="1"/>
    <col min="5" max="5" width="61.25" style="3" customWidth="1"/>
    <col min="6" max="6" width="22.25" style="299" customWidth="1"/>
    <col min="7" max="7" width="34.625" style="3" customWidth="1"/>
    <col min="8" max="16384" width="11.375" style="3"/>
  </cols>
  <sheetData>
    <row r="1" spans="1:20" s="124" customFormat="1" ht="12.75" x14ac:dyDescent="0.2">
      <c r="A1" s="556" t="s">
        <v>423</v>
      </c>
      <c r="B1" s="557"/>
      <c r="C1" s="557"/>
      <c r="D1" s="557"/>
      <c r="E1" s="557"/>
      <c r="F1" s="557"/>
      <c r="G1" s="123"/>
      <c r="H1" s="123"/>
      <c r="I1" s="123"/>
      <c r="J1" s="123"/>
      <c r="K1" s="123"/>
      <c r="L1" s="123"/>
      <c r="M1" s="123"/>
      <c r="N1" s="123"/>
      <c r="O1" s="123"/>
      <c r="P1" s="123"/>
      <c r="Q1" s="123"/>
      <c r="R1" s="123"/>
      <c r="S1" s="123"/>
      <c r="T1" s="123"/>
    </row>
    <row r="2" spans="1:20" ht="15" customHeight="1" thickBot="1" x14ac:dyDescent="0.3"/>
    <row r="3" spans="1:20" ht="12.75" x14ac:dyDescent="0.25">
      <c r="B3" s="470" t="s">
        <v>276</v>
      </c>
      <c r="C3" s="471"/>
      <c r="D3" s="471"/>
      <c r="E3" s="471"/>
      <c r="F3" s="472"/>
    </row>
    <row r="4" spans="1:20" ht="12.75" x14ac:dyDescent="0.25">
      <c r="B4" s="467" t="s">
        <v>824</v>
      </c>
      <c r="C4" s="468"/>
      <c r="D4" s="468"/>
      <c r="E4" s="468"/>
      <c r="F4" s="469"/>
    </row>
    <row r="5" spans="1:20" ht="26.25" customHeight="1" x14ac:dyDescent="0.25">
      <c r="B5" s="22" t="s">
        <v>237</v>
      </c>
      <c r="C5" s="23" t="s">
        <v>238</v>
      </c>
      <c r="D5" s="23" t="s">
        <v>239</v>
      </c>
      <c r="E5" s="23" t="s">
        <v>286</v>
      </c>
      <c r="F5" s="300" t="s">
        <v>271</v>
      </c>
    </row>
    <row r="6" spans="1:20" ht="24.75" customHeight="1" x14ac:dyDescent="0.25">
      <c r="B6" s="566" t="s">
        <v>352</v>
      </c>
      <c r="C6" s="163" t="s">
        <v>681</v>
      </c>
      <c r="D6" s="569" t="s">
        <v>672</v>
      </c>
      <c r="E6" s="558" t="s">
        <v>760</v>
      </c>
      <c r="F6" s="563">
        <v>4</v>
      </c>
    </row>
    <row r="7" spans="1:20" ht="24.75" customHeight="1" x14ac:dyDescent="0.25">
      <c r="B7" s="567"/>
      <c r="C7" s="163" t="s">
        <v>250</v>
      </c>
      <c r="D7" s="558"/>
      <c r="E7" s="558"/>
      <c r="F7" s="564"/>
    </row>
    <row r="8" spans="1:20" ht="24.75" customHeight="1" x14ac:dyDescent="0.25">
      <c r="B8" s="567"/>
      <c r="C8" s="163" t="s">
        <v>251</v>
      </c>
      <c r="D8" s="558"/>
      <c r="E8" s="558"/>
      <c r="F8" s="564"/>
    </row>
    <row r="9" spans="1:20" ht="24.75" customHeight="1" x14ac:dyDescent="0.25">
      <c r="B9" s="567"/>
      <c r="C9" s="163" t="s">
        <v>252</v>
      </c>
      <c r="D9" s="558"/>
      <c r="E9" s="558"/>
      <c r="F9" s="564"/>
    </row>
    <row r="10" spans="1:20" ht="24.75" customHeight="1" x14ac:dyDescent="0.25">
      <c r="B10" s="567"/>
      <c r="C10" s="163" t="s">
        <v>253</v>
      </c>
      <c r="D10" s="558"/>
      <c r="E10" s="558"/>
      <c r="F10" s="564"/>
    </row>
    <row r="11" spans="1:20" ht="24.75" customHeight="1" x14ac:dyDescent="0.25">
      <c r="B11" s="567"/>
      <c r="C11" s="163" t="s">
        <v>254</v>
      </c>
      <c r="D11" s="558"/>
      <c r="E11" s="558"/>
      <c r="F11" s="564"/>
    </row>
    <row r="12" spans="1:20" ht="24.75" customHeight="1" x14ac:dyDescent="0.25">
      <c r="B12" s="567"/>
      <c r="C12" s="163" t="s">
        <v>255</v>
      </c>
      <c r="D12" s="558"/>
      <c r="E12" s="558"/>
      <c r="F12" s="564"/>
    </row>
    <row r="13" spans="1:20" ht="24.75" customHeight="1" x14ac:dyDescent="0.25">
      <c r="B13" s="568"/>
      <c r="C13" s="163" t="s">
        <v>256</v>
      </c>
      <c r="D13" s="559"/>
      <c r="E13" s="558"/>
      <c r="F13" s="565"/>
    </row>
    <row r="14" spans="1:20" ht="24.75" customHeight="1" x14ac:dyDescent="0.25">
      <c r="B14" s="566" t="s">
        <v>240</v>
      </c>
      <c r="C14" s="164" t="s">
        <v>257</v>
      </c>
      <c r="D14" s="569" t="s">
        <v>673</v>
      </c>
      <c r="E14" s="558"/>
      <c r="F14" s="563">
        <v>15</v>
      </c>
    </row>
    <row r="15" spans="1:20" ht="24.75" customHeight="1" x14ac:dyDescent="0.25">
      <c r="B15" s="567"/>
      <c r="C15" s="164" t="s">
        <v>258</v>
      </c>
      <c r="D15" s="558"/>
      <c r="E15" s="558"/>
      <c r="F15" s="564"/>
    </row>
    <row r="16" spans="1:20" ht="24.75" customHeight="1" x14ac:dyDescent="0.25">
      <c r="B16" s="567"/>
      <c r="C16" s="164" t="s">
        <v>259</v>
      </c>
      <c r="D16" s="558"/>
      <c r="E16" s="558"/>
      <c r="F16" s="564"/>
    </row>
    <row r="17" spans="2:7" ht="24.75" customHeight="1" x14ac:dyDescent="0.25">
      <c r="B17" s="567"/>
      <c r="C17" s="164" t="s">
        <v>260</v>
      </c>
      <c r="D17" s="558"/>
      <c r="E17" s="558"/>
      <c r="F17" s="564"/>
    </row>
    <row r="18" spans="2:7" ht="24.75" customHeight="1" x14ac:dyDescent="0.25">
      <c r="B18" s="567"/>
      <c r="C18" s="164" t="s">
        <v>261</v>
      </c>
      <c r="D18" s="558"/>
      <c r="E18" s="558"/>
      <c r="F18" s="564"/>
    </row>
    <row r="19" spans="2:7" ht="24.75" customHeight="1" x14ac:dyDescent="0.25">
      <c r="B19" s="568"/>
      <c r="C19" s="164" t="s">
        <v>262</v>
      </c>
      <c r="D19" s="559"/>
      <c r="E19" s="558"/>
      <c r="F19" s="565"/>
    </row>
    <row r="20" spans="2:7" ht="52.5" customHeight="1" x14ac:dyDescent="0.25">
      <c r="B20" s="151" t="s">
        <v>280</v>
      </c>
      <c r="C20" s="572" t="s">
        <v>761</v>
      </c>
      <c r="D20" s="573"/>
      <c r="E20" s="558"/>
      <c r="F20" s="301">
        <v>5</v>
      </c>
    </row>
    <row r="21" spans="2:7" ht="24.75" customHeight="1" x14ac:dyDescent="0.25">
      <c r="B21" s="151" t="s">
        <v>272</v>
      </c>
      <c r="C21" s="570" t="s">
        <v>671</v>
      </c>
      <c r="D21" s="571"/>
      <c r="E21" s="559"/>
      <c r="F21" s="302">
        <v>10</v>
      </c>
    </row>
    <row r="22" spans="2:7" ht="61.5" customHeight="1" x14ac:dyDescent="0.25">
      <c r="B22" s="151" t="s">
        <v>249</v>
      </c>
      <c r="C22" s="570" t="s">
        <v>762</v>
      </c>
      <c r="D22" s="571"/>
      <c r="E22" s="122" t="s">
        <v>759</v>
      </c>
      <c r="F22" s="302">
        <v>11</v>
      </c>
    </row>
    <row r="23" spans="2:7" ht="74.25" customHeight="1" x14ac:dyDescent="0.25">
      <c r="B23" s="151" t="s">
        <v>273</v>
      </c>
      <c r="C23" s="570" t="s">
        <v>763</v>
      </c>
      <c r="D23" s="571"/>
      <c r="E23" s="122" t="s">
        <v>829</v>
      </c>
      <c r="F23" s="301">
        <v>43</v>
      </c>
    </row>
    <row r="24" spans="2:7" ht="24.75" customHeight="1" thickBot="1" x14ac:dyDescent="0.3">
      <c r="B24" s="560" t="s">
        <v>277</v>
      </c>
      <c r="C24" s="561"/>
      <c r="D24" s="561"/>
      <c r="E24" s="561"/>
      <c r="F24" s="562"/>
    </row>
    <row r="25" spans="2:7" ht="50.25" customHeight="1" x14ac:dyDescent="0.25">
      <c r="B25" s="159" t="s">
        <v>274</v>
      </c>
      <c r="C25" s="579" t="s">
        <v>825</v>
      </c>
      <c r="D25" s="580"/>
      <c r="E25" s="297" t="s">
        <v>822</v>
      </c>
      <c r="F25" s="303">
        <v>9</v>
      </c>
    </row>
    <row r="26" spans="2:7" ht="50.25" customHeight="1" x14ac:dyDescent="0.25">
      <c r="B26" s="151" t="s">
        <v>275</v>
      </c>
      <c r="C26" s="570" t="s">
        <v>279</v>
      </c>
      <c r="D26" s="571"/>
      <c r="E26" s="312" t="s">
        <v>827</v>
      </c>
      <c r="F26" s="302">
        <v>8</v>
      </c>
    </row>
    <row r="27" spans="2:7" ht="64.5" customHeight="1" thickBot="1" x14ac:dyDescent="0.3">
      <c r="B27" s="160" t="s">
        <v>264</v>
      </c>
      <c r="C27" s="577" t="s">
        <v>826</v>
      </c>
      <c r="D27" s="578"/>
      <c r="E27" s="312" t="s">
        <v>827</v>
      </c>
      <c r="F27" s="304">
        <v>16</v>
      </c>
      <c r="G27" s="294" t="s">
        <v>823</v>
      </c>
    </row>
    <row r="28" spans="2:7" s="5" customFormat="1" ht="24.75" customHeight="1" x14ac:dyDescent="0.25">
      <c r="B28" s="574" t="s">
        <v>278</v>
      </c>
      <c r="C28" s="575"/>
      <c r="D28" s="575"/>
      <c r="E28" s="575"/>
      <c r="F28" s="576"/>
      <c r="G28" s="298"/>
    </row>
    <row r="29" spans="2:7" ht="61.5" customHeight="1" x14ac:dyDescent="0.25">
      <c r="B29" s="161" t="s">
        <v>246</v>
      </c>
      <c r="C29" s="570" t="s">
        <v>247</v>
      </c>
      <c r="D29" s="571"/>
      <c r="E29" s="310" t="s">
        <v>806</v>
      </c>
      <c r="F29" s="302">
        <v>6</v>
      </c>
      <c r="G29" s="294" t="s">
        <v>823</v>
      </c>
    </row>
    <row r="30" spans="2:7" ht="62.25" customHeight="1" thickBot="1" x14ac:dyDescent="0.3">
      <c r="B30" s="162" t="s">
        <v>281</v>
      </c>
      <c r="C30" s="577" t="s">
        <v>248</v>
      </c>
      <c r="D30" s="578"/>
      <c r="E30" s="311" t="s">
        <v>807</v>
      </c>
      <c r="F30" s="305">
        <v>44</v>
      </c>
      <c r="G30" s="294" t="s">
        <v>823</v>
      </c>
    </row>
    <row r="31" spans="2:7" ht="15" customHeight="1" thickBot="1" x14ac:dyDescent="0.3"/>
    <row r="32" spans="2:7" ht="15" customHeight="1" x14ac:dyDescent="0.25">
      <c r="B32" s="550" t="s">
        <v>878</v>
      </c>
      <c r="C32" s="551"/>
      <c r="D32" s="552"/>
    </row>
    <row r="33" spans="2:4" ht="15" customHeight="1" thickBot="1" x14ac:dyDescent="0.3">
      <c r="B33" s="553"/>
      <c r="C33" s="554"/>
      <c r="D33" s="555"/>
    </row>
    <row r="34" spans="2:4" ht="15" customHeight="1" x14ac:dyDescent="0.25">
      <c r="B34" s="550" t="s">
        <v>879</v>
      </c>
      <c r="C34" s="551"/>
      <c r="D34" s="552"/>
    </row>
    <row r="35" spans="2:4" ht="15" customHeight="1" thickBot="1" x14ac:dyDescent="0.3">
      <c r="B35" s="553"/>
      <c r="C35" s="554"/>
      <c r="D35" s="555"/>
    </row>
  </sheetData>
  <mergeCells count="23">
    <mergeCell ref="B28:F28"/>
    <mergeCell ref="C29:D29"/>
    <mergeCell ref="C30:D30"/>
    <mergeCell ref="C27:D27"/>
    <mergeCell ref="C23:D23"/>
    <mergeCell ref="C25:D25"/>
    <mergeCell ref="C26:D26"/>
    <mergeCell ref="B32:D33"/>
    <mergeCell ref="B34:D35"/>
    <mergeCell ref="A1:F1"/>
    <mergeCell ref="E6:E21"/>
    <mergeCell ref="B24:F24"/>
    <mergeCell ref="B3:F3"/>
    <mergeCell ref="B4:F4"/>
    <mergeCell ref="F6:F13"/>
    <mergeCell ref="F14:F19"/>
    <mergeCell ref="B6:B13"/>
    <mergeCell ref="D6:D13"/>
    <mergeCell ref="B14:B19"/>
    <mergeCell ref="D14:D19"/>
    <mergeCell ref="C22:D22"/>
    <mergeCell ref="C20:D20"/>
    <mergeCell ref="C21:D21"/>
  </mergeCells>
  <pageMargins left="0.7" right="0.7" top="0.75" bottom="0.75" header="0.3" footer="0.3"/>
  <pageSetup scale="4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60" zoomScaleNormal="60" workbookViewId="0">
      <selection activeCell="D17" sqref="D17"/>
    </sheetView>
  </sheetViews>
  <sheetFormatPr baseColWidth="10" defaultColWidth="11.375" defaultRowHeight="15" customHeight="1" x14ac:dyDescent="0.25"/>
  <cols>
    <col min="1" max="1" width="3.875" style="61" customWidth="1"/>
    <col min="2" max="2" width="17.75" style="61" customWidth="1"/>
    <col min="3" max="3" width="36.125" style="61" customWidth="1"/>
    <col min="4" max="4" width="70.125" style="61" customWidth="1"/>
    <col min="5" max="5" width="11.375" style="62"/>
    <col min="6" max="16384" width="11.375" style="61"/>
  </cols>
  <sheetData>
    <row r="1" spans="1:6" ht="15" customHeight="1" x14ac:dyDescent="0.25">
      <c r="A1" s="426" t="s">
        <v>424</v>
      </c>
      <c r="B1" s="427"/>
      <c r="C1" s="427"/>
      <c r="D1" s="427"/>
      <c r="E1" s="309"/>
      <c r="F1" s="309"/>
    </row>
    <row r="2" spans="1:6" ht="15" customHeight="1" thickBot="1" x14ac:dyDescent="0.3"/>
    <row r="3" spans="1:6" ht="27" customHeight="1" x14ac:dyDescent="0.25">
      <c r="B3" s="582" t="s">
        <v>0</v>
      </c>
      <c r="C3" s="583"/>
      <c r="D3" s="584"/>
    </row>
    <row r="4" spans="1:6" ht="27" customHeight="1" x14ac:dyDescent="0.25">
      <c r="B4" s="585" t="s">
        <v>674</v>
      </c>
      <c r="C4" s="586"/>
      <c r="D4" s="587"/>
    </row>
    <row r="5" spans="1:6" ht="27" customHeight="1" thickBot="1" x14ac:dyDescent="0.3">
      <c r="B5" s="63" t="s">
        <v>241</v>
      </c>
      <c r="C5" s="588" t="s">
        <v>239</v>
      </c>
      <c r="D5" s="589"/>
    </row>
    <row r="6" spans="1:6" ht="48" customHeight="1" x14ac:dyDescent="0.25">
      <c r="B6" s="165" t="s">
        <v>242</v>
      </c>
      <c r="C6" s="313" t="s">
        <v>425</v>
      </c>
      <c r="D6" s="313"/>
    </row>
    <row r="7" spans="1:6" ht="48" customHeight="1" x14ac:dyDescent="0.25">
      <c r="B7" s="64" t="s">
        <v>243</v>
      </c>
      <c r="C7" s="590" t="s">
        <v>877</v>
      </c>
      <c r="D7" s="591"/>
    </row>
    <row r="8" spans="1:6" ht="48" customHeight="1" x14ac:dyDescent="0.25">
      <c r="B8" s="64" t="s">
        <v>426</v>
      </c>
      <c r="C8" s="581" t="s">
        <v>828</v>
      </c>
      <c r="D8" s="581"/>
    </row>
    <row r="9" spans="1:6" s="62" customFormat="1" ht="72" customHeight="1" x14ac:dyDescent="0.25">
      <c r="B9" s="64" t="s">
        <v>244</v>
      </c>
      <c r="C9" s="581" t="s">
        <v>245</v>
      </c>
      <c r="D9" s="581"/>
    </row>
    <row r="10" spans="1:6" ht="66.75" customHeight="1" thickBot="1" x14ac:dyDescent="0.3">
      <c r="B10" s="65" t="s">
        <v>263</v>
      </c>
      <c r="C10" s="581" t="s">
        <v>427</v>
      </c>
      <c r="D10" s="581"/>
    </row>
  </sheetData>
  <mergeCells count="8">
    <mergeCell ref="A1:D1"/>
    <mergeCell ref="C10:D10"/>
    <mergeCell ref="B3:D3"/>
    <mergeCell ref="B4:D4"/>
    <mergeCell ref="C5:D5"/>
    <mergeCell ref="C7:D7"/>
    <mergeCell ref="C9:D9"/>
    <mergeCell ref="C8:D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topLeftCell="A10" zoomScale="85" zoomScaleNormal="85" workbookViewId="0">
      <selection activeCell="J16" sqref="J16:J19"/>
    </sheetView>
  </sheetViews>
  <sheetFormatPr baseColWidth="10" defaultColWidth="11.375" defaultRowHeight="15.75" x14ac:dyDescent="0.25"/>
  <cols>
    <col min="1" max="1" width="15.875" style="67" customWidth="1"/>
    <col min="2" max="2" width="15.875" style="98" customWidth="1"/>
    <col min="3" max="3" width="36.875" style="98" customWidth="1"/>
    <col min="4" max="4" width="17.625" style="67" customWidth="1"/>
    <col min="5" max="5" width="14.375" style="67" customWidth="1"/>
    <col min="6" max="6" width="12.625" style="67" customWidth="1"/>
    <col min="7" max="7" width="89.75" style="67" customWidth="1"/>
    <col min="8" max="8" width="13" style="67" customWidth="1"/>
    <col min="9" max="9" width="24.125" style="265" customWidth="1"/>
    <col min="10" max="10" width="27.125" style="268" customWidth="1"/>
    <col min="11" max="16384" width="11.375" style="26"/>
  </cols>
  <sheetData>
    <row r="1" spans="1:14" s="296" customFormat="1" ht="26.25" x14ac:dyDescent="0.25">
      <c r="A1" s="609" t="s">
        <v>543</v>
      </c>
      <c r="B1" s="609"/>
      <c r="C1" s="609"/>
      <c r="D1" s="609"/>
      <c r="E1" s="609"/>
      <c r="F1" s="609"/>
      <c r="G1" s="609"/>
      <c r="H1" s="609"/>
      <c r="I1" s="609"/>
      <c r="J1" s="609"/>
    </row>
    <row r="3" spans="1:14" ht="72.75" customHeight="1" x14ac:dyDescent="0.25">
      <c r="A3" s="319" t="s">
        <v>377</v>
      </c>
      <c r="B3" s="320" t="s">
        <v>542</v>
      </c>
      <c r="C3" s="321" t="s">
        <v>728</v>
      </c>
      <c r="D3" s="322" t="s">
        <v>378</v>
      </c>
      <c r="E3" s="322" t="s">
        <v>379</v>
      </c>
      <c r="F3" s="323" t="s">
        <v>729</v>
      </c>
      <c r="G3" s="324" t="s">
        <v>276</v>
      </c>
      <c r="H3" s="323" t="s">
        <v>731</v>
      </c>
      <c r="I3" s="325" t="s">
        <v>732</v>
      </c>
      <c r="J3" s="326" t="s">
        <v>380</v>
      </c>
      <c r="L3" s="308"/>
      <c r="M3" s="67"/>
      <c r="N3" s="67"/>
    </row>
    <row r="4" spans="1:14" ht="90" x14ac:dyDescent="0.25">
      <c r="A4" s="613" t="s">
        <v>381</v>
      </c>
      <c r="B4" s="603" t="s">
        <v>779</v>
      </c>
      <c r="C4" s="603" t="s">
        <v>819</v>
      </c>
      <c r="D4" s="327"/>
      <c r="E4" s="328"/>
      <c r="F4" s="615" t="s">
        <v>730</v>
      </c>
      <c r="G4" s="329" t="s">
        <v>839</v>
      </c>
      <c r="H4" s="330" t="s">
        <v>733</v>
      </c>
      <c r="I4" s="331"/>
      <c r="J4" s="332" t="s">
        <v>831</v>
      </c>
      <c r="K4" s="306"/>
      <c r="L4" s="306"/>
      <c r="M4" s="67"/>
      <c r="N4" s="67"/>
    </row>
    <row r="5" spans="1:14" ht="90" x14ac:dyDescent="0.25">
      <c r="A5" s="610"/>
      <c r="B5" s="596"/>
      <c r="C5" s="596"/>
      <c r="D5" s="333" t="s">
        <v>382</v>
      </c>
      <c r="E5" s="334" t="s">
        <v>384</v>
      </c>
      <c r="F5" s="599"/>
      <c r="G5" s="335"/>
      <c r="H5" s="336" t="s">
        <v>734</v>
      </c>
      <c r="I5" s="337"/>
      <c r="J5" s="332" t="s">
        <v>832</v>
      </c>
      <c r="K5" s="306"/>
      <c r="L5" s="306"/>
      <c r="M5" s="67"/>
      <c r="N5" s="67"/>
    </row>
    <row r="6" spans="1:14" ht="90" x14ac:dyDescent="0.25">
      <c r="A6" s="610"/>
      <c r="B6" s="596"/>
      <c r="C6" s="596"/>
      <c r="D6" s="338"/>
      <c r="E6" s="339"/>
      <c r="F6" s="599"/>
      <c r="G6" s="340" t="s">
        <v>871</v>
      </c>
      <c r="H6" s="336" t="s">
        <v>735</v>
      </c>
      <c r="I6" s="337"/>
      <c r="J6" s="332" t="s">
        <v>833</v>
      </c>
      <c r="K6" s="306"/>
      <c r="L6" s="306"/>
      <c r="M6" s="67"/>
      <c r="N6" s="67"/>
    </row>
    <row r="7" spans="1:14" ht="90" x14ac:dyDescent="0.25">
      <c r="A7" s="610"/>
      <c r="B7" s="596"/>
      <c r="C7" s="596"/>
      <c r="D7" s="338"/>
      <c r="E7" s="334" t="s">
        <v>385</v>
      </c>
      <c r="F7" s="599"/>
      <c r="G7" s="335"/>
      <c r="H7" s="336" t="s">
        <v>736</v>
      </c>
      <c r="I7" s="337"/>
      <c r="J7" s="332" t="s">
        <v>834</v>
      </c>
      <c r="K7" s="306"/>
      <c r="L7" s="306"/>
      <c r="M7" s="67"/>
      <c r="N7" s="67"/>
    </row>
    <row r="8" spans="1:14" ht="90" x14ac:dyDescent="0.25">
      <c r="A8" s="610"/>
      <c r="B8" s="596"/>
      <c r="C8" s="596"/>
      <c r="D8" s="333" t="s">
        <v>383</v>
      </c>
      <c r="E8" s="341" t="s">
        <v>386</v>
      </c>
      <c r="F8" s="599"/>
      <c r="G8" s="342" t="s">
        <v>812</v>
      </c>
      <c r="H8" s="336" t="s">
        <v>737</v>
      </c>
      <c r="I8" s="337"/>
      <c r="J8" s="332" t="s">
        <v>835</v>
      </c>
      <c r="K8" s="306"/>
      <c r="L8" s="306"/>
      <c r="M8" s="67"/>
      <c r="N8" s="67"/>
    </row>
    <row r="9" spans="1:14" ht="90" x14ac:dyDescent="0.25">
      <c r="A9" s="610"/>
      <c r="B9" s="596"/>
      <c r="C9" s="596"/>
      <c r="D9" s="343"/>
      <c r="E9" s="341"/>
      <c r="F9" s="599"/>
      <c r="G9" s="335"/>
      <c r="H9" s="336" t="s">
        <v>738</v>
      </c>
      <c r="I9" s="337"/>
      <c r="J9" s="332" t="s">
        <v>836</v>
      </c>
      <c r="K9" s="306"/>
      <c r="L9" s="306"/>
      <c r="M9" s="67"/>
      <c r="N9" s="67"/>
    </row>
    <row r="10" spans="1:14" ht="90" x14ac:dyDescent="0.25">
      <c r="A10" s="610"/>
      <c r="B10" s="596"/>
      <c r="C10" s="596"/>
      <c r="D10" s="343"/>
      <c r="E10" s="341"/>
      <c r="F10" s="599"/>
      <c r="G10" s="340" t="s">
        <v>417</v>
      </c>
      <c r="H10" s="336" t="s">
        <v>739</v>
      </c>
      <c r="I10" s="337"/>
      <c r="J10" s="332" t="s">
        <v>837</v>
      </c>
      <c r="K10" s="306"/>
      <c r="L10" s="306"/>
      <c r="M10" s="67"/>
      <c r="N10" s="67"/>
    </row>
    <row r="11" spans="1:14" ht="90" x14ac:dyDescent="0.25">
      <c r="A11" s="610"/>
      <c r="B11" s="596"/>
      <c r="C11" s="596"/>
      <c r="D11" s="344"/>
      <c r="E11" s="330"/>
      <c r="F11" s="599"/>
      <c r="G11" s="345" t="s">
        <v>418</v>
      </c>
      <c r="H11" s="336" t="s">
        <v>740</v>
      </c>
      <c r="I11" s="337"/>
      <c r="J11" s="332" t="s">
        <v>838</v>
      </c>
      <c r="K11" s="306"/>
      <c r="L11" s="306"/>
    </row>
    <row r="12" spans="1:14" ht="22.5" x14ac:dyDescent="0.25">
      <c r="A12" s="610" t="s">
        <v>387</v>
      </c>
      <c r="B12" s="596" t="s">
        <v>780</v>
      </c>
      <c r="C12" s="596" t="s">
        <v>741</v>
      </c>
      <c r="D12" s="346" t="s">
        <v>382</v>
      </c>
      <c r="E12" s="346" t="s">
        <v>384</v>
      </c>
      <c r="F12" s="616" t="s">
        <v>730</v>
      </c>
      <c r="G12" s="342" t="s">
        <v>840</v>
      </c>
      <c r="H12" s="336" t="s">
        <v>742</v>
      </c>
      <c r="I12" s="337"/>
      <c r="J12" s="332" t="s">
        <v>801</v>
      </c>
      <c r="K12" s="306"/>
      <c r="L12" s="306"/>
    </row>
    <row r="13" spans="1:14" ht="33.75" x14ac:dyDescent="0.25">
      <c r="A13" s="610"/>
      <c r="B13" s="596"/>
      <c r="C13" s="596"/>
      <c r="D13" s="339"/>
      <c r="E13" s="333" t="s">
        <v>385</v>
      </c>
      <c r="F13" s="616"/>
      <c r="G13" s="342" t="s">
        <v>812</v>
      </c>
      <c r="H13" s="336" t="s">
        <v>743</v>
      </c>
      <c r="I13" s="337"/>
      <c r="J13" s="332" t="s">
        <v>881</v>
      </c>
      <c r="K13" s="306"/>
      <c r="L13" s="306"/>
    </row>
    <row r="14" spans="1:14" x14ac:dyDescent="0.25">
      <c r="A14" s="610"/>
      <c r="B14" s="596"/>
      <c r="C14" s="596"/>
      <c r="D14" s="333" t="s">
        <v>383</v>
      </c>
      <c r="E14" s="333"/>
      <c r="F14" s="616"/>
      <c r="G14" s="340" t="s">
        <v>417</v>
      </c>
      <c r="H14" s="336" t="s">
        <v>744</v>
      </c>
      <c r="I14" s="337"/>
      <c r="J14" s="332" t="s">
        <v>802</v>
      </c>
      <c r="K14" s="306"/>
      <c r="L14" s="306"/>
    </row>
    <row r="15" spans="1:14" x14ac:dyDescent="0.25">
      <c r="A15" s="610"/>
      <c r="B15" s="596"/>
      <c r="C15" s="596"/>
      <c r="D15" s="344"/>
      <c r="E15" s="347" t="s">
        <v>386</v>
      </c>
      <c r="F15" s="616"/>
      <c r="G15" s="340" t="s">
        <v>746</v>
      </c>
      <c r="H15" s="336" t="s">
        <v>745</v>
      </c>
      <c r="I15" s="381"/>
      <c r="J15" s="382" t="s">
        <v>882</v>
      </c>
      <c r="K15" s="306"/>
      <c r="L15" s="306"/>
    </row>
    <row r="16" spans="1:14" ht="22.5" x14ac:dyDescent="0.25">
      <c r="A16" s="610" t="s">
        <v>388</v>
      </c>
      <c r="B16" s="595" t="s">
        <v>781</v>
      </c>
      <c r="C16" s="599" t="s">
        <v>820</v>
      </c>
      <c r="D16" s="327"/>
      <c r="E16" s="327"/>
      <c r="F16" s="616" t="s">
        <v>730</v>
      </c>
      <c r="G16" s="348" t="s">
        <v>844</v>
      </c>
      <c r="H16" s="336" t="s">
        <v>747</v>
      </c>
      <c r="I16" s="337"/>
      <c r="J16" s="332" t="s">
        <v>801</v>
      </c>
      <c r="K16" s="306"/>
      <c r="L16" s="306"/>
    </row>
    <row r="17" spans="1:12" x14ac:dyDescent="0.25">
      <c r="A17" s="610"/>
      <c r="B17" s="595"/>
      <c r="C17" s="599"/>
      <c r="D17" s="333" t="s">
        <v>382</v>
      </c>
      <c r="E17" s="333" t="s">
        <v>384</v>
      </c>
      <c r="F17" s="616"/>
      <c r="G17" s="348" t="s">
        <v>389</v>
      </c>
      <c r="H17" s="336" t="s">
        <v>748</v>
      </c>
      <c r="I17" s="337"/>
      <c r="J17" s="332" t="s">
        <v>881</v>
      </c>
      <c r="K17" s="306"/>
      <c r="L17" s="306"/>
    </row>
    <row r="18" spans="1:12" ht="33.75" x14ac:dyDescent="0.25">
      <c r="A18" s="610"/>
      <c r="B18" s="595"/>
      <c r="C18" s="599"/>
      <c r="D18" s="338"/>
      <c r="E18" s="333" t="s">
        <v>385</v>
      </c>
      <c r="F18" s="616"/>
      <c r="G18" s="342" t="s">
        <v>812</v>
      </c>
      <c r="H18" s="336" t="s">
        <v>749</v>
      </c>
      <c r="I18" s="337"/>
      <c r="J18" s="332" t="s">
        <v>802</v>
      </c>
      <c r="K18" s="306"/>
      <c r="L18" s="306"/>
    </row>
    <row r="19" spans="1:12" x14ac:dyDescent="0.25">
      <c r="A19" s="610"/>
      <c r="B19" s="595"/>
      <c r="C19" s="599"/>
      <c r="D19" s="333" t="s">
        <v>383</v>
      </c>
      <c r="E19" s="333" t="s">
        <v>386</v>
      </c>
      <c r="F19" s="616"/>
      <c r="G19" s="340" t="s">
        <v>417</v>
      </c>
      <c r="H19" s="383" t="s">
        <v>750</v>
      </c>
      <c r="I19" s="349"/>
      <c r="J19" s="350" t="s">
        <v>882</v>
      </c>
      <c r="K19" s="306"/>
      <c r="L19" s="306"/>
    </row>
    <row r="20" spans="1:12" x14ac:dyDescent="0.25">
      <c r="A20" s="610"/>
      <c r="B20" s="595"/>
      <c r="C20" s="599"/>
      <c r="D20" s="344"/>
      <c r="E20" s="344"/>
      <c r="F20" s="616"/>
      <c r="G20" s="344" t="s">
        <v>418</v>
      </c>
      <c r="H20" s="344"/>
      <c r="I20" s="351"/>
      <c r="J20" s="352"/>
      <c r="K20" s="306"/>
      <c r="L20" s="306"/>
    </row>
    <row r="21" spans="1:12" ht="45" x14ac:dyDescent="0.25">
      <c r="A21" s="610" t="s">
        <v>390</v>
      </c>
      <c r="B21" s="596" t="s">
        <v>782</v>
      </c>
      <c r="C21" s="597" t="s">
        <v>751</v>
      </c>
      <c r="D21" s="353" t="s">
        <v>382</v>
      </c>
      <c r="E21" s="354" t="s">
        <v>384</v>
      </c>
      <c r="F21" s="355" t="s">
        <v>730</v>
      </c>
      <c r="G21" s="348" t="s">
        <v>842</v>
      </c>
      <c r="H21" s="592" t="s">
        <v>390</v>
      </c>
      <c r="I21" s="604"/>
      <c r="J21" s="611" t="s">
        <v>752</v>
      </c>
      <c r="K21" s="306"/>
      <c r="L21" s="306"/>
    </row>
    <row r="22" spans="1:12" ht="22.5" x14ac:dyDescent="0.25">
      <c r="A22" s="610"/>
      <c r="B22" s="596"/>
      <c r="C22" s="597"/>
      <c r="D22" s="338"/>
      <c r="E22" s="354" t="s">
        <v>386</v>
      </c>
      <c r="F22" s="355" t="s">
        <v>730</v>
      </c>
      <c r="G22" s="348" t="s">
        <v>803</v>
      </c>
      <c r="H22" s="592"/>
      <c r="I22" s="604"/>
      <c r="J22" s="611"/>
      <c r="L22" s="306"/>
    </row>
    <row r="23" spans="1:12" ht="22.5" x14ac:dyDescent="0.25">
      <c r="A23" s="610"/>
      <c r="B23" s="596"/>
      <c r="C23" s="597"/>
      <c r="D23" s="333" t="s">
        <v>383</v>
      </c>
      <c r="E23" s="354" t="s">
        <v>841</v>
      </c>
      <c r="F23" s="355" t="s">
        <v>730</v>
      </c>
      <c r="G23" s="340" t="s">
        <v>417</v>
      </c>
      <c r="H23" s="592"/>
      <c r="I23" s="604"/>
      <c r="J23" s="611"/>
      <c r="L23" s="306"/>
    </row>
    <row r="24" spans="1:12" ht="22.5" x14ac:dyDescent="0.25">
      <c r="A24" s="610"/>
      <c r="B24" s="596"/>
      <c r="C24" s="597"/>
      <c r="D24" s="356"/>
      <c r="E24" s="354" t="s">
        <v>391</v>
      </c>
      <c r="F24" s="355" t="s">
        <v>730</v>
      </c>
      <c r="G24" s="343" t="s">
        <v>418</v>
      </c>
      <c r="H24" s="592"/>
      <c r="I24" s="604"/>
      <c r="J24" s="611"/>
      <c r="L24" s="306"/>
    </row>
    <row r="25" spans="1:12" x14ac:dyDescent="0.25">
      <c r="A25" s="610" t="s">
        <v>392</v>
      </c>
      <c r="B25" s="596" t="s">
        <v>323</v>
      </c>
      <c r="C25" s="596" t="s">
        <v>67</v>
      </c>
      <c r="D25" s="357" t="s">
        <v>382</v>
      </c>
      <c r="E25" s="596" t="s">
        <v>384</v>
      </c>
      <c r="F25" s="599" t="s">
        <v>730</v>
      </c>
      <c r="G25" s="329" t="s">
        <v>843</v>
      </c>
      <c r="H25" s="592" t="s">
        <v>392</v>
      </c>
      <c r="I25" s="594"/>
      <c r="J25" s="601" t="s">
        <v>752</v>
      </c>
      <c r="K25" s="306"/>
      <c r="L25" s="306"/>
    </row>
    <row r="26" spans="1:12" x14ac:dyDescent="0.25">
      <c r="A26" s="610"/>
      <c r="B26" s="596"/>
      <c r="C26" s="596"/>
      <c r="D26" s="357" t="s">
        <v>383</v>
      </c>
      <c r="E26" s="596"/>
      <c r="F26" s="599"/>
      <c r="G26" s="340" t="s">
        <v>417</v>
      </c>
      <c r="H26" s="592"/>
      <c r="I26" s="594"/>
      <c r="J26" s="601"/>
      <c r="L26" s="306"/>
    </row>
    <row r="27" spans="1:12" x14ac:dyDescent="0.25">
      <c r="A27" s="610"/>
      <c r="B27" s="596"/>
      <c r="C27" s="596"/>
      <c r="D27" s="358"/>
      <c r="E27" s="354" t="s">
        <v>386</v>
      </c>
      <c r="F27" s="359" t="s">
        <v>730</v>
      </c>
      <c r="G27" s="343" t="s">
        <v>418</v>
      </c>
      <c r="H27" s="592"/>
      <c r="I27" s="594"/>
      <c r="J27" s="601"/>
      <c r="L27" s="306"/>
    </row>
    <row r="28" spans="1:12" ht="56.25" x14ac:dyDescent="0.25">
      <c r="A28" s="610" t="s">
        <v>393</v>
      </c>
      <c r="B28" s="595" t="s">
        <v>783</v>
      </c>
      <c r="C28" s="595" t="s">
        <v>79</v>
      </c>
      <c r="D28" s="339"/>
      <c r="E28" s="354" t="s">
        <v>384</v>
      </c>
      <c r="F28" s="360" t="s">
        <v>730</v>
      </c>
      <c r="G28" s="348" t="s">
        <v>846</v>
      </c>
      <c r="H28" s="592" t="s">
        <v>393</v>
      </c>
      <c r="I28" s="594"/>
      <c r="J28" s="601" t="s">
        <v>752</v>
      </c>
      <c r="K28" s="306"/>
      <c r="L28" s="306"/>
    </row>
    <row r="29" spans="1:12" ht="22.5" x14ac:dyDescent="0.25">
      <c r="A29" s="610"/>
      <c r="B29" s="595"/>
      <c r="C29" s="595"/>
      <c r="D29" s="361" t="s">
        <v>382</v>
      </c>
      <c r="E29" s="354" t="s">
        <v>386</v>
      </c>
      <c r="F29" s="355" t="s">
        <v>730</v>
      </c>
      <c r="G29" s="340" t="s">
        <v>845</v>
      </c>
      <c r="H29" s="592"/>
      <c r="I29" s="594"/>
      <c r="J29" s="601"/>
      <c r="L29" s="306"/>
    </row>
    <row r="30" spans="1:12" x14ac:dyDescent="0.25">
      <c r="A30" s="610"/>
      <c r="B30" s="595"/>
      <c r="C30" s="595"/>
      <c r="D30" s="362"/>
      <c r="E30" s="612" t="s">
        <v>841</v>
      </c>
      <c r="F30" s="612" t="s">
        <v>730</v>
      </c>
      <c r="G30" s="340" t="s">
        <v>417</v>
      </c>
      <c r="H30" s="592"/>
      <c r="I30" s="594"/>
      <c r="J30" s="601"/>
      <c r="L30" s="306"/>
    </row>
    <row r="31" spans="1:12" x14ac:dyDescent="0.25">
      <c r="A31" s="610"/>
      <c r="B31" s="595"/>
      <c r="C31" s="595"/>
      <c r="D31" s="361" t="s">
        <v>383</v>
      </c>
      <c r="E31" s="603"/>
      <c r="F31" s="603"/>
      <c r="G31" s="343" t="s">
        <v>418</v>
      </c>
      <c r="H31" s="592"/>
      <c r="I31" s="594"/>
      <c r="J31" s="601"/>
      <c r="L31" s="306"/>
    </row>
    <row r="32" spans="1:12" ht="22.5" x14ac:dyDescent="0.25">
      <c r="A32" s="610"/>
      <c r="B32" s="595"/>
      <c r="C32" s="595"/>
      <c r="D32" s="362"/>
      <c r="E32" s="354" t="s">
        <v>391</v>
      </c>
      <c r="F32" s="355" t="s">
        <v>730</v>
      </c>
      <c r="G32" s="343" t="s">
        <v>811</v>
      </c>
      <c r="H32" s="592"/>
      <c r="I32" s="594"/>
      <c r="J32" s="601"/>
      <c r="L32" s="306"/>
    </row>
    <row r="33" spans="1:12" ht="33.75" x14ac:dyDescent="0.25">
      <c r="A33" s="610" t="s">
        <v>394</v>
      </c>
      <c r="B33" s="595" t="s">
        <v>784</v>
      </c>
      <c r="C33" s="595">
        <v>22</v>
      </c>
      <c r="D33" s="346" t="s">
        <v>382</v>
      </c>
      <c r="E33" s="354" t="s">
        <v>384</v>
      </c>
      <c r="F33" s="359" t="s">
        <v>730</v>
      </c>
      <c r="G33" s="363" t="s">
        <v>847</v>
      </c>
      <c r="H33" s="592" t="s">
        <v>394</v>
      </c>
      <c r="I33" s="594"/>
      <c r="J33" s="601" t="s">
        <v>752</v>
      </c>
      <c r="K33" s="306"/>
      <c r="L33" s="306"/>
    </row>
    <row r="34" spans="1:12" ht="22.5" x14ac:dyDescent="0.25">
      <c r="A34" s="610"/>
      <c r="B34" s="595"/>
      <c r="C34" s="595"/>
      <c r="D34" s="333"/>
      <c r="E34" s="354" t="s">
        <v>386</v>
      </c>
      <c r="F34" s="359" t="s">
        <v>730</v>
      </c>
      <c r="G34" s="335" t="s">
        <v>803</v>
      </c>
      <c r="H34" s="592"/>
      <c r="I34" s="594"/>
      <c r="J34" s="601"/>
      <c r="K34" s="306"/>
      <c r="L34" s="306"/>
    </row>
    <row r="35" spans="1:12" ht="22.5" x14ac:dyDescent="0.25">
      <c r="A35" s="610"/>
      <c r="B35" s="595"/>
      <c r="C35" s="595"/>
      <c r="D35" s="333" t="s">
        <v>383</v>
      </c>
      <c r="E35" s="354" t="s">
        <v>841</v>
      </c>
      <c r="F35" s="359" t="s">
        <v>730</v>
      </c>
      <c r="G35" s="335" t="s">
        <v>417</v>
      </c>
      <c r="H35" s="592"/>
      <c r="I35" s="594"/>
      <c r="J35" s="601"/>
      <c r="L35" s="306"/>
    </row>
    <row r="36" spans="1:12" ht="22.5" x14ac:dyDescent="0.25">
      <c r="A36" s="610"/>
      <c r="B36" s="595"/>
      <c r="C36" s="595"/>
      <c r="D36" s="344"/>
      <c r="E36" s="354" t="s">
        <v>391</v>
      </c>
      <c r="F36" s="359" t="s">
        <v>730</v>
      </c>
      <c r="G36" s="343" t="s">
        <v>418</v>
      </c>
      <c r="H36" s="592"/>
      <c r="I36" s="594"/>
      <c r="J36" s="601"/>
      <c r="L36" s="306"/>
    </row>
    <row r="37" spans="1:12" x14ac:dyDescent="0.25">
      <c r="A37" s="610" t="s">
        <v>395</v>
      </c>
      <c r="B37" s="595" t="s">
        <v>785</v>
      </c>
      <c r="C37" s="595" t="s">
        <v>141</v>
      </c>
      <c r="D37" s="361" t="s">
        <v>382</v>
      </c>
      <c r="E37" s="354" t="s">
        <v>384</v>
      </c>
      <c r="F37" s="359" t="s">
        <v>730</v>
      </c>
      <c r="G37" s="329" t="s">
        <v>849</v>
      </c>
      <c r="H37" s="592" t="s">
        <v>395</v>
      </c>
      <c r="I37" s="594"/>
      <c r="J37" s="601" t="s">
        <v>752</v>
      </c>
      <c r="K37" s="306"/>
      <c r="L37" s="306"/>
    </row>
    <row r="38" spans="1:12" x14ac:dyDescent="0.25">
      <c r="A38" s="610"/>
      <c r="B38" s="595"/>
      <c r="C38" s="595"/>
      <c r="D38" s="361" t="s">
        <v>383</v>
      </c>
      <c r="E38" s="354" t="s">
        <v>386</v>
      </c>
      <c r="F38" s="359" t="s">
        <v>730</v>
      </c>
      <c r="G38" s="329" t="s">
        <v>417</v>
      </c>
      <c r="H38" s="592"/>
      <c r="I38" s="594"/>
      <c r="J38" s="601"/>
      <c r="L38" s="306"/>
    </row>
    <row r="39" spans="1:12" x14ac:dyDescent="0.25">
      <c r="A39" s="610"/>
      <c r="B39" s="595"/>
      <c r="C39" s="595"/>
      <c r="D39" s="361"/>
      <c r="E39" s="612" t="s">
        <v>391</v>
      </c>
      <c r="F39" s="617" t="s">
        <v>730</v>
      </c>
      <c r="G39" s="340" t="s">
        <v>419</v>
      </c>
      <c r="H39" s="592"/>
      <c r="I39" s="594"/>
      <c r="J39" s="601"/>
      <c r="L39" s="306"/>
    </row>
    <row r="40" spans="1:12" x14ac:dyDescent="0.25">
      <c r="A40" s="610"/>
      <c r="B40" s="595"/>
      <c r="C40" s="595"/>
      <c r="D40" s="362"/>
      <c r="E40" s="603"/>
      <c r="F40" s="618"/>
      <c r="G40" s="340" t="s">
        <v>811</v>
      </c>
      <c r="H40" s="592"/>
      <c r="I40" s="594"/>
      <c r="J40" s="601"/>
      <c r="L40" s="306"/>
    </row>
    <row r="41" spans="1:12" x14ac:dyDescent="0.25">
      <c r="A41" s="610" t="s">
        <v>396</v>
      </c>
      <c r="B41" s="595" t="s">
        <v>786</v>
      </c>
      <c r="C41" s="595">
        <v>17</v>
      </c>
      <c r="D41" s="346" t="s">
        <v>382</v>
      </c>
      <c r="E41" s="354" t="s">
        <v>384</v>
      </c>
      <c r="F41" s="359" t="s">
        <v>730</v>
      </c>
      <c r="G41" s="329" t="s">
        <v>848</v>
      </c>
      <c r="H41" s="592" t="s">
        <v>396</v>
      </c>
      <c r="I41" s="594"/>
      <c r="J41" s="601" t="s">
        <v>752</v>
      </c>
      <c r="K41" s="306"/>
      <c r="L41" s="306"/>
    </row>
    <row r="42" spans="1:12" x14ac:dyDescent="0.25">
      <c r="A42" s="610"/>
      <c r="B42" s="595"/>
      <c r="C42" s="595"/>
      <c r="D42" s="333" t="s">
        <v>383</v>
      </c>
      <c r="E42" s="354" t="s">
        <v>386</v>
      </c>
      <c r="F42" s="359" t="s">
        <v>730</v>
      </c>
      <c r="G42" s="329" t="s">
        <v>417</v>
      </c>
      <c r="H42" s="592"/>
      <c r="I42" s="594"/>
      <c r="J42" s="601"/>
      <c r="L42" s="306"/>
    </row>
    <row r="43" spans="1:12" ht="22.5" x14ac:dyDescent="0.25">
      <c r="A43" s="610"/>
      <c r="B43" s="595"/>
      <c r="C43" s="595"/>
      <c r="D43" s="344"/>
      <c r="E43" s="354" t="s">
        <v>391</v>
      </c>
      <c r="F43" s="359" t="s">
        <v>730</v>
      </c>
      <c r="G43" s="340" t="s">
        <v>419</v>
      </c>
      <c r="H43" s="592"/>
      <c r="I43" s="594"/>
      <c r="J43" s="601"/>
      <c r="L43" s="306"/>
    </row>
    <row r="44" spans="1:12" x14ac:dyDescent="0.25">
      <c r="A44" s="610" t="s">
        <v>397</v>
      </c>
      <c r="B44" s="595" t="s">
        <v>787</v>
      </c>
      <c r="C44" s="605" t="s">
        <v>145</v>
      </c>
      <c r="D44" s="361" t="s">
        <v>382</v>
      </c>
      <c r="E44" s="354" t="s">
        <v>384</v>
      </c>
      <c r="F44" s="359" t="s">
        <v>730</v>
      </c>
      <c r="G44" s="329" t="s">
        <v>850</v>
      </c>
      <c r="H44" s="592" t="s">
        <v>397</v>
      </c>
      <c r="I44" s="594"/>
      <c r="J44" s="601" t="s">
        <v>752</v>
      </c>
      <c r="K44" s="306"/>
      <c r="L44" s="306"/>
    </row>
    <row r="45" spans="1:12" x14ac:dyDescent="0.25">
      <c r="A45" s="610"/>
      <c r="B45" s="595"/>
      <c r="C45" s="606"/>
      <c r="D45" s="361" t="s">
        <v>383</v>
      </c>
      <c r="E45" s="354" t="s">
        <v>386</v>
      </c>
      <c r="F45" s="359" t="s">
        <v>730</v>
      </c>
      <c r="G45" s="329" t="s">
        <v>417</v>
      </c>
      <c r="H45" s="592"/>
      <c r="I45" s="594"/>
      <c r="J45" s="601"/>
      <c r="L45" s="306"/>
    </row>
    <row r="46" spans="1:12" ht="22.5" x14ac:dyDescent="0.25">
      <c r="A46" s="610"/>
      <c r="B46" s="595"/>
      <c r="C46" s="606"/>
      <c r="D46" s="362"/>
      <c r="E46" s="354" t="s">
        <v>391</v>
      </c>
      <c r="F46" s="359" t="s">
        <v>730</v>
      </c>
      <c r="G46" s="340" t="s">
        <v>419</v>
      </c>
      <c r="H46" s="592"/>
      <c r="I46" s="594"/>
      <c r="J46" s="601"/>
      <c r="L46" s="306"/>
    </row>
    <row r="47" spans="1:12" ht="22.5" x14ac:dyDescent="0.25">
      <c r="A47" s="610" t="s">
        <v>398</v>
      </c>
      <c r="B47" s="595" t="s">
        <v>313</v>
      </c>
      <c r="C47" s="595" t="s">
        <v>147</v>
      </c>
      <c r="D47" s="346" t="s">
        <v>382</v>
      </c>
      <c r="E47" s="354" t="s">
        <v>384</v>
      </c>
      <c r="F47" s="355" t="s">
        <v>730</v>
      </c>
      <c r="G47" s="329" t="s">
        <v>851</v>
      </c>
      <c r="H47" s="592" t="s">
        <v>398</v>
      </c>
      <c r="I47" s="594"/>
      <c r="J47" s="601" t="s">
        <v>752</v>
      </c>
      <c r="K47" s="306"/>
      <c r="L47" s="306"/>
    </row>
    <row r="48" spans="1:12" x14ac:dyDescent="0.25">
      <c r="A48" s="610"/>
      <c r="B48" s="595"/>
      <c r="C48" s="595"/>
      <c r="D48" s="333" t="s">
        <v>383</v>
      </c>
      <c r="E48" s="354" t="s">
        <v>386</v>
      </c>
      <c r="F48" s="355" t="s">
        <v>730</v>
      </c>
      <c r="G48" s="340" t="s">
        <v>419</v>
      </c>
      <c r="H48" s="592"/>
      <c r="I48" s="594"/>
      <c r="J48" s="601"/>
      <c r="L48" s="306"/>
    </row>
    <row r="49" spans="1:12" ht="22.5" x14ac:dyDescent="0.25">
      <c r="A49" s="610"/>
      <c r="B49" s="595"/>
      <c r="C49" s="595"/>
      <c r="D49" s="344"/>
      <c r="E49" s="354" t="s">
        <v>391</v>
      </c>
      <c r="F49" s="355" t="s">
        <v>730</v>
      </c>
      <c r="G49" s="340" t="s">
        <v>811</v>
      </c>
      <c r="H49" s="592"/>
      <c r="I49" s="594"/>
      <c r="J49" s="601"/>
      <c r="L49" s="306"/>
    </row>
    <row r="50" spans="1:12" ht="33.75" x14ac:dyDescent="0.25">
      <c r="A50" s="610" t="s">
        <v>399</v>
      </c>
      <c r="B50" s="595" t="s">
        <v>788</v>
      </c>
      <c r="C50" s="595" t="s">
        <v>753</v>
      </c>
      <c r="D50" s="361" t="s">
        <v>382</v>
      </c>
      <c r="E50" s="354" t="s">
        <v>384</v>
      </c>
      <c r="F50" s="355" t="s">
        <v>730</v>
      </c>
      <c r="G50" s="329" t="s">
        <v>853</v>
      </c>
      <c r="H50" s="592" t="s">
        <v>399</v>
      </c>
      <c r="I50" s="594"/>
      <c r="J50" s="601" t="s">
        <v>752</v>
      </c>
      <c r="K50" s="306"/>
      <c r="L50" s="306"/>
    </row>
    <row r="51" spans="1:12" ht="22.5" x14ac:dyDescent="0.25">
      <c r="A51" s="610"/>
      <c r="B51" s="595"/>
      <c r="C51" s="595"/>
      <c r="D51" s="361" t="s">
        <v>383</v>
      </c>
      <c r="E51" s="354" t="s">
        <v>386</v>
      </c>
      <c r="F51" s="355" t="s">
        <v>730</v>
      </c>
      <c r="G51" s="340" t="s">
        <v>852</v>
      </c>
      <c r="H51" s="592"/>
      <c r="I51" s="594"/>
      <c r="J51" s="601"/>
      <c r="L51" s="306"/>
    </row>
    <row r="52" spans="1:12" ht="22.5" x14ac:dyDescent="0.25">
      <c r="A52" s="610" t="s">
        <v>400</v>
      </c>
      <c r="B52" s="595" t="s">
        <v>789</v>
      </c>
      <c r="C52" s="598" t="s">
        <v>151</v>
      </c>
      <c r="D52" s="346" t="s">
        <v>382</v>
      </c>
      <c r="E52" s="364" t="s">
        <v>384</v>
      </c>
      <c r="F52" s="355" t="s">
        <v>730</v>
      </c>
      <c r="G52" s="329" t="s">
        <v>854</v>
      </c>
      <c r="H52" s="592" t="s">
        <v>400</v>
      </c>
      <c r="I52" s="594"/>
      <c r="J52" s="593" t="s">
        <v>752</v>
      </c>
    </row>
    <row r="53" spans="1:12" x14ac:dyDescent="0.25">
      <c r="A53" s="610"/>
      <c r="B53" s="595"/>
      <c r="C53" s="598"/>
      <c r="D53" s="365" t="s">
        <v>383</v>
      </c>
      <c r="E53" s="364" t="s">
        <v>386</v>
      </c>
      <c r="F53" s="355" t="s">
        <v>730</v>
      </c>
      <c r="G53" s="340" t="s">
        <v>419</v>
      </c>
      <c r="H53" s="592"/>
      <c r="I53" s="594"/>
      <c r="J53" s="593"/>
    </row>
    <row r="54" spans="1:12" x14ac:dyDescent="0.25">
      <c r="A54" s="610" t="s">
        <v>401</v>
      </c>
      <c r="B54" s="595" t="s">
        <v>790</v>
      </c>
      <c r="C54" s="595">
        <v>5</v>
      </c>
      <c r="D54" s="361" t="s">
        <v>382</v>
      </c>
      <c r="E54" s="354" t="s">
        <v>384</v>
      </c>
      <c r="F54" s="355" t="s">
        <v>730</v>
      </c>
      <c r="G54" s="329" t="s">
        <v>855</v>
      </c>
      <c r="H54" s="592" t="s">
        <v>401</v>
      </c>
      <c r="I54" s="594"/>
      <c r="J54" s="593" t="s">
        <v>752</v>
      </c>
    </row>
    <row r="55" spans="1:12" x14ac:dyDescent="0.25">
      <c r="A55" s="610"/>
      <c r="B55" s="595"/>
      <c r="C55" s="595"/>
      <c r="D55" s="361" t="s">
        <v>383</v>
      </c>
      <c r="E55" s="354" t="s">
        <v>386</v>
      </c>
      <c r="F55" s="355" t="s">
        <v>730</v>
      </c>
      <c r="G55" s="329" t="s">
        <v>417</v>
      </c>
      <c r="H55" s="592"/>
      <c r="I55" s="594"/>
      <c r="J55" s="593"/>
    </row>
    <row r="56" spans="1:12" ht="22.5" x14ac:dyDescent="0.25">
      <c r="A56" s="610"/>
      <c r="B56" s="595"/>
      <c r="C56" s="595"/>
      <c r="D56" s="362"/>
      <c r="E56" s="354" t="s">
        <v>391</v>
      </c>
      <c r="F56" s="355" t="s">
        <v>730</v>
      </c>
      <c r="G56" s="340" t="s">
        <v>419</v>
      </c>
      <c r="H56" s="592"/>
      <c r="I56" s="594"/>
      <c r="J56" s="593"/>
    </row>
    <row r="57" spans="1:12" ht="22.5" x14ac:dyDescent="0.25">
      <c r="A57" s="610" t="s">
        <v>402</v>
      </c>
      <c r="B57" s="595" t="s">
        <v>791</v>
      </c>
      <c r="C57" s="614" t="s">
        <v>155</v>
      </c>
      <c r="D57" s="346" t="s">
        <v>382</v>
      </c>
      <c r="E57" s="596" t="s">
        <v>384</v>
      </c>
      <c r="F57" s="597" t="s">
        <v>730</v>
      </c>
      <c r="G57" s="329" t="s">
        <v>863</v>
      </c>
      <c r="H57" s="592" t="s">
        <v>402</v>
      </c>
      <c r="I57" s="604"/>
      <c r="J57" s="607" t="s">
        <v>752</v>
      </c>
    </row>
    <row r="58" spans="1:12" x14ac:dyDescent="0.25">
      <c r="A58" s="610"/>
      <c r="B58" s="595"/>
      <c r="C58" s="614"/>
      <c r="D58" s="333" t="s">
        <v>383</v>
      </c>
      <c r="E58" s="596"/>
      <c r="F58" s="597"/>
      <c r="G58" s="340" t="s">
        <v>419</v>
      </c>
      <c r="H58" s="592"/>
      <c r="I58" s="604"/>
      <c r="J58" s="607"/>
    </row>
    <row r="59" spans="1:12" x14ac:dyDescent="0.25">
      <c r="A59" s="610"/>
      <c r="B59" s="595"/>
      <c r="C59" s="614"/>
      <c r="D59" s="356"/>
      <c r="E59" s="596"/>
      <c r="F59" s="597"/>
      <c r="G59" s="340" t="s">
        <v>872</v>
      </c>
      <c r="H59" s="592"/>
      <c r="I59" s="604"/>
      <c r="J59" s="607"/>
    </row>
    <row r="60" spans="1:12" ht="22.5" x14ac:dyDescent="0.25">
      <c r="A60" s="613" t="s">
        <v>403</v>
      </c>
      <c r="B60" s="608" t="s">
        <v>792</v>
      </c>
      <c r="C60" s="608" t="s">
        <v>754</v>
      </c>
      <c r="D60" s="346" t="s">
        <v>382</v>
      </c>
      <c r="E60" s="596" t="s">
        <v>384</v>
      </c>
      <c r="F60" s="597" t="s">
        <v>730</v>
      </c>
      <c r="G60" s="329" t="s">
        <v>858</v>
      </c>
      <c r="H60" s="592" t="s">
        <v>403</v>
      </c>
      <c r="I60" s="594"/>
      <c r="J60" s="593" t="s">
        <v>752</v>
      </c>
    </row>
    <row r="61" spans="1:12" x14ac:dyDescent="0.25">
      <c r="A61" s="610"/>
      <c r="B61" s="595"/>
      <c r="C61" s="595"/>
      <c r="D61" s="365" t="s">
        <v>383</v>
      </c>
      <c r="E61" s="596"/>
      <c r="F61" s="597"/>
      <c r="G61" s="340" t="s">
        <v>419</v>
      </c>
      <c r="H61" s="592"/>
      <c r="I61" s="594"/>
      <c r="J61" s="593"/>
    </row>
    <row r="62" spans="1:12" ht="33.75" x14ac:dyDescent="0.25">
      <c r="A62" s="610" t="s">
        <v>404</v>
      </c>
      <c r="B62" s="595" t="s">
        <v>321</v>
      </c>
      <c r="C62" s="595" t="s">
        <v>755</v>
      </c>
      <c r="D62" s="346" t="s">
        <v>382</v>
      </c>
      <c r="E62" s="596" t="s">
        <v>391</v>
      </c>
      <c r="F62" s="597" t="s">
        <v>730</v>
      </c>
      <c r="G62" s="329" t="s">
        <v>857</v>
      </c>
      <c r="H62" s="592" t="s">
        <v>404</v>
      </c>
      <c r="I62" s="594"/>
      <c r="J62" s="593" t="s">
        <v>752</v>
      </c>
    </row>
    <row r="63" spans="1:12" ht="22.5" x14ac:dyDescent="0.25">
      <c r="A63" s="610"/>
      <c r="B63" s="595"/>
      <c r="C63" s="595"/>
      <c r="D63" s="365" t="s">
        <v>383</v>
      </c>
      <c r="E63" s="596"/>
      <c r="F63" s="597"/>
      <c r="G63" s="340" t="s">
        <v>856</v>
      </c>
      <c r="H63" s="592"/>
      <c r="I63" s="594"/>
      <c r="J63" s="593"/>
    </row>
    <row r="64" spans="1:12" ht="22.5" x14ac:dyDescent="0.25">
      <c r="A64" s="610" t="s">
        <v>405</v>
      </c>
      <c r="B64" s="595" t="s">
        <v>322</v>
      </c>
      <c r="C64" s="605" t="s">
        <v>165</v>
      </c>
      <c r="D64" s="361" t="s">
        <v>382</v>
      </c>
      <c r="E64" s="354" t="s">
        <v>384</v>
      </c>
      <c r="F64" s="597" t="s">
        <v>730</v>
      </c>
      <c r="G64" s="329" t="s">
        <v>860</v>
      </c>
      <c r="H64" s="592" t="s">
        <v>405</v>
      </c>
      <c r="I64" s="594"/>
      <c r="J64" s="593" t="s">
        <v>752</v>
      </c>
    </row>
    <row r="65" spans="1:10" ht="22.5" x14ac:dyDescent="0.25">
      <c r="A65" s="610"/>
      <c r="B65" s="595"/>
      <c r="C65" s="606"/>
      <c r="D65" s="361" t="s">
        <v>383</v>
      </c>
      <c r="E65" s="354" t="s">
        <v>391</v>
      </c>
      <c r="F65" s="597"/>
      <c r="G65" s="340" t="s">
        <v>419</v>
      </c>
      <c r="H65" s="592"/>
      <c r="I65" s="594"/>
      <c r="J65" s="593"/>
    </row>
    <row r="66" spans="1:10" ht="45" x14ac:dyDescent="0.25">
      <c r="A66" s="610" t="s">
        <v>406</v>
      </c>
      <c r="B66" s="595" t="s">
        <v>793</v>
      </c>
      <c r="C66" s="606" t="s">
        <v>756</v>
      </c>
      <c r="D66" s="346" t="s">
        <v>382</v>
      </c>
      <c r="E66" s="354" t="s">
        <v>384</v>
      </c>
      <c r="F66" s="355" t="s">
        <v>730</v>
      </c>
      <c r="G66" s="329" t="s">
        <v>859</v>
      </c>
      <c r="H66" s="592" t="s">
        <v>406</v>
      </c>
      <c r="I66" s="594"/>
      <c r="J66" s="593" t="s">
        <v>752</v>
      </c>
    </row>
    <row r="67" spans="1:10" ht="22.5" x14ac:dyDescent="0.25">
      <c r="A67" s="610"/>
      <c r="B67" s="595"/>
      <c r="C67" s="606"/>
      <c r="D67" s="333" t="s">
        <v>383</v>
      </c>
      <c r="E67" s="354" t="s">
        <v>386</v>
      </c>
      <c r="F67" s="355" t="s">
        <v>730</v>
      </c>
      <c r="G67" s="329" t="s">
        <v>845</v>
      </c>
      <c r="H67" s="592"/>
      <c r="I67" s="594"/>
      <c r="J67" s="593"/>
    </row>
    <row r="68" spans="1:10" ht="22.5" x14ac:dyDescent="0.25">
      <c r="A68" s="610"/>
      <c r="B68" s="595"/>
      <c r="C68" s="606"/>
      <c r="D68" s="333"/>
      <c r="E68" s="354" t="s">
        <v>841</v>
      </c>
      <c r="F68" s="355" t="s">
        <v>730</v>
      </c>
      <c r="G68" s="340" t="s">
        <v>417</v>
      </c>
      <c r="H68" s="592"/>
      <c r="I68" s="594"/>
      <c r="J68" s="593"/>
    </row>
    <row r="69" spans="1:10" ht="22.5" x14ac:dyDescent="0.25">
      <c r="A69" s="610"/>
      <c r="B69" s="595"/>
      <c r="C69" s="606"/>
      <c r="D69" s="344"/>
      <c r="E69" s="354" t="s">
        <v>391</v>
      </c>
      <c r="F69" s="355" t="s">
        <v>730</v>
      </c>
      <c r="G69" s="340" t="s">
        <v>419</v>
      </c>
      <c r="H69" s="592"/>
      <c r="I69" s="594"/>
      <c r="J69" s="593"/>
    </row>
    <row r="70" spans="1:10" ht="45" x14ac:dyDescent="0.25">
      <c r="A70" s="610" t="s">
        <v>407</v>
      </c>
      <c r="B70" s="595" t="s">
        <v>794</v>
      </c>
      <c r="C70" s="595" t="s">
        <v>757</v>
      </c>
      <c r="D70" s="361" t="s">
        <v>382</v>
      </c>
      <c r="E70" s="354" t="s">
        <v>384</v>
      </c>
      <c r="F70" s="355" t="s">
        <v>730</v>
      </c>
      <c r="G70" s="329" t="s">
        <v>862</v>
      </c>
      <c r="H70" s="592" t="s">
        <v>407</v>
      </c>
      <c r="I70" s="594"/>
      <c r="J70" s="593" t="s">
        <v>752</v>
      </c>
    </row>
    <row r="71" spans="1:10" ht="22.5" x14ac:dyDescent="0.25">
      <c r="A71" s="610"/>
      <c r="B71" s="595"/>
      <c r="C71" s="595"/>
      <c r="D71" s="361" t="s">
        <v>383</v>
      </c>
      <c r="E71" s="354" t="s">
        <v>386</v>
      </c>
      <c r="F71" s="355" t="s">
        <v>730</v>
      </c>
      <c r="G71" s="340" t="s">
        <v>861</v>
      </c>
      <c r="H71" s="592"/>
      <c r="I71" s="594"/>
      <c r="J71" s="593"/>
    </row>
    <row r="72" spans="1:10" ht="22.5" x14ac:dyDescent="0.25">
      <c r="A72" s="610"/>
      <c r="B72" s="595"/>
      <c r="C72" s="595"/>
      <c r="D72" s="362"/>
      <c r="E72" s="354" t="s">
        <v>391</v>
      </c>
      <c r="F72" s="355" t="s">
        <v>730</v>
      </c>
      <c r="G72" s="340" t="s">
        <v>813</v>
      </c>
      <c r="H72" s="592"/>
      <c r="I72" s="594"/>
      <c r="J72" s="593"/>
    </row>
    <row r="73" spans="1:10" ht="22.5" x14ac:dyDescent="0.25">
      <c r="A73" s="610" t="s">
        <v>408</v>
      </c>
      <c r="B73" s="595" t="s">
        <v>795</v>
      </c>
      <c r="C73" s="598" t="s">
        <v>224</v>
      </c>
      <c r="D73" s="612" t="s">
        <v>809</v>
      </c>
      <c r="E73" s="600" t="s">
        <v>409</v>
      </c>
      <c r="F73" s="599" t="s">
        <v>758</v>
      </c>
      <c r="G73" s="329" t="s">
        <v>864</v>
      </c>
      <c r="H73" s="600" t="s">
        <v>408</v>
      </c>
      <c r="I73" s="594"/>
      <c r="J73" s="601" t="s">
        <v>752</v>
      </c>
    </row>
    <row r="74" spans="1:10" x14ac:dyDescent="0.25">
      <c r="A74" s="610"/>
      <c r="B74" s="595"/>
      <c r="C74" s="598"/>
      <c r="D74" s="602"/>
      <c r="E74" s="600"/>
      <c r="F74" s="599"/>
      <c r="G74" s="335"/>
      <c r="H74" s="600"/>
      <c r="I74" s="594"/>
      <c r="J74" s="601"/>
    </row>
    <row r="75" spans="1:10" x14ac:dyDescent="0.25">
      <c r="A75" s="610"/>
      <c r="B75" s="595"/>
      <c r="C75" s="598"/>
      <c r="D75" s="602"/>
      <c r="E75" s="600"/>
      <c r="F75" s="599"/>
      <c r="G75" s="340" t="s">
        <v>814</v>
      </c>
      <c r="H75" s="600"/>
      <c r="I75" s="594"/>
      <c r="J75" s="601"/>
    </row>
    <row r="76" spans="1:10" x14ac:dyDescent="0.25">
      <c r="A76" s="610"/>
      <c r="B76" s="595"/>
      <c r="C76" s="598"/>
      <c r="D76" s="602"/>
      <c r="E76" s="600"/>
      <c r="F76" s="599"/>
      <c r="G76" s="335"/>
      <c r="H76" s="600"/>
      <c r="I76" s="594"/>
      <c r="J76" s="601"/>
    </row>
    <row r="77" spans="1:10" ht="22.5" x14ac:dyDescent="0.25">
      <c r="A77" s="610"/>
      <c r="B77" s="595"/>
      <c r="C77" s="598"/>
      <c r="D77" s="602"/>
      <c r="E77" s="600"/>
      <c r="F77" s="599"/>
      <c r="G77" s="342" t="s">
        <v>410</v>
      </c>
      <c r="H77" s="600"/>
      <c r="I77" s="594"/>
      <c r="J77" s="601"/>
    </row>
    <row r="78" spans="1:10" ht="22.5" x14ac:dyDescent="0.25">
      <c r="A78" s="610"/>
      <c r="B78" s="595"/>
      <c r="C78" s="598"/>
      <c r="D78" s="333"/>
      <c r="E78" s="354" t="s">
        <v>841</v>
      </c>
      <c r="F78" s="355" t="s">
        <v>730</v>
      </c>
      <c r="G78" s="342" t="s">
        <v>865</v>
      </c>
      <c r="H78" s="600"/>
      <c r="I78" s="594"/>
      <c r="J78" s="601"/>
    </row>
    <row r="79" spans="1:10" x14ac:dyDescent="0.25">
      <c r="A79" s="610"/>
      <c r="B79" s="595"/>
      <c r="C79" s="598"/>
      <c r="D79" s="602" t="s">
        <v>420</v>
      </c>
      <c r="E79" s="600" t="s">
        <v>391</v>
      </c>
      <c r="F79" s="597" t="s">
        <v>730</v>
      </c>
      <c r="G79" s="340" t="s">
        <v>417</v>
      </c>
      <c r="H79" s="600"/>
      <c r="I79" s="594"/>
      <c r="J79" s="601"/>
    </row>
    <row r="80" spans="1:10" x14ac:dyDescent="0.25">
      <c r="A80" s="610"/>
      <c r="B80" s="595"/>
      <c r="C80" s="598"/>
      <c r="D80" s="602"/>
      <c r="E80" s="600"/>
      <c r="F80" s="597"/>
      <c r="G80" s="340" t="s">
        <v>419</v>
      </c>
      <c r="H80" s="600"/>
      <c r="I80" s="594"/>
      <c r="J80" s="601"/>
    </row>
    <row r="81" spans="1:10" x14ac:dyDescent="0.25">
      <c r="A81" s="610"/>
      <c r="B81" s="595"/>
      <c r="C81" s="598"/>
      <c r="D81" s="603"/>
      <c r="E81" s="600"/>
      <c r="F81" s="597"/>
      <c r="G81" s="340" t="s">
        <v>816</v>
      </c>
      <c r="H81" s="600"/>
      <c r="I81" s="594"/>
      <c r="J81" s="601"/>
    </row>
    <row r="82" spans="1:10" x14ac:dyDescent="0.25">
      <c r="A82" s="610" t="s">
        <v>411</v>
      </c>
      <c r="B82" s="595" t="s">
        <v>796</v>
      </c>
      <c r="C82" s="595" t="s">
        <v>227</v>
      </c>
      <c r="D82" s="612" t="s">
        <v>809</v>
      </c>
      <c r="E82" s="596" t="s">
        <v>409</v>
      </c>
      <c r="F82" s="597" t="s">
        <v>758</v>
      </c>
      <c r="G82" s="329" t="s">
        <v>866</v>
      </c>
      <c r="H82" s="592" t="s">
        <v>411</v>
      </c>
      <c r="I82" s="604"/>
      <c r="J82" s="601" t="s">
        <v>752</v>
      </c>
    </row>
    <row r="83" spans="1:10" x14ac:dyDescent="0.25">
      <c r="A83" s="610"/>
      <c r="B83" s="595"/>
      <c r="C83" s="595"/>
      <c r="D83" s="602"/>
      <c r="E83" s="596"/>
      <c r="F83" s="597"/>
      <c r="G83" s="329" t="s">
        <v>830</v>
      </c>
      <c r="H83" s="592"/>
      <c r="I83" s="604"/>
      <c r="J83" s="601"/>
    </row>
    <row r="84" spans="1:10" x14ac:dyDescent="0.25">
      <c r="A84" s="610"/>
      <c r="B84" s="595"/>
      <c r="C84" s="595"/>
      <c r="D84" s="602"/>
      <c r="E84" s="596"/>
      <c r="F84" s="597"/>
      <c r="G84" s="335"/>
      <c r="H84" s="592"/>
      <c r="I84" s="604"/>
      <c r="J84" s="601"/>
    </row>
    <row r="85" spans="1:10" x14ac:dyDescent="0.25">
      <c r="A85" s="610"/>
      <c r="B85" s="595"/>
      <c r="C85" s="595"/>
      <c r="D85" s="602"/>
      <c r="E85" s="596"/>
      <c r="F85" s="597"/>
      <c r="G85" s="340" t="s">
        <v>815</v>
      </c>
      <c r="H85" s="592"/>
      <c r="I85" s="604"/>
      <c r="J85" s="601"/>
    </row>
    <row r="86" spans="1:10" ht="23.25" x14ac:dyDescent="0.25">
      <c r="A86" s="610"/>
      <c r="B86" s="595"/>
      <c r="C86" s="595"/>
      <c r="D86" s="602"/>
      <c r="E86" s="596"/>
      <c r="F86" s="597"/>
      <c r="G86" s="366" t="s">
        <v>865</v>
      </c>
      <c r="H86" s="592"/>
      <c r="I86" s="604"/>
      <c r="J86" s="601"/>
    </row>
    <row r="87" spans="1:10" ht="22.5" x14ac:dyDescent="0.25">
      <c r="A87" s="610"/>
      <c r="B87" s="595"/>
      <c r="C87" s="595"/>
      <c r="D87" s="361"/>
      <c r="E87" s="354" t="s">
        <v>841</v>
      </c>
      <c r="F87" s="355" t="s">
        <v>730</v>
      </c>
      <c r="G87" s="342" t="s">
        <v>410</v>
      </c>
      <c r="H87" s="592"/>
      <c r="I87" s="604"/>
      <c r="J87" s="601"/>
    </row>
    <row r="88" spans="1:10" x14ac:dyDescent="0.25">
      <c r="A88" s="610"/>
      <c r="B88" s="595"/>
      <c r="C88" s="595"/>
      <c r="D88" s="361" t="s">
        <v>420</v>
      </c>
      <c r="E88" s="596" t="s">
        <v>391</v>
      </c>
      <c r="F88" s="597" t="s">
        <v>730</v>
      </c>
      <c r="G88" s="340" t="s">
        <v>417</v>
      </c>
      <c r="H88" s="592"/>
      <c r="I88" s="604"/>
      <c r="J88" s="601"/>
    </row>
    <row r="89" spans="1:10" x14ac:dyDescent="0.25">
      <c r="A89" s="610"/>
      <c r="B89" s="595"/>
      <c r="C89" s="595"/>
      <c r="D89" s="361"/>
      <c r="E89" s="596"/>
      <c r="F89" s="597"/>
      <c r="G89" s="340" t="s">
        <v>419</v>
      </c>
      <c r="H89" s="592"/>
      <c r="I89" s="604"/>
      <c r="J89" s="601"/>
    </row>
    <row r="90" spans="1:10" x14ac:dyDescent="0.25">
      <c r="A90" s="610"/>
      <c r="B90" s="595"/>
      <c r="C90" s="595"/>
      <c r="D90" s="367"/>
      <c r="E90" s="596"/>
      <c r="F90" s="597"/>
      <c r="G90" s="340" t="s">
        <v>816</v>
      </c>
      <c r="H90" s="592"/>
      <c r="I90" s="604"/>
      <c r="J90" s="601"/>
    </row>
    <row r="91" spans="1:10" x14ac:dyDescent="0.25">
      <c r="A91" s="610" t="s">
        <v>412</v>
      </c>
      <c r="B91" s="595" t="s">
        <v>797</v>
      </c>
      <c r="C91" s="605" t="s">
        <v>231</v>
      </c>
      <c r="D91" s="368" t="s">
        <v>810</v>
      </c>
      <c r="E91" s="596" t="s">
        <v>409</v>
      </c>
      <c r="F91" s="597" t="s">
        <v>758</v>
      </c>
      <c r="G91" s="369" t="s">
        <v>870</v>
      </c>
      <c r="H91" s="592" t="s">
        <v>412</v>
      </c>
      <c r="I91" s="594"/>
      <c r="J91" s="593" t="s">
        <v>752</v>
      </c>
    </row>
    <row r="92" spans="1:10" x14ac:dyDescent="0.25">
      <c r="A92" s="610"/>
      <c r="B92" s="595"/>
      <c r="C92" s="605"/>
      <c r="D92" s="357"/>
      <c r="E92" s="596"/>
      <c r="F92" s="597"/>
      <c r="G92" s="335" t="s">
        <v>417</v>
      </c>
      <c r="H92" s="592"/>
      <c r="I92" s="594"/>
      <c r="J92" s="593"/>
    </row>
    <row r="93" spans="1:10" x14ac:dyDescent="0.25">
      <c r="A93" s="610"/>
      <c r="B93" s="595"/>
      <c r="C93" s="605"/>
      <c r="D93" s="357" t="s">
        <v>383</v>
      </c>
      <c r="E93" s="596"/>
      <c r="F93" s="597"/>
      <c r="G93" s="340" t="s">
        <v>419</v>
      </c>
      <c r="H93" s="592"/>
      <c r="I93" s="594"/>
      <c r="J93" s="593"/>
    </row>
    <row r="94" spans="1:10" ht="22.5" x14ac:dyDescent="0.25">
      <c r="A94" s="610"/>
      <c r="B94" s="595"/>
      <c r="C94" s="605"/>
      <c r="D94" s="370"/>
      <c r="E94" s="354" t="s">
        <v>391</v>
      </c>
      <c r="F94" s="355" t="s">
        <v>730</v>
      </c>
      <c r="G94" s="371" t="s">
        <v>817</v>
      </c>
      <c r="H94" s="592"/>
      <c r="I94" s="594"/>
      <c r="J94" s="593"/>
    </row>
    <row r="95" spans="1:10" ht="22.5" x14ac:dyDescent="0.25">
      <c r="A95" s="610" t="s">
        <v>413</v>
      </c>
      <c r="B95" s="595" t="s">
        <v>798</v>
      </c>
      <c r="C95" s="599" t="s">
        <v>821</v>
      </c>
      <c r="D95" s="346" t="s">
        <v>382</v>
      </c>
      <c r="E95" s="600" t="s">
        <v>384</v>
      </c>
      <c r="F95" s="597" t="s">
        <v>730</v>
      </c>
      <c r="G95" s="340" t="s">
        <v>867</v>
      </c>
      <c r="H95" s="592" t="s">
        <v>413</v>
      </c>
      <c r="I95" s="594"/>
      <c r="J95" s="593" t="s">
        <v>752</v>
      </c>
    </row>
    <row r="96" spans="1:10" x14ac:dyDescent="0.25">
      <c r="A96" s="610"/>
      <c r="B96" s="595"/>
      <c r="C96" s="599"/>
      <c r="D96" s="333" t="s">
        <v>383</v>
      </c>
      <c r="E96" s="600"/>
      <c r="F96" s="597"/>
      <c r="G96" s="340" t="s">
        <v>417</v>
      </c>
      <c r="H96" s="592"/>
      <c r="I96" s="594"/>
      <c r="J96" s="593"/>
    </row>
    <row r="97" spans="1:10" x14ac:dyDescent="0.25">
      <c r="A97" s="610"/>
      <c r="B97" s="595"/>
      <c r="C97" s="599"/>
      <c r="D97" s="344"/>
      <c r="E97" s="600"/>
      <c r="F97" s="597"/>
      <c r="G97" s="340" t="s">
        <v>419</v>
      </c>
      <c r="H97" s="592"/>
      <c r="I97" s="594"/>
      <c r="J97" s="593"/>
    </row>
    <row r="98" spans="1:10" ht="22.5" x14ac:dyDescent="0.25">
      <c r="A98" s="610" t="s">
        <v>414</v>
      </c>
      <c r="B98" s="595" t="s">
        <v>799</v>
      </c>
      <c r="C98" s="598" t="s">
        <v>821</v>
      </c>
      <c r="D98" s="333" t="s">
        <v>382</v>
      </c>
      <c r="E98" s="600" t="s">
        <v>384</v>
      </c>
      <c r="F98" s="597" t="s">
        <v>730</v>
      </c>
      <c r="G98" s="329" t="s">
        <v>869</v>
      </c>
      <c r="H98" s="592" t="s">
        <v>414</v>
      </c>
      <c r="I98" s="594"/>
      <c r="J98" s="593" t="s">
        <v>752</v>
      </c>
    </row>
    <row r="99" spans="1:10" x14ac:dyDescent="0.25">
      <c r="A99" s="610"/>
      <c r="B99" s="595"/>
      <c r="C99" s="598"/>
      <c r="D99" s="333" t="s">
        <v>383</v>
      </c>
      <c r="E99" s="600"/>
      <c r="F99" s="597"/>
      <c r="G99" s="340" t="s">
        <v>417</v>
      </c>
      <c r="H99" s="592"/>
      <c r="I99" s="594"/>
      <c r="J99" s="593"/>
    </row>
    <row r="100" spans="1:10" x14ac:dyDescent="0.25">
      <c r="A100" s="610"/>
      <c r="B100" s="595"/>
      <c r="C100" s="598"/>
      <c r="D100" s="344"/>
      <c r="E100" s="364" t="s">
        <v>386</v>
      </c>
      <c r="F100" s="597"/>
      <c r="G100" s="340" t="s">
        <v>419</v>
      </c>
      <c r="H100" s="592"/>
      <c r="I100" s="594"/>
      <c r="J100" s="593"/>
    </row>
    <row r="101" spans="1:10" ht="22.5" x14ac:dyDescent="0.25">
      <c r="A101" s="610" t="s">
        <v>415</v>
      </c>
      <c r="B101" s="595" t="s">
        <v>800</v>
      </c>
      <c r="C101" s="595" t="s">
        <v>186</v>
      </c>
      <c r="D101" s="333" t="s">
        <v>382</v>
      </c>
      <c r="E101" s="354" t="s">
        <v>384</v>
      </c>
      <c r="F101" s="355" t="s">
        <v>730</v>
      </c>
      <c r="G101" s="329" t="s">
        <v>868</v>
      </c>
      <c r="H101" s="592" t="s">
        <v>415</v>
      </c>
      <c r="I101" s="594"/>
      <c r="J101" s="593" t="s">
        <v>752</v>
      </c>
    </row>
    <row r="102" spans="1:10" x14ac:dyDescent="0.25">
      <c r="A102" s="610"/>
      <c r="B102" s="595"/>
      <c r="C102" s="595"/>
      <c r="D102" s="333" t="s">
        <v>383</v>
      </c>
      <c r="E102" s="354" t="s">
        <v>386</v>
      </c>
      <c r="F102" s="355" t="s">
        <v>730</v>
      </c>
      <c r="G102" s="340" t="s">
        <v>419</v>
      </c>
      <c r="H102" s="592"/>
      <c r="I102" s="594"/>
      <c r="J102" s="593"/>
    </row>
    <row r="103" spans="1:10" ht="22.5" x14ac:dyDescent="0.25">
      <c r="A103" s="610"/>
      <c r="B103" s="595"/>
      <c r="C103" s="595"/>
      <c r="D103" s="344"/>
      <c r="E103" s="354" t="s">
        <v>391</v>
      </c>
      <c r="F103" s="355" t="s">
        <v>730</v>
      </c>
      <c r="G103" s="345" t="s">
        <v>818</v>
      </c>
      <c r="H103" s="592"/>
      <c r="I103" s="594"/>
      <c r="J103" s="593"/>
    </row>
    <row r="104" spans="1:10" x14ac:dyDescent="0.25">
      <c r="J104" s="267"/>
    </row>
  </sheetData>
  <mergeCells count="181">
    <mergeCell ref="B101:B103"/>
    <mergeCell ref="B64:B65"/>
    <mergeCell ref="B50:B51"/>
    <mergeCell ref="B52:B53"/>
    <mergeCell ref="B54:B56"/>
    <mergeCell ref="B57:B59"/>
    <mergeCell ref="B60:B61"/>
    <mergeCell ref="B62:B63"/>
    <mergeCell ref="B91:B94"/>
    <mergeCell ref="B95:B97"/>
    <mergeCell ref="B98:B100"/>
    <mergeCell ref="B41:B43"/>
    <mergeCell ref="B44:B46"/>
    <mergeCell ref="B47:B49"/>
    <mergeCell ref="F73:F77"/>
    <mergeCell ref="F79:F81"/>
    <mergeCell ref="C91:C94"/>
    <mergeCell ref="F91:F93"/>
    <mergeCell ref="E39:E40"/>
    <mergeCell ref="F39:F40"/>
    <mergeCell ref="A4:A11"/>
    <mergeCell ref="A12:A15"/>
    <mergeCell ref="A21:A24"/>
    <mergeCell ref="B4:B11"/>
    <mergeCell ref="B12:B15"/>
    <mergeCell ref="B16:B20"/>
    <mergeCell ref="B21:B24"/>
    <mergeCell ref="C4:C11"/>
    <mergeCell ref="F4:F11"/>
    <mergeCell ref="C12:C15"/>
    <mergeCell ref="F12:F15"/>
    <mergeCell ref="C16:C20"/>
    <mergeCell ref="F16:F20"/>
    <mergeCell ref="C21:C24"/>
    <mergeCell ref="A62:A63"/>
    <mergeCell ref="E62:E63"/>
    <mergeCell ref="E57:E59"/>
    <mergeCell ref="C57:C59"/>
    <mergeCell ref="F57:F59"/>
    <mergeCell ref="A25:A27"/>
    <mergeCell ref="E25:E26"/>
    <mergeCell ref="A28:A32"/>
    <mergeCell ref="B28:B32"/>
    <mergeCell ref="B25:B27"/>
    <mergeCell ref="C25:C27"/>
    <mergeCell ref="F25:F26"/>
    <mergeCell ref="A50:A51"/>
    <mergeCell ref="A52:A53"/>
    <mergeCell ref="A54:A56"/>
    <mergeCell ref="A57:A59"/>
    <mergeCell ref="A33:A36"/>
    <mergeCell ref="A37:A40"/>
    <mergeCell ref="A41:A43"/>
    <mergeCell ref="A44:A46"/>
    <mergeCell ref="B33:B36"/>
    <mergeCell ref="E30:E31"/>
    <mergeCell ref="F30:F31"/>
    <mergeCell ref="B37:B40"/>
    <mergeCell ref="H21:H24"/>
    <mergeCell ref="I21:I24"/>
    <mergeCell ref="J21:J24"/>
    <mergeCell ref="A101:A103"/>
    <mergeCell ref="D82:D86"/>
    <mergeCell ref="D73:D77"/>
    <mergeCell ref="C28:C32"/>
    <mergeCell ref="H28:H32"/>
    <mergeCell ref="I28:I32"/>
    <mergeCell ref="J28:J32"/>
    <mergeCell ref="C33:C36"/>
    <mergeCell ref="H33:H36"/>
    <mergeCell ref="I33:I36"/>
    <mergeCell ref="C47:C49"/>
    <mergeCell ref="C50:C51"/>
    <mergeCell ref="H47:H49"/>
    <mergeCell ref="I47:I49"/>
    <mergeCell ref="J47:J49"/>
    <mergeCell ref="H50:H51"/>
    <mergeCell ref="A64:A65"/>
    <mergeCell ref="H60:H61"/>
    <mergeCell ref="I60:I61"/>
    <mergeCell ref="A47:A49"/>
    <mergeCell ref="A60:A61"/>
    <mergeCell ref="A1:J1"/>
    <mergeCell ref="A16:A20"/>
    <mergeCell ref="A95:A97"/>
    <mergeCell ref="E95:E97"/>
    <mergeCell ref="A98:A100"/>
    <mergeCell ref="E98:E99"/>
    <mergeCell ref="A82:A90"/>
    <mergeCell ref="A91:A94"/>
    <mergeCell ref="E91:E93"/>
    <mergeCell ref="A66:A69"/>
    <mergeCell ref="A70:A72"/>
    <mergeCell ref="A73:A81"/>
    <mergeCell ref="B66:B69"/>
    <mergeCell ref="B70:B72"/>
    <mergeCell ref="B73:B81"/>
    <mergeCell ref="B82:B90"/>
    <mergeCell ref="J33:J36"/>
    <mergeCell ref="C37:C40"/>
    <mergeCell ref="H37:H40"/>
    <mergeCell ref="I37:I40"/>
    <mergeCell ref="J37:J40"/>
    <mergeCell ref="H25:H27"/>
    <mergeCell ref="J25:J27"/>
    <mergeCell ref="I25:I27"/>
    <mergeCell ref="I50:I51"/>
    <mergeCell ref="J50:J51"/>
    <mergeCell ref="C41:C43"/>
    <mergeCell ref="H41:H43"/>
    <mergeCell ref="I41:I43"/>
    <mergeCell ref="J41:J43"/>
    <mergeCell ref="C44:C46"/>
    <mergeCell ref="H44:H46"/>
    <mergeCell ref="I44:I46"/>
    <mergeCell ref="J44:J46"/>
    <mergeCell ref="J60:J61"/>
    <mergeCell ref="C62:C63"/>
    <mergeCell ref="F62:F63"/>
    <mergeCell ref="H62:H63"/>
    <mergeCell ref="I62:I63"/>
    <mergeCell ref="J62:J63"/>
    <mergeCell ref="C52:C53"/>
    <mergeCell ref="H52:H53"/>
    <mergeCell ref="I52:I53"/>
    <mergeCell ref="J52:J53"/>
    <mergeCell ref="H54:H56"/>
    <mergeCell ref="I54:I56"/>
    <mergeCell ref="J54:J56"/>
    <mergeCell ref="C54:C56"/>
    <mergeCell ref="J57:J59"/>
    <mergeCell ref="H57:H59"/>
    <mergeCell ref="I57:I59"/>
    <mergeCell ref="C60:C61"/>
    <mergeCell ref="F60:F61"/>
    <mergeCell ref="E60:E61"/>
    <mergeCell ref="J66:J69"/>
    <mergeCell ref="C70:C72"/>
    <mergeCell ref="H70:H72"/>
    <mergeCell ref="I70:I72"/>
    <mergeCell ref="J70:J72"/>
    <mergeCell ref="C64:C65"/>
    <mergeCell ref="F64:F65"/>
    <mergeCell ref="H64:H65"/>
    <mergeCell ref="I64:I65"/>
    <mergeCell ref="J64:J65"/>
    <mergeCell ref="C66:C69"/>
    <mergeCell ref="H66:H69"/>
    <mergeCell ref="I66:I69"/>
    <mergeCell ref="H73:H81"/>
    <mergeCell ref="I73:I81"/>
    <mergeCell ref="J73:J81"/>
    <mergeCell ref="C73:C81"/>
    <mergeCell ref="D79:D81"/>
    <mergeCell ref="E73:E77"/>
    <mergeCell ref="E79:E81"/>
    <mergeCell ref="H82:H90"/>
    <mergeCell ref="I82:I90"/>
    <mergeCell ref="J82:J90"/>
    <mergeCell ref="H91:H94"/>
    <mergeCell ref="J91:J94"/>
    <mergeCell ref="I91:I94"/>
    <mergeCell ref="C82:C90"/>
    <mergeCell ref="E82:E86"/>
    <mergeCell ref="E88:E90"/>
    <mergeCell ref="F82:F86"/>
    <mergeCell ref="F88:F90"/>
    <mergeCell ref="C101:C103"/>
    <mergeCell ref="H101:H103"/>
    <mergeCell ref="I101:I103"/>
    <mergeCell ref="J101:J103"/>
    <mergeCell ref="J95:J97"/>
    <mergeCell ref="I95:I97"/>
    <mergeCell ref="F98:F100"/>
    <mergeCell ref="C98:C100"/>
    <mergeCell ref="H98:H100"/>
    <mergeCell ref="I98:I100"/>
    <mergeCell ref="J98:J100"/>
    <mergeCell ref="C95:C97"/>
    <mergeCell ref="F95:F97"/>
    <mergeCell ref="H95:H97"/>
  </mergeCells>
  <pageMargins left="0.7" right="0.7" top="0.75" bottom="0.75" header="0.3" footer="0.3"/>
  <pageSetup scale="36" orientation="portrait" r:id="rId1"/>
  <rowBreaks count="1" manualBreakCount="1">
    <brk id="32" max="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F7" sqref="F7"/>
    </sheetView>
  </sheetViews>
  <sheetFormatPr baseColWidth="10" defaultColWidth="11.375" defaultRowHeight="15" x14ac:dyDescent="0.25"/>
  <cols>
    <col min="1" max="1" width="11.375" style="125"/>
    <col min="2" max="2" width="11.625" style="125" customWidth="1"/>
    <col min="3" max="3" width="8.25" style="125" customWidth="1"/>
    <col min="4" max="4" width="14.375" style="126" customWidth="1"/>
    <col min="5" max="5" width="11.375" style="126"/>
    <col min="6" max="6" width="22.625" style="119" customWidth="1"/>
    <col min="7" max="7" width="55" style="114" customWidth="1"/>
    <col min="8" max="8" width="15.875" style="113" customWidth="1"/>
    <col min="9" max="9" width="17.75" style="113" customWidth="1"/>
    <col min="10" max="16384" width="11.375" style="113"/>
  </cols>
  <sheetData>
    <row r="1" spans="1:9" ht="21" x14ac:dyDescent="0.25">
      <c r="A1" s="619" t="s">
        <v>661</v>
      </c>
      <c r="B1" s="619"/>
      <c r="C1" s="619"/>
      <c r="D1" s="619"/>
      <c r="E1" s="619"/>
      <c r="F1" s="619"/>
      <c r="G1" s="619"/>
      <c r="H1" s="619"/>
      <c r="I1" s="619"/>
    </row>
    <row r="3" spans="1:9" ht="30" x14ac:dyDescent="0.25">
      <c r="A3" s="115" t="s">
        <v>550</v>
      </c>
      <c r="B3" s="115" t="s">
        <v>551</v>
      </c>
      <c r="C3" s="115" t="s">
        <v>552</v>
      </c>
      <c r="D3" s="116" t="s">
        <v>553</v>
      </c>
      <c r="E3" s="116" t="s">
        <v>554</v>
      </c>
      <c r="F3" s="118" t="s">
        <v>555</v>
      </c>
      <c r="G3" s="116" t="s">
        <v>556</v>
      </c>
      <c r="H3" s="116" t="s">
        <v>557</v>
      </c>
      <c r="I3" s="116" t="s">
        <v>558</v>
      </c>
    </row>
    <row r="4" spans="1:9" ht="60" x14ac:dyDescent="0.25">
      <c r="A4" s="127" t="s">
        <v>668</v>
      </c>
      <c r="B4" s="127" t="s">
        <v>590</v>
      </c>
      <c r="C4" s="127" t="s">
        <v>623</v>
      </c>
      <c r="D4" s="128" t="str">
        <f t="shared" ref="D4:D59" si="0">+CONCATENATE(A4,"0",B4,"0",C4)</f>
        <v>008507015013</v>
      </c>
      <c r="E4" s="128" t="s">
        <v>656</v>
      </c>
      <c r="F4" s="121" t="s">
        <v>669</v>
      </c>
      <c r="G4" s="112" t="s">
        <v>670</v>
      </c>
      <c r="H4" s="111"/>
      <c r="I4" s="111">
        <v>2</v>
      </c>
    </row>
    <row r="5" spans="1:9" ht="30" x14ac:dyDescent="0.25">
      <c r="A5" s="127" t="s">
        <v>559</v>
      </c>
      <c r="B5" s="127" t="s">
        <v>560</v>
      </c>
      <c r="C5" s="127" t="s">
        <v>561</v>
      </c>
      <c r="D5" s="128" t="str">
        <f t="shared" si="0"/>
        <v>008523020003</v>
      </c>
      <c r="E5" s="128" t="s">
        <v>562</v>
      </c>
      <c r="F5" s="121" t="s">
        <v>563</v>
      </c>
      <c r="G5" s="112" t="s">
        <v>564</v>
      </c>
      <c r="H5" s="111"/>
      <c r="I5" s="111">
        <v>2</v>
      </c>
    </row>
    <row r="6" spans="1:9" ht="60" x14ac:dyDescent="0.25">
      <c r="A6" s="127" t="s">
        <v>583</v>
      </c>
      <c r="B6" s="127" t="s">
        <v>632</v>
      </c>
      <c r="C6" s="127" t="s">
        <v>584</v>
      </c>
      <c r="D6" s="128" t="str">
        <f t="shared" si="0"/>
        <v>008401024039</v>
      </c>
      <c r="E6" s="128" t="s">
        <v>562</v>
      </c>
      <c r="F6" s="121"/>
      <c r="G6" s="112" t="s">
        <v>659</v>
      </c>
      <c r="H6" s="111"/>
      <c r="I6" s="111">
        <v>4</v>
      </c>
    </row>
    <row r="7" spans="1:9" ht="45" x14ac:dyDescent="0.25">
      <c r="A7" s="127" t="s">
        <v>583</v>
      </c>
      <c r="B7" s="127" t="s">
        <v>636</v>
      </c>
      <c r="C7" s="127" t="s">
        <v>607</v>
      </c>
      <c r="D7" s="128" t="str">
        <f t="shared" si="0"/>
        <v>008401027023</v>
      </c>
      <c r="E7" s="128" t="s">
        <v>562</v>
      </c>
      <c r="F7" s="121" t="s">
        <v>608</v>
      </c>
      <c r="G7" s="112" t="s">
        <v>609</v>
      </c>
      <c r="H7" s="111"/>
      <c r="I7" s="111">
        <v>4</v>
      </c>
    </row>
    <row r="8" spans="1:9" ht="75" x14ac:dyDescent="0.25">
      <c r="A8" s="127" t="s">
        <v>587</v>
      </c>
      <c r="B8" s="127" t="s">
        <v>641</v>
      </c>
      <c r="C8" s="127" t="s">
        <v>567</v>
      </c>
      <c r="D8" s="128" t="str">
        <f t="shared" si="0"/>
        <v>008402007001</v>
      </c>
      <c r="E8" s="128" t="s">
        <v>656</v>
      </c>
      <c r="F8" s="121" t="s">
        <v>588</v>
      </c>
      <c r="G8" s="112" t="s">
        <v>658</v>
      </c>
      <c r="H8" s="111"/>
      <c r="I8" s="111">
        <v>4</v>
      </c>
    </row>
    <row r="9" spans="1:9" ht="30" x14ac:dyDescent="0.25">
      <c r="A9" s="127" t="s">
        <v>585</v>
      </c>
      <c r="B9" s="127" t="s">
        <v>579</v>
      </c>
      <c r="C9" s="127" t="s">
        <v>586</v>
      </c>
      <c r="D9" s="128" t="str">
        <f t="shared" si="0"/>
        <v>008407044008</v>
      </c>
      <c r="E9" s="128" t="s">
        <v>656</v>
      </c>
      <c r="F9" s="121" t="s">
        <v>675</v>
      </c>
      <c r="G9" s="112" t="s">
        <v>653</v>
      </c>
      <c r="H9" s="111"/>
      <c r="I9" s="111">
        <v>4</v>
      </c>
    </row>
    <row r="10" spans="1:9" ht="60" x14ac:dyDescent="0.25">
      <c r="A10" s="127" t="s">
        <v>591</v>
      </c>
      <c r="B10" s="127" t="s">
        <v>592</v>
      </c>
      <c r="C10" s="127" t="s">
        <v>586</v>
      </c>
      <c r="D10" s="128" t="str">
        <f t="shared" si="0"/>
        <v>008414031008</v>
      </c>
      <c r="E10" s="128" t="s">
        <v>562</v>
      </c>
      <c r="F10" s="121" t="s">
        <v>593</v>
      </c>
      <c r="G10" s="112" t="s">
        <v>594</v>
      </c>
      <c r="H10" s="111"/>
      <c r="I10" s="111">
        <v>4</v>
      </c>
    </row>
    <row r="11" spans="1:9" ht="30" x14ac:dyDescent="0.25">
      <c r="A11" s="127" t="s">
        <v>665</v>
      </c>
      <c r="B11" s="127" t="s">
        <v>611</v>
      </c>
      <c r="C11" s="127"/>
      <c r="D11" s="128" t="str">
        <f t="shared" si="0"/>
        <v>0054030090</v>
      </c>
      <c r="E11" s="128" t="s">
        <v>562</v>
      </c>
      <c r="F11" s="121" t="s">
        <v>666</v>
      </c>
      <c r="G11" s="112" t="s">
        <v>667</v>
      </c>
      <c r="H11" s="111"/>
      <c r="I11" s="111">
        <v>9</v>
      </c>
    </row>
    <row r="12" spans="1:9" ht="30" x14ac:dyDescent="0.25">
      <c r="A12" s="127" t="s">
        <v>595</v>
      </c>
      <c r="B12" s="127" t="s">
        <v>590</v>
      </c>
      <c r="C12" s="127" t="s">
        <v>567</v>
      </c>
      <c r="D12" s="128" t="str">
        <f t="shared" si="0"/>
        <v>008306015001</v>
      </c>
      <c r="E12" s="128" t="s">
        <v>656</v>
      </c>
      <c r="F12" s="121" t="s">
        <v>596</v>
      </c>
      <c r="G12" s="112" t="s">
        <v>657</v>
      </c>
      <c r="H12" s="111"/>
      <c r="I12" s="111">
        <v>16</v>
      </c>
    </row>
    <row r="13" spans="1:9" x14ac:dyDescent="0.25">
      <c r="A13" s="127" t="s">
        <v>589</v>
      </c>
      <c r="B13" s="127" t="s">
        <v>641</v>
      </c>
      <c r="C13" s="127" t="s">
        <v>590</v>
      </c>
      <c r="D13" s="128" t="str">
        <f t="shared" si="0"/>
        <v>008309007015</v>
      </c>
      <c r="E13" s="128" t="s">
        <v>656</v>
      </c>
      <c r="F13" s="112" t="s">
        <v>654</v>
      </c>
      <c r="G13" s="112" t="s">
        <v>655</v>
      </c>
      <c r="H13" s="111"/>
      <c r="I13" s="111">
        <v>16</v>
      </c>
    </row>
    <row r="14" spans="1:9" x14ac:dyDescent="0.25">
      <c r="A14" s="127" t="s">
        <v>589</v>
      </c>
      <c r="B14" s="127" t="s">
        <v>641</v>
      </c>
      <c r="C14" s="127" t="s">
        <v>651</v>
      </c>
      <c r="D14" s="128" t="str">
        <f t="shared" si="0"/>
        <v>008309007014</v>
      </c>
      <c r="E14" s="128"/>
      <c r="F14" s="112"/>
      <c r="G14" s="112"/>
      <c r="H14" s="111"/>
      <c r="I14" s="111">
        <v>16</v>
      </c>
    </row>
    <row r="15" spans="1:9" ht="30" x14ac:dyDescent="0.25">
      <c r="A15" s="127" t="s">
        <v>589</v>
      </c>
      <c r="B15" s="127" t="s">
        <v>676</v>
      </c>
      <c r="C15" s="127" t="s">
        <v>574</v>
      </c>
      <c r="D15" s="128" t="str">
        <f t="shared" si="0"/>
        <v>008309016002</v>
      </c>
      <c r="E15" s="128" t="s">
        <v>677</v>
      </c>
      <c r="F15" s="121" t="s">
        <v>678</v>
      </c>
      <c r="G15" s="112" t="s">
        <v>679</v>
      </c>
      <c r="H15" s="111"/>
      <c r="I15" s="111">
        <v>16</v>
      </c>
    </row>
    <row r="16" spans="1:9" x14ac:dyDescent="0.25">
      <c r="A16" s="127" t="s">
        <v>622</v>
      </c>
      <c r="B16" s="127" t="s">
        <v>567</v>
      </c>
      <c r="C16" s="127" t="s">
        <v>641</v>
      </c>
      <c r="D16" s="128" t="str">
        <f t="shared" si="0"/>
        <v>005624001007</v>
      </c>
      <c r="E16" s="128" t="s">
        <v>656</v>
      </c>
      <c r="F16" s="121" t="s">
        <v>624</v>
      </c>
      <c r="G16" s="112" t="s">
        <v>625</v>
      </c>
      <c r="H16" s="111"/>
      <c r="I16" s="111">
        <v>18</v>
      </c>
    </row>
    <row r="17" spans="1:9" x14ac:dyDescent="0.25">
      <c r="A17" s="127" t="s">
        <v>622</v>
      </c>
      <c r="B17" s="127" t="s">
        <v>567</v>
      </c>
      <c r="C17" s="127" t="s">
        <v>586</v>
      </c>
      <c r="D17" s="128" t="str">
        <f t="shared" si="0"/>
        <v>005624001008</v>
      </c>
      <c r="E17" s="128" t="s">
        <v>656</v>
      </c>
      <c r="F17" s="121" t="s">
        <v>624</v>
      </c>
      <c r="G17" s="112" t="s">
        <v>625</v>
      </c>
      <c r="H17" s="111"/>
      <c r="I17" s="111">
        <v>18</v>
      </c>
    </row>
    <row r="18" spans="1:9" x14ac:dyDescent="0.25">
      <c r="A18" s="127" t="s">
        <v>622</v>
      </c>
      <c r="B18" s="127" t="s">
        <v>567</v>
      </c>
      <c r="C18" s="127" t="s">
        <v>611</v>
      </c>
      <c r="D18" s="128" t="str">
        <f t="shared" si="0"/>
        <v>005624001009</v>
      </c>
      <c r="E18" s="128" t="s">
        <v>656</v>
      </c>
      <c r="F18" s="121" t="s">
        <v>624</v>
      </c>
      <c r="G18" s="112" t="s">
        <v>625</v>
      </c>
      <c r="H18" s="111"/>
      <c r="I18" s="111">
        <v>18</v>
      </c>
    </row>
    <row r="19" spans="1:9" x14ac:dyDescent="0.25">
      <c r="A19" s="127" t="s">
        <v>622</v>
      </c>
      <c r="B19" s="127" t="s">
        <v>567</v>
      </c>
      <c r="C19" s="127" t="s">
        <v>639</v>
      </c>
      <c r="D19" s="128" t="str">
        <f t="shared" si="0"/>
        <v>005624001010</v>
      </c>
      <c r="E19" s="128" t="s">
        <v>656</v>
      </c>
      <c r="F19" s="121" t="s">
        <v>624</v>
      </c>
      <c r="G19" s="112" t="s">
        <v>625</v>
      </c>
      <c r="H19" s="111"/>
      <c r="I19" s="111">
        <v>18</v>
      </c>
    </row>
    <row r="20" spans="1:9" x14ac:dyDescent="0.25">
      <c r="A20" s="127" t="s">
        <v>622</v>
      </c>
      <c r="B20" s="127" t="s">
        <v>567</v>
      </c>
      <c r="C20" s="127" t="s">
        <v>640</v>
      </c>
      <c r="D20" s="128" t="str">
        <f t="shared" si="0"/>
        <v>005624001011</v>
      </c>
      <c r="E20" s="128" t="s">
        <v>656</v>
      </c>
      <c r="F20" s="121" t="s">
        <v>624</v>
      </c>
      <c r="G20" s="112" t="s">
        <v>625</v>
      </c>
      <c r="H20" s="111"/>
      <c r="I20" s="111">
        <v>18</v>
      </c>
    </row>
    <row r="21" spans="1:9" x14ac:dyDescent="0.25">
      <c r="A21" s="127" t="s">
        <v>622</v>
      </c>
      <c r="B21" s="127" t="s">
        <v>567</v>
      </c>
      <c r="C21" s="127" t="s">
        <v>638</v>
      </c>
      <c r="D21" s="128" t="str">
        <f t="shared" si="0"/>
        <v>005624001012</v>
      </c>
      <c r="E21" s="128" t="s">
        <v>656</v>
      </c>
      <c r="F21" s="121" t="s">
        <v>624</v>
      </c>
      <c r="G21" s="112" t="s">
        <v>625</v>
      </c>
      <c r="H21" s="111"/>
      <c r="I21" s="111">
        <v>18</v>
      </c>
    </row>
    <row r="22" spans="1:9" x14ac:dyDescent="0.25">
      <c r="A22" s="127" t="s">
        <v>622</v>
      </c>
      <c r="B22" s="127" t="s">
        <v>567</v>
      </c>
      <c r="C22" s="127" t="s">
        <v>623</v>
      </c>
      <c r="D22" s="128" t="str">
        <f t="shared" si="0"/>
        <v>005624001013</v>
      </c>
      <c r="E22" s="128" t="s">
        <v>656</v>
      </c>
      <c r="F22" s="121" t="s">
        <v>624</v>
      </c>
      <c r="G22" s="112" t="s">
        <v>625</v>
      </c>
      <c r="H22" s="111"/>
      <c r="I22" s="111">
        <v>18</v>
      </c>
    </row>
    <row r="23" spans="1:9" x14ac:dyDescent="0.25">
      <c r="A23" s="127" t="s">
        <v>622</v>
      </c>
      <c r="B23" s="127" t="s">
        <v>567</v>
      </c>
      <c r="C23" s="127" t="s">
        <v>607</v>
      </c>
      <c r="D23" s="128" t="str">
        <f t="shared" si="0"/>
        <v>005624001023</v>
      </c>
      <c r="E23" s="128" t="s">
        <v>656</v>
      </c>
      <c r="F23" s="121" t="s">
        <v>624</v>
      </c>
      <c r="G23" s="112" t="s">
        <v>625</v>
      </c>
      <c r="H23" s="111"/>
      <c r="I23" s="111">
        <v>18</v>
      </c>
    </row>
    <row r="24" spans="1:9" x14ac:dyDescent="0.25">
      <c r="A24" s="127" t="s">
        <v>622</v>
      </c>
      <c r="B24" s="127" t="s">
        <v>567</v>
      </c>
      <c r="C24" s="127" t="s">
        <v>632</v>
      </c>
      <c r="D24" s="128" t="str">
        <f t="shared" si="0"/>
        <v>005624001024</v>
      </c>
      <c r="E24" s="128" t="s">
        <v>656</v>
      </c>
      <c r="F24" s="121" t="s">
        <v>624</v>
      </c>
      <c r="G24" s="112" t="s">
        <v>625</v>
      </c>
      <c r="H24" s="111"/>
      <c r="I24" s="111">
        <v>18</v>
      </c>
    </row>
    <row r="25" spans="1:9" x14ac:dyDescent="0.25">
      <c r="A25" s="127" t="s">
        <v>622</v>
      </c>
      <c r="B25" s="127" t="s">
        <v>567</v>
      </c>
      <c r="C25" s="127" t="s">
        <v>635</v>
      </c>
      <c r="D25" s="128" t="str">
        <f t="shared" si="0"/>
        <v>005624001025</v>
      </c>
      <c r="E25" s="128" t="s">
        <v>656</v>
      </c>
      <c r="F25" s="121" t="s">
        <v>624</v>
      </c>
      <c r="G25" s="112" t="s">
        <v>625</v>
      </c>
      <c r="H25" s="111"/>
      <c r="I25" s="111">
        <v>18</v>
      </c>
    </row>
    <row r="26" spans="1:9" x14ac:dyDescent="0.25">
      <c r="A26" s="127" t="s">
        <v>622</v>
      </c>
      <c r="B26" s="127" t="s">
        <v>567</v>
      </c>
      <c r="C26" s="127" t="s">
        <v>637</v>
      </c>
      <c r="D26" s="128" t="str">
        <f t="shared" si="0"/>
        <v>005624001026</v>
      </c>
      <c r="E26" s="128" t="s">
        <v>656</v>
      </c>
      <c r="F26" s="121" t="s">
        <v>624</v>
      </c>
      <c r="G26" s="112" t="s">
        <v>625</v>
      </c>
      <c r="H26" s="111"/>
      <c r="I26" s="111">
        <v>18</v>
      </c>
    </row>
    <row r="27" spans="1:9" x14ac:dyDescent="0.25">
      <c r="A27" s="127" t="s">
        <v>622</v>
      </c>
      <c r="B27" s="127" t="s">
        <v>567</v>
      </c>
      <c r="C27" s="127" t="s">
        <v>636</v>
      </c>
      <c r="D27" s="128" t="str">
        <f t="shared" si="0"/>
        <v>005624001027</v>
      </c>
      <c r="E27" s="128" t="s">
        <v>656</v>
      </c>
      <c r="F27" s="121" t="s">
        <v>624</v>
      </c>
      <c r="G27" s="112" t="s">
        <v>625</v>
      </c>
      <c r="H27" s="111"/>
      <c r="I27" s="111">
        <v>18</v>
      </c>
    </row>
    <row r="28" spans="1:9" x14ac:dyDescent="0.25">
      <c r="A28" s="127" t="s">
        <v>622</v>
      </c>
      <c r="B28" s="127" t="s">
        <v>567</v>
      </c>
      <c r="C28" s="127" t="s">
        <v>643</v>
      </c>
      <c r="D28" s="128" t="str">
        <f t="shared" si="0"/>
        <v>005624001028</v>
      </c>
      <c r="E28" s="128" t="s">
        <v>656</v>
      </c>
      <c r="F28" s="121" t="s">
        <v>624</v>
      </c>
      <c r="G28" s="112" t="s">
        <v>625</v>
      </c>
      <c r="H28" s="111"/>
      <c r="I28" s="111">
        <v>18</v>
      </c>
    </row>
    <row r="29" spans="1:9" x14ac:dyDescent="0.25">
      <c r="A29" s="127" t="s">
        <v>622</v>
      </c>
      <c r="B29" s="127" t="s">
        <v>567</v>
      </c>
      <c r="C29" s="127" t="s">
        <v>628</v>
      </c>
      <c r="D29" s="128" t="str">
        <f t="shared" si="0"/>
        <v>005624001029</v>
      </c>
      <c r="E29" s="128" t="s">
        <v>656</v>
      </c>
      <c r="F29" s="121" t="s">
        <v>624</v>
      </c>
      <c r="G29" s="112" t="s">
        <v>625</v>
      </c>
      <c r="H29" s="111"/>
      <c r="I29" s="111">
        <v>18</v>
      </c>
    </row>
    <row r="30" spans="1:9" x14ac:dyDescent="0.25">
      <c r="A30" s="127" t="s">
        <v>622</v>
      </c>
      <c r="B30" s="127" t="s">
        <v>567</v>
      </c>
      <c r="C30" s="127" t="s">
        <v>629</v>
      </c>
      <c r="D30" s="128" t="str">
        <f t="shared" si="0"/>
        <v>005624001030</v>
      </c>
      <c r="E30" s="128" t="s">
        <v>656</v>
      </c>
      <c r="F30" s="121" t="s">
        <v>624</v>
      </c>
      <c r="G30" s="112" t="s">
        <v>625</v>
      </c>
      <c r="H30" s="111"/>
      <c r="I30" s="111">
        <v>18</v>
      </c>
    </row>
    <row r="31" spans="1:9" x14ac:dyDescent="0.25">
      <c r="A31" s="127" t="s">
        <v>622</v>
      </c>
      <c r="B31" s="127" t="s">
        <v>567</v>
      </c>
      <c r="C31" s="127" t="s">
        <v>592</v>
      </c>
      <c r="D31" s="128" t="str">
        <f t="shared" si="0"/>
        <v>005624001031</v>
      </c>
      <c r="E31" s="128" t="s">
        <v>656</v>
      </c>
      <c r="F31" s="121" t="s">
        <v>624</v>
      </c>
      <c r="G31" s="112" t="s">
        <v>625</v>
      </c>
      <c r="H31" s="111"/>
      <c r="I31" s="111">
        <v>18</v>
      </c>
    </row>
    <row r="32" spans="1:9" x14ac:dyDescent="0.25">
      <c r="A32" s="127" t="s">
        <v>622</v>
      </c>
      <c r="B32" s="127" t="s">
        <v>567</v>
      </c>
      <c r="C32" s="127" t="s">
        <v>627</v>
      </c>
      <c r="D32" s="128" t="str">
        <f t="shared" si="0"/>
        <v>005624001032</v>
      </c>
      <c r="E32" s="128" t="s">
        <v>656</v>
      </c>
      <c r="F32" s="121" t="s">
        <v>624</v>
      </c>
      <c r="G32" s="112" t="s">
        <v>625</v>
      </c>
      <c r="H32" s="111"/>
      <c r="I32" s="111">
        <v>18</v>
      </c>
    </row>
    <row r="33" spans="1:9" x14ac:dyDescent="0.25">
      <c r="A33" s="127" t="s">
        <v>622</v>
      </c>
      <c r="B33" s="127" t="s">
        <v>567</v>
      </c>
      <c r="C33" s="127" t="s">
        <v>630</v>
      </c>
      <c r="D33" s="128" t="str">
        <f t="shared" si="0"/>
        <v>005624001033</v>
      </c>
      <c r="E33" s="128" t="s">
        <v>656</v>
      </c>
      <c r="F33" s="121" t="s">
        <v>624</v>
      </c>
      <c r="G33" s="112" t="s">
        <v>625</v>
      </c>
      <c r="H33" s="111"/>
      <c r="I33" s="111">
        <v>18</v>
      </c>
    </row>
    <row r="34" spans="1:9" x14ac:dyDescent="0.25">
      <c r="A34" s="127" t="s">
        <v>622</v>
      </c>
      <c r="B34" s="127" t="s">
        <v>567</v>
      </c>
      <c r="C34" s="127" t="s">
        <v>631</v>
      </c>
      <c r="D34" s="128" t="str">
        <f t="shared" si="0"/>
        <v>005624001034</v>
      </c>
      <c r="E34" s="128" t="s">
        <v>656</v>
      </c>
      <c r="F34" s="121" t="s">
        <v>624</v>
      </c>
      <c r="G34" s="112" t="s">
        <v>625</v>
      </c>
      <c r="H34" s="111"/>
      <c r="I34" s="111">
        <v>18</v>
      </c>
    </row>
    <row r="35" spans="1:9" x14ac:dyDescent="0.25">
      <c r="A35" s="127" t="s">
        <v>622</v>
      </c>
      <c r="B35" s="127" t="s">
        <v>567</v>
      </c>
      <c r="C35" s="127" t="s">
        <v>645</v>
      </c>
      <c r="D35" s="128" t="str">
        <f t="shared" si="0"/>
        <v>005624001035</v>
      </c>
      <c r="E35" s="128" t="s">
        <v>656</v>
      </c>
      <c r="F35" s="121" t="s">
        <v>624</v>
      </c>
      <c r="G35" s="112" t="s">
        <v>625</v>
      </c>
      <c r="H35" s="111"/>
      <c r="I35" s="111">
        <v>18</v>
      </c>
    </row>
    <row r="36" spans="1:9" x14ac:dyDescent="0.25">
      <c r="A36" s="127" t="s">
        <v>622</v>
      </c>
      <c r="B36" s="127" t="s">
        <v>567</v>
      </c>
      <c r="C36" s="127" t="s">
        <v>644</v>
      </c>
      <c r="D36" s="128" t="str">
        <f t="shared" si="0"/>
        <v>005624001036</v>
      </c>
      <c r="E36" s="128" t="s">
        <v>656</v>
      </c>
      <c r="F36" s="121" t="s">
        <v>624</v>
      </c>
      <c r="G36" s="112" t="s">
        <v>625</v>
      </c>
      <c r="H36" s="111"/>
      <c r="I36" s="111">
        <v>18</v>
      </c>
    </row>
    <row r="37" spans="1:9" x14ac:dyDescent="0.25">
      <c r="A37" s="127" t="s">
        <v>622</v>
      </c>
      <c r="B37" s="127" t="s">
        <v>567</v>
      </c>
      <c r="C37" s="127" t="s">
        <v>646</v>
      </c>
      <c r="D37" s="128" t="str">
        <f t="shared" si="0"/>
        <v>005624001037</v>
      </c>
      <c r="E37" s="128" t="s">
        <v>656</v>
      </c>
      <c r="F37" s="121" t="s">
        <v>624</v>
      </c>
      <c r="G37" s="112" t="s">
        <v>625</v>
      </c>
      <c r="H37" s="111"/>
      <c r="I37" s="111">
        <v>18</v>
      </c>
    </row>
    <row r="38" spans="1:9" x14ac:dyDescent="0.25">
      <c r="A38" s="127" t="s">
        <v>622</v>
      </c>
      <c r="B38" s="127" t="s">
        <v>567</v>
      </c>
      <c r="C38" s="127" t="s">
        <v>647</v>
      </c>
      <c r="D38" s="128" t="str">
        <f t="shared" si="0"/>
        <v>005624001038</v>
      </c>
      <c r="E38" s="128" t="s">
        <v>656</v>
      </c>
      <c r="F38" s="121" t="s">
        <v>624</v>
      </c>
      <c r="G38" s="112" t="s">
        <v>625</v>
      </c>
      <c r="H38" s="111"/>
      <c r="I38" s="111">
        <v>18</v>
      </c>
    </row>
    <row r="39" spans="1:9" x14ac:dyDescent="0.25">
      <c r="A39" s="127" t="s">
        <v>622</v>
      </c>
      <c r="B39" s="127" t="s">
        <v>567</v>
      </c>
      <c r="C39" s="127" t="s">
        <v>633</v>
      </c>
      <c r="D39" s="128" t="str">
        <f t="shared" si="0"/>
        <v>005624001040</v>
      </c>
      <c r="E39" s="128" t="s">
        <v>656</v>
      </c>
      <c r="F39" s="121" t="s">
        <v>624</v>
      </c>
      <c r="G39" s="112" t="s">
        <v>625</v>
      </c>
      <c r="H39" s="111"/>
      <c r="I39" s="111">
        <v>18</v>
      </c>
    </row>
    <row r="40" spans="1:9" x14ac:dyDescent="0.25">
      <c r="A40" s="127" t="s">
        <v>622</v>
      </c>
      <c r="B40" s="127" t="s">
        <v>567</v>
      </c>
      <c r="C40" s="127" t="s">
        <v>626</v>
      </c>
      <c r="D40" s="128" t="str">
        <f t="shared" si="0"/>
        <v>005624001041</v>
      </c>
      <c r="E40" s="128" t="s">
        <v>656</v>
      </c>
      <c r="F40" s="121" t="s">
        <v>624</v>
      </c>
      <c r="G40" s="112" t="s">
        <v>625</v>
      </c>
      <c r="H40" s="111"/>
      <c r="I40" s="111">
        <v>18</v>
      </c>
    </row>
    <row r="41" spans="1:9" x14ac:dyDescent="0.25">
      <c r="A41" s="127" t="s">
        <v>622</v>
      </c>
      <c r="B41" s="127" t="s">
        <v>567</v>
      </c>
      <c r="C41" s="127" t="s">
        <v>634</v>
      </c>
      <c r="D41" s="128" t="str">
        <f t="shared" si="0"/>
        <v>005624001042</v>
      </c>
      <c r="E41" s="128" t="s">
        <v>656</v>
      </c>
      <c r="F41" s="121" t="s">
        <v>624</v>
      </c>
      <c r="G41" s="112" t="s">
        <v>625</v>
      </c>
      <c r="H41" s="111"/>
      <c r="I41" s="111">
        <v>18</v>
      </c>
    </row>
    <row r="42" spans="1:9" x14ac:dyDescent="0.25">
      <c r="A42" s="127" t="s">
        <v>622</v>
      </c>
      <c r="B42" s="127" t="s">
        <v>567</v>
      </c>
      <c r="C42" s="127" t="s">
        <v>648</v>
      </c>
      <c r="D42" s="128" t="str">
        <f t="shared" si="0"/>
        <v>005624001043</v>
      </c>
      <c r="E42" s="128" t="s">
        <v>656</v>
      </c>
      <c r="F42" s="121" t="s">
        <v>624</v>
      </c>
      <c r="G42" s="112" t="s">
        <v>625</v>
      </c>
      <c r="H42" s="111"/>
      <c r="I42" s="111">
        <v>18</v>
      </c>
    </row>
    <row r="43" spans="1:9" x14ac:dyDescent="0.25">
      <c r="A43" s="127" t="s">
        <v>622</v>
      </c>
      <c r="B43" s="127" t="s">
        <v>567</v>
      </c>
      <c r="C43" s="127" t="s">
        <v>642</v>
      </c>
      <c r="D43" s="128" t="str">
        <f t="shared" si="0"/>
        <v>005624001046</v>
      </c>
      <c r="E43" s="128" t="s">
        <v>656</v>
      </c>
      <c r="F43" s="121" t="s">
        <v>624</v>
      </c>
      <c r="G43" s="112" t="s">
        <v>625</v>
      </c>
      <c r="H43" s="111"/>
      <c r="I43" s="111">
        <v>18</v>
      </c>
    </row>
    <row r="44" spans="1:9" x14ac:dyDescent="0.25">
      <c r="A44" s="127" t="s">
        <v>649</v>
      </c>
      <c r="B44" s="127" t="s">
        <v>567</v>
      </c>
      <c r="C44" s="127" t="s">
        <v>567</v>
      </c>
      <c r="D44" s="128" t="str">
        <f t="shared" si="0"/>
        <v>005672001001</v>
      </c>
      <c r="E44" s="128" t="s">
        <v>656</v>
      </c>
      <c r="F44" s="121" t="s">
        <v>624</v>
      </c>
      <c r="G44" s="112" t="s">
        <v>625</v>
      </c>
      <c r="H44" s="111"/>
      <c r="I44" s="111">
        <v>18</v>
      </c>
    </row>
    <row r="45" spans="1:9" x14ac:dyDescent="0.25">
      <c r="A45" s="127" t="s">
        <v>649</v>
      </c>
      <c r="B45" s="127" t="s">
        <v>567</v>
      </c>
      <c r="C45" s="127" t="s">
        <v>574</v>
      </c>
      <c r="D45" s="128" t="str">
        <f t="shared" si="0"/>
        <v>005672001002</v>
      </c>
      <c r="E45" s="128" t="s">
        <v>656</v>
      </c>
      <c r="F45" s="121" t="s">
        <v>624</v>
      </c>
      <c r="G45" s="112" t="s">
        <v>625</v>
      </c>
      <c r="H45" s="111"/>
      <c r="I45" s="111">
        <v>18</v>
      </c>
    </row>
    <row r="46" spans="1:9" x14ac:dyDescent="0.25">
      <c r="A46" s="127" t="s">
        <v>650</v>
      </c>
      <c r="B46" s="127" t="s">
        <v>567</v>
      </c>
      <c r="C46" s="127" t="s">
        <v>567</v>
      </c>
      <c r="D46" s="128" t="str">
        <f t="shared" si="0"/>
        <v>005673001001</v>
      </c>
      <c r="E46" s="128" t="s">
        <v>656</v>
      </c>
      <c r="F46" s="121" t="s">
        <v>624</v>
      </c>
      <c r="G46" s="112" t="s">
        <v>625</v>
      </c>
      <c r="H46" s="111"/>
      <c r="I46" s="111">
        <v>18</v>
      </c>
    </row>
    <row r="47" spans="1:9" ht="45" x14ac:dyDescent="0.25">
      <c r="A47" s="127" t="s">
        <v>663</v>
      </c>
      <c r="B47" s="127" t="s">
        <v>651</v>
      </c>
      <c r="C47" s="127" t="s">
        <v>664</v>
      </c>
      <c r="D47" s="128" t="str">
        <f t="shared" si="0"/>
        <v>006216014001 001 01001</v>
      </c>
      <c r="E47" s="128" t="s">
        <v>562</v>
      </c>
      <c r="F47" s="121" t="s">
        <v>680</v>
      </c>
      <c r="G47" s="112" t="s">
        <v>662</v>
      </c>
      <c r="H47" s="111"/>
      <c r="I47" s="111">
        <v>20</v>
      </c>
    </row>
    <row r="48" spans="1:9" ht="30" x14ac:dyDescent="0.25">
      <c r="A48" s="127" t="s">
        <v>565</v>
      </c>
      <c r="B48" s="127" t="s">
        <v>566</v>
      </c>
      <c r="C48" s="127" t="s">
        <v>567</v>
      </c>
      <c r="D48" s="128" t="str">
        <f t="shared" si="0"/>
        <v>006217045001</v>
      </c>
      <c r="E48" s="128" t="s">
        <v>562</v>
      </c>
      <c r="F48" s="121" t="s">
        <v>568</v>
      </c>
      <c r="G48" s="112" t="s">
        <v>569</v>
      </c>
      <c r="H48" s="111"/>
      <c r="I48" s="111">
        <v>20</v>
      </c>
    </row>
    <row r="49" spans="1:9" ht="75" x14ac:dyDescent="0.25">
      <c r="A49" s="127" t="s">
        <v>600</v>
      </c>
      <c r="B49" s="127" t="s">
        <v>567</v>
      </c>
      <c r="C49" s="127" t="s">
        <v>601</v>
      </c>
      <c r="D49" s="128" t="str">
        <f t="shared" si="0"/>
        <v>006313001004</v>
      </c>
      <c r="E49" s="128" t="s">
        <v>562</v>
      </c>
      <c r="F49" s="121" t="s">
        <v>602</v>
      </c>
      <c r="G49" s="112" t="s">
        <v>603</v>
      </c>
      <c r="H49" s="111"/>
      <c r="I49" s="111">
        <v>20</v>
      </c>
    </row>
    <row r="50" spans="1:9" x14ac:dyDescent="0.25">
      <c r="A50" s="127" t="s">
        <v>570</v>
      </c>
      <c r="B50" s="127" t="s">
        <v>567</v>
      </c>
      <c r="C50" s="127" t="s">
        <v>567</v>
      </c>
      <c r="D50" s="128" t="str">
        <f t="shared" si="0"/>
        <v>005108001001</v>
      </c>
      <c r="E50" s="128" t="s">
        <v>656</v>
      </c>
      <c r="F50" s="121" t="s">
        <v>571</v>
      </c>
      <c r="G50" s="112" t="s">
        <v>572</v>
      </c>
      <c r="H50" s="111"/>
      <c r="I50" s="111">
        <v>21</v>
      </c>
    </row>
    <row r="51" spans="1:9" ht="30" x14ac:dyDescent="0.25">
      <c r="A51" s="127" t="s">
        <v>604</v>
      </c>
      <c r="B51" s="127" t="s">
        <v>567</v>
      </c>
      <c r="C51" s="127" t="s">
        <v>567</v>
      </c>
      <c r="D51" s="128" t="str">
        <f t="shared" si="0"/>
        <v>005116001001</v>
      </c>
      <c r="E51" s="128" t="s">
        <v>656</v>
      </c>
      <c r="F51" s="121" t="s">
        <v>605</v>
      </c>
      <c r="G51" s="112" t="s">
        <v>606</v>
      </c>
      <c r="H51" s="111"/>
      <c r="I51" s="111">
        <v>21</v>
      </c>
    </row>
    <row r="52" spans="1:9" ht="30" x14ac:dyDescent="0.25">
      <c r="A52" s="129" t="s">
        <v>573</v>
      </c>
      <c r="B52" s="129" t="s">
        <v>567</v>
      </c>
      <c r="C52" s="129" t="s">
        <v>574</v>
      </c>
      <c r="D52" s="130" t="str">
        <f t="shared" si="0"/>
        <v>006210001002</v>
      </c>
      <c r="E52" s="130" t="s">
        <v>562</v>
      </c>
      <c r="F52" s="120" t="s">
        <v>575</v>
      </c>
      <c r="G52" s="117" t="s">
        <v>576</v>
      </c>
      <c r="H52" s="111"/>
      <c r="I52" s="111">
        <v>21</v>
      </c>
    </row>
    <row r="53" spans="1:9" ht="30" x14ac:dyDescent="0.25">
      <c r="A53" s="127" t="s">
        <v>573</v>
      </c>
      <c r="B53" s="127" t="s">
        <v>574</v>
      </c>
      <c r="C53" s="127" t="s">
        <v>574</v>
      </c>
      <c r="D53" s="128" t="str">
        <f t="shared" si="0"/>
        <v>006210002002</v>
      </c>
      <c r="E53" s="128" t="s">
        <v>656</v>
      </c>
      <c r="F53" s="121" t="s">
        <v>577</v>
      </c>
      <c r="G53" s="112" t="s">
        <v>578</v>
      </c>
      <c r="H53" s="111"/>
      <c r="I53" s="111">
        <v>21</v>
      </c>
    </row>
    <row r="54" spans="1:9" ht="30" x14ac:dyDescent="0.25">
      <c r="A54" s="127" t="s">
        <v>617</v>
      </c>
      <c r="B54" s="127" t="s">
        <v>567</v>
      </c>
      <c r="C54" s="127" t="s">
        <v>567</v>
      </c>
      <c r="D54" s="128" t="str">
        <f t="shared" si="0"/>
        <v>006520001001</v>
      </c>
      <c r="E54" s="128" t="s">
        <v>562</v>
      </c>
      <c r="F54" s="121" t="s">
        <v>618</v>
      </c>
      <c r="G54" s="112" t="s">
        <v>619</v>
      </c>
      <c r="H54" s="111"/>
      <c r="I54" s="111">
        <v>24</v>
      </c>
    </row>
    <row r="55" spans="1:9" ht="45" x14ac:dyDescent="0.25">
      <c r="A55" s="127" t="s">
        <v>620</v>
      </c>
      <c r="B55" s="127" t="s">
        <v>567</v>
      </c>
      <c r="C55" s="127" t="s">
        <v>567</v>
      </c>
      <c r="D55" s="128" t="str">
        <f t="shared" si="0"/>
        <v>006501001001</v>
      </c>
      <c r="E55" s="128" t="s">
        <v>656</v>
      </c>
      <c r="F55" s="121" t="s">
        <v>621</v>
      </c>
      <c r="G55" s="112" t="s">
        <v>660</v>
      </c>
      <c r="H55" s="111"/>
      <c r="I55" s="111">
        <v>26</v>
      </c>
    </row>
    <row r="56" spans="1:9" ht="30" x14ac:dyDescent="0.25">
      <c r="A56" s="127" t="s">
        <v>597</v>
      </c>
      <c r="B56" s="127" t="s">
        <v>652</v>
      </c>
      <c r="C56" s="127" t="s">
        <v>586</v>
      </c>
      <c r="D56" s="128" t="str">
        <f t="shared" si="0"/>
        <v>003102021008</v>
      </c>
      <c r="E56" s="128" t="s">
        <v>562</v>
      </c>
      <c r="F56" s="121" t="s">
        <v>598</v>
      </c>
      <c r="G56" s="112" t="s">
        <v>599</v>
      </c>
      <c r="H56" s="111"/>
      <c r="I56" s="111">
        <v>30</v>
      </c>
    </row>
    <row r="57" spans="1:9" ht="30" x14ac:dyDescent="0.25">
      <c r="A57" s="127" t="s">
        <v>610</v>
      </c>
      <c r="B57" s="127" t="s">
        <v>627</v>
      </c>
      <c r="C57" s="127" t="s">
        <v>611</v>
      </c>
      <c r="D57" s="128" t="str">
        <f t="shared" si="0"/>
        <v>003110032009</v>
      </c>
      <c r="E57" s="128" t="s">
        <v>562</v>
      </c>
      <c r="F57" s="121" t="s">
        <v>612</v>
      </c>
      <c r="G57" s="112" t="s">
        <v>613</v>
      </c>
      <c r="H57" s="111"/>
      <c r="I57" s="111">
        <v>30</v>
      </c>
    </row>
    <row r="58" spans="1:9" ht="30" x14ac:dyDescent="0.25">
      <c r="A58" s="131" t="s">
        <v>580</v>
      </c>
      <c r="B58" s="131" t="s">
        <v>567</v>
      </c>
      <c r="C58" s="131"/>
      <c r="D58" s="132" t="str">
        <f t="shared" si="0"/>
        <v>0045470010</v>
      </c>
      <c r="E58" s="132" t="s">
        <v>656</v>
      </c>
      <c r="F58" s="133" t="s">
        <v>581</v>
      </c>
      <c r="G58" s="134" t="s">
        <v>582</v>
      </c>
      <c r="H58" s="111"/>
      <c r="I58" s="111">
        <v>38</v>
      </c>
    </row>
    <row r="59" spans="1:9" ht="30" x14ac:dyDescent="0.25">
      <c r="A59" s="127" t="s">
        <v>614</v>
      </c>
      <c r="B59" s="127" t="s">
        <v>567</v>
      </c>
      <c r="C59" s="127" t="s">
        <v>567</v>
      </c>
      <c r="D59" s="128" t="str">
        <f t="shared" si="0"/>
        <v>004572001001</v>
      </c>
      <c r="E59" s="128" t="s">
        <v>656</v>
      </c>
      <c r="F59" s="121" t="s">
        <v>615</v>
      </c>
      <c r="G59" s="112" t="s">
        <v>616</v>
      </c>
      <c r="H59" s="111"/>
      <c r="I59" s="111">
        <v>41</v>
      </c>
    </row>
  </sheetData>
  <mergeCells count="1">
    <mergeCell ref="A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selection sqref="A1:K1"/>
    </sheetView>
  </sheetViews>
  <sheetFormatPr baseColWidth="10" defaultRowHeight="15" x14ac:dyDescent="0.25"/>
  <cols>
    <col min="1" max="1" width="11.375" style="150"/>
    <col min="3" max="3" width="22.625" bestFit="1" customWidth="1"/>
    <col min="4" max="4" width="41.25" customWidth="1"/>
    <col min="5" max="6" width="19.75" customWidth="1"/>
    <col min="7" max="7" width="18.375" customWidth="1"/>
    <col min="8" max="8" width="17.25" customWidth="1"/>
    <col min="9" max="9" width="18.125" customWidth="1"/>
    <col min="10" max="10" width="15.375" customWidth="1"/>
    <col min="11" max="11" width="16.375" customWidth="1"/>
  </cols>
  <sheetData>
    <row r="1" spans="1:12" ht="18.75" x14ac:dyDescent="0.3">
      <c r="A1" s="395" t="s">
        <v>774</v>
      </c>
      <c r="B1" s="395"/>
      <c r="C1" s="395"/>
      <c r="D1" s="395"/>
      <c r="E1" s="395"/>
      <c r="F1" s="395"/>
      <c r="G1" s="395"/>
      <c r="H1" s="395"/>
      <c r="I1" s="395"/>
      <c r="J1" s="395"/>
      <c r="K1" s="395"/>
    </row>
    <row r="4" spans="1:12" x14ac:dyDescent="0.25">
      <c r="A4" s="220" t="s">
        <v>705</v>
      </c>
      <c r="B4" s="220" t="s">
        <v>707</v>
      </c>
      <c r="C4" s="220" t="s">
        <v>428</v>
      </c>
      <c r="D4" s="220" t="s">
        <v>773</v>
      </c>
      <c r="E4" s="219" t="s">
        <v>772</v>
      </c>
      <c r="F4" s="219" t="s">
        <v>771</v>
      </c>
      <c r="G4" s="219" t="s">
        <v>770</v>
      </c>
      <c r="H4" s="219" t="s">
        <v>769</v>
      </c>
      <c r="I4" s="219" t="s">
        <v>768</v>
      </c>
      <c r="J4" s="219" t="s">
        <v>767</v>
      </c>
      <c r="K4" s="219" t="s">
        <v>766</v>
      </c>
      <c r="L4" s="195"/>
    </row>
    <row r="5" spans="1:12" x14ac:dyDescent="0.25">
      <c r="A5" s="218">
        <v>3</v>
      </c>
      <c r="B5" s="210" t="s">
        <v>709</v>
      </c>
      <c r="C5" s="152" t="s">
        <v>706</v>
      </c>
      <c r="D5" s="152"/>
      <c r="E5" s="196">
        <v>3780</v>
      </c>
      <c r="F5" s="196">
        <v>3780</v>
      </c>
      <c r="G5" s="196">
        <v>3780</v>
      </c>
      <c r="H5" s="196">
        <v>3780</v>
      </c>
      <c r="I5" s="196">
        <v>3780</v>
      </c>
      <c r="J5" s="196">
        <v>3780</v>
      </c>
      <c r="K5" s="206">
        <v>3780</v>
      </c>
      <c r="L5" s="195"/>
    </row>
    <row r="6" spans="1:12" ht="16.5" customHeight="1" x14ac:dyDescent="0.25">
      <c r="A6" s="204"/>
      <c r="B6" s="203"/>
      <c r="C6" s="152" t="s">
        <v>499</v>
      </c>
      <c r="D6" s="215" t="s">
        <v>42</v>
      </c>
      <c r="E6" s="196">
        <v>98</v>
      </c>
      <c r="F6" s="196">
        <v>77</v>
      </c>
      <c r="G6" s="196">
        <v>59</v>
      </c>
      <c r="H6" s="196">
        <v>46</v>
      </c>
      <c r="I6" s="196">
        <v>36</v>
      </c>
      <c r="J6" s="206">
        <v>16</v>
      </c>
      <c r="K6" s="196">
        <v>5</v>
      </c>
      <c r="L6" s="195"/>
    </row>
    <row r="7" spans="1:12" ht="16.5" customHeight="1" x14ac:dyDescent="0.25">
      <c r="A7" s="204"/>
      <c r="B7" s="203"/>
      <c r="C7" s="152" t="s">
        <v>684</v>
      </c>
      <c r="D7" s="215" t="s">
        <v>42</v>
      </c>
      <c r="E7" s="196">
        <v>56</v>
      </c>
      <c r="F7" s="196">
        <v>56</v>
      </c>
      <c r="G7" s="196">
        <v>56</v>
      </c>
      <c r="H7" s="196">
        <v>56</v>
      </c>
      <c r="I7" s="196">
        <v>55</v>
      </c>
      <c r="J7" s="206">
        <v>48</v>
      </c>
      <c r="K7" s="196">
        <v>31</v>
      </c>
      <c r="L7" s="195"/>
    </row>
    <row r="8" spans="1:12" ht="16.5" customHeight="1" x14ac:dyDescent="0.25">
      <c r="A8" s="204"/>
      <c r="B8" s="203"/>
      <c r="C8" s="152" t="s">
        <v>500</v>
      </c>
      <c r="D8" s="215" t="s">
        <v>42</v>
      </c>
      <c r="E8" s="196">
        <v>860</v>
      </c>
      <c r="F8" s="196">
        <v>385</v>
      </c>
      <c r="G8" s="196">
        <v>217</v>
      </c>
      <c r="H8" s="196">
        <v>139</v>
      </c>
      <c r="I8" s="196">
        <v>97</v>
      </c>
      <c r="J8" s="196">
        <v>35</v>
      </c>
      <c r="K8" s="206">
        <v>9</v>
      </c>
      <c r="L8" s="195"/>
    </row>
    <row r="9" spans="1:12" ht="16.5" customHeight="1" x14ac:dyDescent="0.25">
      <c r="A9" s="204"/>
      <c r="B9" s="203"/>
      <c r="C9" s="152" t="s">
        <v>685</v>
      </c>
      <c r="D9" s="215" t="s">
        <v>42</v>
      </c>
      <c r="E9" s="196">
        <v>669</v>
      </c>
      <c r="F9" s="196">
        <v>437</v>
      </c>
      <c r="G9" s="196">
        <v>295</v>
      </c>
      <c r="H9" s="196">
        <v>208</v>
      </c>
      <c r="I9" s="196">
        <v>153</v>
      </c>
      <c r="J9" s="196">
        <v>60</v>
      </c>
      <c r="K9" s="206">
        <v>16</v>
      </c>
      <c r="L9" s="195"/>
    </row>
    <row r="10" spans="1:12" ht="16.5" customHeight="1" x14ac:dyDescent="0.25">
      <c r="A10" s="204"/>
      <c r="B10" s="203"/>
      <c r="C10" s="152" t="s">
        <v>501</v>
      </c>
      <c r="D10" s="215" t="s">
        <v>42</v>
      </c>
      <c r="E10" s="196">
        <v>1047</v>
      </c>
      <c r="F10" s="196">
        <v>467</v>
      </c>
      <c r="G10" s="196">
        <v>263</v>
      </c>
      <c r="H10" s="196">
        <v>168</v>
      </c>
      <c r="I10" s="196">
        <v>117</v>
      </c>
      <c r="J10" s="196">
        <v>43</v>
      </c>
      <c r="K10" s="206">
        <v>11</v>
      </c>
      <c r="L10" s="195"/>
    </row>
    <row r="11" spans="1:12" ht="16.5" customHeight="1" x14ac:dyDescent="0.25">
      <c r="A11" s="204"/>
      <c r="B11" s="203"/>
      <c r="C11" s="152" t="s">
        <v>686</v>
      </c>
      <c r="D11" s="215" t="s">
        <v>42</v>
      </c>
      <c r="E11" s="196">
        <v>172</v>
      </c>
      <c r="F11" s="196">
        <v>122</v>
      </c>
      <c r="G11" s="196">
        <v>87</v>
      </c>
      <c r="H11" s="196">
        <v>64</v>
      </c>
      <c r="I11" s="196">
        <v>48</v>
      </c>
      <c r="J11" s="196">
        <v>20</v>
      </c>
      <c r="K11" s="206">
        <v>6</v>
      </c>
      <c r="L11" s="195"/>
    </row>
    <row r="12" spans="1:12" ht="16.5" customHeight="1" x14ac:dyDescent="0.25">
      <c r="A12" s="204"/>
      <c r="B12" s="203"/>
      <c r="C12" s="152" t="s">
        <v>502</v>
      </c>
      <c r="D12" s="215" t="s">
        <v>42</v>
      </c>
      <c r="E12" s="196">
        <v>611</v>
      </c>
      <c r="F12" s="196">
        <v>276</v>
      </c>
      <c r="G12" s="196">
        <v>156</v>
      </c>
      <c r="H12" s="196">
        <v>100</v>
      </c>
      <c r="I12" s="196">
        <v>70</v>
      </c>
      <c r="J12" s="196">
        <v>26</v>
      </c>
      <c r="K12" s="206">
        <v>7</v>
      </c>
      <c r="L12" s="195"/>
    </row>
    <row r="13" spans="1:12" ht="16.5" customHeight="1" x14ac:dyDescent="0.25">
      <c r="A13" s="204"/>
      <c r="B13" s="203"/>
      <c r="C13" s="152" t="s">
        <v>687</v>
      </c>
      <c r="D13" s="215" t="s">
        <v>42</v>
      </c>
      <c r="E13" s="196">
        <v>11</v>
      </c>
      <c r="F13" s="196">
        <v>11</v>
      </c>
      <c r="G13" s="196">
        <v>11</v>
      </c>
      <c r="H13" s="196">
        <v>11</v>
      </c>
      <c r="I13" s="196">
        <v>11</v>
      </c>
      <c r="J13" s="196">
        <v>10</v>
      </c>
      <c r="K13" s="206">
        <v>6</v>
      </c>
      <c r="L13" s="195"/>
    </row>
    <row r="14" spans="1:12" ht="16.5" customHeight="1" x14ac:dyDescent="0.25">
      <c r="A14" s="204"/>
      <c r="B14" s="203"/>
      <c r="C14" s="152" t="s">
        <v>503</v>
      </c>
      <c r="D14" s="215" t="s">
        <v>42</v>
      </c>
      <c r="E14" s="196">
        <v>454</v>
      </c>
      <c r="F14" s="196">
        <v>216</v>
      </c>
      <c r="G14" s="196">
        <v>125</v>
      </c>
      <c r="H14" s="196">
        <v>81</v>
      </c>
      <c r="I14" s="196">
        <v>57</v>
      </c>
      <c r="J14" s="196">
        <v>21</v>
      </c>
      <c r="K14" s="206">
        <v>6</v>
      </c>
      <c r="L14" s="195"/>
    </row>
    <row r="15" spans="1:12" ht="16.5" customHeight="1" x14ac:dyDescent="0.25">
      <c r="A15" s="204"/>
      <c r="B15" s="203"/>
      <c r="C15" s="152" t="s">
        <v>504</v>
      </c>
      <c r="D15" s="215" t="s">
        <v>42</v>
      </c>
      <c r="E15" s="196">
        <v>328</v>
      </c>
      <c r="F15" s="196">
        <v>205</v>
      </c>
      <c r="G15" s="196">
        <v>134</v>
      </c>
      <c r="H15" s="196">
        <v>93</v>
      </c>
      <c r="I15" s="196">
        <v>68</v>
      </c>
      <c r="J15" s="196">
        <v>26</v>
      </c>
      <c r="K15" s="206">
        <v>7</v>
      </c>
      <c r="L15" s="195"/>
    </row>
    <row r="16" spans="1:12" ht="16.5" customHeight="1" x14ac:dyDescent="0.25">
      <c r="A16" s="204"/>
      <c r="B16" s="203"/>
      <c r="C16" s="152" t="s">
        <v>505</v>
      </c>
      <c r="D16" s="215" t="s">
        <v>42</v>
      </c>
      <c r="E16" s="196">
        <v>662</v>
      </c>
      <c r="F16" s="196">
        <v>298</v>
      </c>
      <c r="G16" s="196">
        <v>169</v>
      </c>
      <c r="H16" s="196">
        <v>108</v>
      </c>
      <c r="I16" s="196">
        <v>75</v>
      </c>
      <c r="J16" s="196">
        <v>28</v>
      </c>
      <c r="K16" s="206">
        <v>7</v>
      </c>
      <c r="L16" s="195"/>
    </row>
    <row r="17" spans="1:12" ht="16.5" customHeight="1" x14ac:dyDescent="0.25">
      <c r="A17" s="204"/>
      <c r="B17" s="203"/>
      <c r="C17" s="152" t="s">
        <v>688</v>
      </c>
      <c r="D17" s="215" t="s">
        <v>42</v>
      </c>
      <c r="E17" s="196">
        <v>34</v>
      </c>
      <c r="F17" s="196">
        <v>28</v>
      </c>
      <c r="G17" s="196">
        <v>23</v>
      </c>
      <c r="H17" s="196">
        <v>19</v>
      </c>
      <c r="I17" s="196">
        <v>16</v>
      </c>
      <c r="J17" s="196">
        <v>8</v>
      </c>
      <c r="K17" s="206">
        <v>3</v>
      </c>
      <c r="L17" s="195"/>
    </row>
    <row r="18" spans="1:12" ht="16.5" customHeight="1" x14ac:dyDescent="0.25">
      <c r="A18" s="204"/>
      <c r="B18" s="203"/>
      <c r="C18" s="217" t="s">
        <v>765</v>
      </c>
      <c r="D18" s="216" t="s">
        <v>42</v>
      </c>
      <c r="E18" s="196">
        <v>99</v>
      </c>
      <c r="F18" s="196">
        <v>66</v>
      </c>
      <c r="G18" s="196">
        <v>45</v>
      </c>
      <c r="H18" s="196">
        <v>32</v>
      </c>
      <c r="I18" s="196">
        <v>24</v>
      </c>
      <c r="J18" s="196">
        <v>10</v>
      </c>
      <c r="K18" s="206">
        <v>3</v>
      </c>
      <c r="L18" s="195"/>
    </row>
    <row r="19" spans="1:12" ht="16.5" customHeight="1" x14ac:dyDescent="0.25">
      <c r="A19" s="204"/>
      <c r="B19" s="203"/>
      <c r="C19" s="217" t="s">
        <v>689</v>
      </c>
      <c r="D19" s="216" t="s">
        <v>42</v>
      </c>
      <c r="E19" s="196">
        <v>1</v>
      </c>
      <c r="F19" s="196">
        <v>1</v>
      </c>
      <c r="G19" s="196">
        <v>1</v>
      </c>
      <c r="H19" s="196">
        <v>1</v>
      </c>
      <c r="I19" s="196">
        <v>1</v>
      </c>
      <c r="J19" s="196">
        <v>1</v>
      </c>
      <c r="K19" s="206">
        <v>1</v>
      </c>
      <c r="L19" s="195"/>
    </row>
    <row r="20" spans="1:12" ht="16.5" customHeight="1" x14ac:dyDescent="0.25">
      <c r="A20" s="204"/>
      <c r="B20" s="203"/>
      <c r="C20" s="217" t="s">
        <v>507</v>
      </c>
      <c r="D20" s="216" t="s">
        <v>43</v>
      </c>
      <c r="E20" s="196">
        <v>1902</v>
      </c>
      <c r="F20" s="196">
        <v>977</v>
      </c>
      <c r="G20" s="196">
        <v>581</v>
      </c>
      <c r="H20" s="196">
        <v>382</v>
      </c>
      <c r="I20" s="196">
        <v>270</v>
      </c>
      <c r="J20" s="196">
        <v>100</v>
      </c>
      <c r="K20" s="206">
        <v>25</v>
      </c>
      <c r="L20" s="195"/>
    </row>
    <row r="21" spans="1:12" ht="16.5" customHeight="1" x14ac:dyDescent="0.25">
      <c r="A21" s="204"/>
      <c r="B21" s="203"/>
      <c r="C21" s="217" t="s">
        <v>690</v>
      </c>
      <c r="D21" s="216" t="s">
        <v>43</v>
      </c>
      <c r="E21" s="196">
        <v>23</v>
      </c>
      <c r="F21" s="196">
        <v>23</v>
      </c>
      <c r="G21" s="196">
        <v>22</v>
      </c>
      <c r="H21" s="196">
        <v>20</v>
      </c>
      <c r="I21" s="196">
        <v>19</v>
      </c>
      <c r="J21" s="196">
        <v>13</v>
      </c>
      <c r="K21" s="206">
        <v>6</v>
      </c>
      <c r="L21" s="195"/>
    </row>
    <row r="22" spans="1:12" ht="16.5" customHeight="1" x14ac:dyDescent="0.25">
      <c r="A22" s="204"/>
      <c r="B22" s="203"/>
      <c r="C22" s="217" t="s">
        <v>508</v>
      </c>
      <c r="D22" s="216" t="s">
        <v>43</v>
      </c>
      <c r="E22" s="196">
        <v>771</v>
      </c>
      <c r="F22" s="196">
        <v>405</v>
      </c>
      <c r="G22" s="196">
        <v>243</v>
      </c>
      <c r="H22" s="196">
        <v>161</v>
      </c>
      <c r="I22" s="196">
        <v>114</v>
      </c>
      <c r="J22" s="196">
        <v>42</v>
      </c>
      <c r="K22" s="206">
        <v>11</v>
      </c>
      <c r="L22" s="195"/>
    </row>
    <row r="23" spans="1:12" ht="16.5" customHeight="1" x14ac:dyDescent="0.25">
      <c r="A23" s="204"/>
      <c r="B23" s="203"/>
      <c r="C23" s="217" t="s">
        <v>509</v>
      </c>
      <c r="D23" s="216" t="s">
        <v>43</v>
      </c>
      <c r="E23" s="196">
        <v>28</v>
      </c>
      <c r="F23" s="196">
        <v>26</v>
      </c>
      <c r="G23" s="196">
        <v>23</v>
      </c>
      <c r="H23" s="196">
        <v>20</v>
      </c>
      <c r="I23" s="196">
        <v>18</v>
      </c>
      <c r="J23" s="196">
        <v>11</v>
      </c>
      <c r="K23" s="206">
        <v>4</v>
      </c>
      <c r="L23" s="195"/>
    </row>
    <row r="24" spans="1:12" ht="16.5" customHeight="1" x14ac:dyDescent="0.25">
      <c r="A24" s="204"/>
      <c r="B24" s="203"/>
      <c r="C24" s="217" t="s">
        <v>510</v>
      </c>
      <c r="D24" s="216" t="s">
        <v>43</v>
      </c>
      <c r="E24" s="196">
        <v>532</v>
      </c>
      <c r="F24" s="196">
        <v>355</v>
      </c>
      <c r="G24" s="196">
        <v>243</v>
      </c>
      <c r="H24" s="196">
        <v>172</v>
      </c>
      <c r="I24" s="196">
        <v>127</v>
      </c>
      <c r="J24" s="196">
        <v>51</v>
      </c>
      <c r="K24" s="206">
        <v>14</v>
      </c>
      <c r="L24" s="195"/>
    </row>
    <row r="25" spans="1:12" ht="16.5" customHeight="1" x14ac:dyDescent="0.25">
      <c r="A25" s="204"/>
      <c r="B25" s="203"/>
      <c r="C25" s="217" t="s">
        <v>691</v>
      </c>
      <c r="D25" s="216" t="s">
        <v>43</v>
      </c>
      <c r="E25" s="196">
        <v>4</v>
      </c>
      <c r="F25" s="196">
        <v>4</v>
      </c>
      <c r="G25" s="196">
        <v>3</v>
      </c>
      <c r="H25" s="196">
        <v>3</v>
      </c>
      <c r="I25" s="196">
        <v>3</v>
      </c>
      <c r="J25" s="196">
        <v>2</v>
      </c>
      <c r="K25" s="206">
        <v>1</v>
      </c>
      <c r="L25" s="195"/>
    </row>
    <row r="26" spans="1:12" ht="16.5" customHeight="1" x14ac:dyDescent="0.25">
      <c r="A26" s="204"/>
      <c r="B26" s="203"/>
      <c r="C26" s="152" t="s">
        <v>390</v>
      </c>
      <c r="D26" s="215" t="s">
        <v>51</v>
      </c>
      <c r="E26" s="196">
        <v>946</v>
      </c>
      <c r="F26" s="196">
        <v>444</v>
      </c>
      <c r="G26" s="196">
        <v>255</v>
      </c>
      <c r="H26" s="196">
        <v>165</v>
      </c>
      <c r="I26" s="196">
        <v>115</v>
      </c>
      <c r="J26" s="196">
        <v>42</v>
      </c>
      <c r="K26" s="206">
        <v>11</v>
      </c>
      <c r="L26" s="195"/>
    </row>
    <row r="27" spans="1:12" ht="16.5" customHeight="1" x14ac:dyDescent="0.25">
      <c r="A27" s="204"/>
      <c r="B27" s="203"/>
      <c r="C27" s="152" t="s">
        <v>692</v>
      </c>
      <c r="D27" s="215" t="s">
        <v>51</v>
      </c>
      <c r="E27" s="196">
        <v>74</v>
      </c>
      <c r="F27" s="196">
        <v>62</v>
      </c>
      <c r="G27" s="196">
        <v>50</v>
      </c>
      <c r="H27" s="196">
        <v>40</v>
      </c>
      <c r="I27" s="196">
        <v>32</v>
      </c>
      <c r="J27" s="196">
        <v>15</v>
      </c>
      <c r="K27" s="206">
        <v>5</v>
      </c>
      <c r="L27" s="195"/>
    </row>
    <row r="28" spans="1:12" ht="16.5" customHeight="1" x14ac:dyDescent="0.25">
      <c r="A28" s="204"/>
      <c r="B28" s="203"/>
      <c r="C28" s="152" t="s">
        <v>392</v>
      </c>
      <c r="D28" s="215" t="s">
        <v>66</v>
      </c>
      <c r="E28" s="196">
        <v>502</v>
      </c>
      <c r="F28" s="196">
        <v>271</v>
      </c>
      <c r="G28" s="196">
        <v>165</v>
      </c>
      <c r="H28" s="196">
        <v>110</v>
      </c>
      <c r="I28" s="196">
        <v>78</v>
      </c>
      <c r="J28" s="196">
        <v>29</v>
      </c>
      <c r="K28" s="206">
        <v>8</v>
      </c>
      <c r="L28" s="195"/>
    </row>
    <row r="29" spans="1:12" ht="16.5" customHeight="1" x14ac:dyDescent="0.25">
      <c r="A29" s="204"/>
      <c r="B29" s="203"/>
      <c r="C29" s="152" t="s">
        <v>693</v>
      </c>
      <c r="D29" s="215" t="s">
        <v>66</v>
      </c>
      <c r="E29" s="196">
        <v>6</v>
      </c>
      <c r="F29" s="196">
        <v>6</v>
      </c>
      <c r="G29" s="196">
        <v>6</v>
      </c>
      <c r="H29" s="196">
        <v>6</v>
      </c>
      <c r="I29" s="196">
        <v>5</v>
      </c>
      <c r="J29" s="196">
        <v>4</v>
      </c>
      <c r="K29" s="206">
        <v>2</v>
      </c>
      <c r="L29" s="195"/>
    </row>
    <row r="30" spans="1:12" ht="16.5" customHeight="1" x14ac:dyDescent="0.25">
      <c r="A30" s="204"/>
      <c r="B30" s="203"/>
      <c r="C30" s="152" t="s">
        <v>512</v>
      </c>
      <c r="D30" s="207" t="s">
        <v>68</v>
      </c>
      <c r="E30" s="196">
        <v>934</v>
      </c>
      <c r="F30" s="196">
        <v>524</v>
      </c>
      <c r="G30" s="196">
        <v>325</v>
      </c>
      <c r="H30" s="196">
        <v>218</v>
      </c>
      <c r="I30" s="196">
        <v>156</v>
      </c>
      <c r="J30" s="196">
        <v>59</v>
      </c>
      <c r="K30" s="206">
        <v>15</v>
      </c>
      <c r="L30" s="195"/>
    </row>
    <row r="31" spans="1:12" ht="16.5" customHeight="1" x14ac:dyDescent="0.25">
      <c r="A31" s="204"/>
      <c r="B31" s="203"/>
      <c r="C31" s="152" t="s">
        <v>694</v>
      </c>
      <c r="D31" s="207" t="s">
        <v>68</v>
      </c>
      <c r="E31" s="196">
        <v>3</v>
      </c>
      <c r="F31" s="196">
        <v>3</v>
      </c>
      <c r="G31" s="196">
        <v>3</v>
      </c>
      <c r="H31" s="196">
        <v>3</v>
      </c>
      <c r="I31" s="196">
        <v>3</v>
      </c>
      <c r="J31" s="196">
        <v>3</v>
      </c>
      <c r="K31" s="206">
        <v>3</v>
      </c>
      <c r="L31" s="195"/>
    </row>
    <row r="32" spans="1:12" ht="16.5" customHeight="1" x14ac:dyDescent="0.25">
      <c r="A32" s="204"/>
      <c r="B32" s="203"/>
      <c r="C32" s="152" t="s">
        <v>513</v>
      </c>
      <c r="D32" s="207" t="s">
        <v>68</v>
      </c>
      <c r="E32" s="196">
        <v>775</v>
      </c>
      <c r="F32" s="196">
        <v>386</v>
      </c>
      <c r="G32" s="196">
        <v>227</v>
      </c>
      <c r="H32" s="196">
        <v>148</v>
      </c>
      <c r="I32" s="196">
        <v>104</v>
      </c>
      <c r="J32" s="196">
        <v>38</v>
      </c>
      <c r="K32" s="206">
        <v>10</v>
      </c>
      <c r="L32" s="195"/>
    </row>
    <row r="33" spans="1:12" ht="16.5" customHeight="1" x14ac:dyDescent="0.25">
      <c r="A33" s="204"/>
      <c r="B33" s="203"/>
      <c r="C33" s="152" t="s">
        <v>514</v>
      </c>
      <c r="D33" s="207" t="s">
        <v>68</v>
      </c>
      <c r="E33" s="196">
        <v>31</v>
      </c>
      <c r="F33" s="196">
        <v>30</v>
      </c>
      <c r="G33" s="196">
        <v>28</v>
      </c>
      <c r="H33" s="196">
        <v>26</v>
      </c>
      <c r="I33" s="196">
        <v>24</v>
      </c>
      <c r="J33" s="196">
        <v>16</v>
      </c>
      <c r="K33" s="206">
        <v>7</v>
      </c>
      <c r="L33" s="195"/>
    </row>
    <row r="34" spans="1:12" ht="16.5" customHeight="1" x14ac:dyDescent="0.25">
      <c r="A34" s="204"/>
      <c r="B34" s="203"/>
      <c r="C34" s="152" t="s">
        <v>515</v>
      </c>
      <c r="D34" s="207" t="s">
        <v>68</v>
      </c>
      <c r="E34" s="196">
        <v>588</v>
      </c>
      <c r="F34" s="196">
        <v>428</v>
      </c>
      <c r="G34" s="196">
        <v>310</v>
      </c>
      <c r="H34" s="196">
        <v>229</v>
      </c>
      <c r="I34" s="196">
        <v>174</v>
      </c>
      <c r="J34" s="196">
        <v>72</v>
      </c>
      <c r="K34" s="206">
        <v>20</v>
      </c>
      <c r="L34" s="195"/>
    </row>
    <row r="35" spans="1:12" ht="16.5" customHeight="1" x14ac:dyDescent="0.25">
      <c r="A35" s="204"/>
      <c r="B35" s="203"/>
      <c r="C35" s="152" t="s">
        <v>695</v>
      </c>
      <c r="D35" s="207" t="s">
        <v>68</v>
      </c>
      <c r="E35" s="196">
        <v>2</v>
      </c>
      <c r="F35" s="196">
        <v>2</v>
      </c>
      <c r="G35" s="196">
        <v>1</v>
      </c>
      <c r="H35" s="196">
        <v>1</v>
      </c>
      <c r="I35" s="196">
        <v>1</v>
      </c>
      <c r="J35" s="196">
        <v>1</v>
      </c>
      <c r="K35" s="206">
        <v>1</v>
      </c>
      <c r="L35" s="195"/>
    </row>
    <row r="36" spans="1:12" ht="16.5" customHeight="1" x14ac:dyDescent="0.25">
      <c r="A36" s="204"/>
      <c r="B36" s="203"/>
      <c r="C36" s="152" t="s">
        <v>393</v>
      </c>
      <c r="D36" s="207" t="s">
        <v>68</v>
      </c>
      <c r="E36" s="196">
        <v>510</v>
      </c>
      <c r="F36" s="196">
        <v>336</v>
      </c>
      <c r="G36" s="196">
        <v>228</v>
      </c>
      <c r="H36" s="196">
        <v>161</v>
      </c>
      <c r="I36" s="196">
        <v>119</v>
      </c>
      <c r="J36" s="196">
        <v>47</v>
      </c>
      <c r="K36" s="206">
        <v>13</v>
      </c>
      <c r="L36" s="195"/>
    </row>
    <row r="37" spans="1:12" ht="16.5" customHeight="1" x14ac:dyDescent="0.25">
      <c r="A37" s="204"/>
      <c r="B37" s="203"/>
      <c r="C37" s="152" t="s">
        <v>696</v>
      </c>
      <c r="D37" s="207" t="s">
        <v>68</v>
      </c>
      <c r="E37" s="196">
        <v>1</v>
      </c>
      <c r="F37" s="196">
        <v>1</v>
      </c>
      <c r="G37" s="196">
        <v>1</v>
      </c>
      <c r="H37" s="196">
        <v>1</v>
      </c>
      <c r="I37" s="196">
        <v>1</v>
      </c>
      <c r="J37" s="196">
        <v>1</v>
      </c>
      <c r="K37" s="206">
        <v>1</v>
      </c>
      <c r="L37" s="195"/>
    </row>
    <row r="38" spans="1:12" ht="15.75" x14ac:dyDescent="0.25">
      <c r="A38" s="204"/>
      <c r="B38" s="203"/>
      <c r="C38" s="152" t="s">
        <v>406</v>
      </c>
      <c r="D38" s="207" t="s">
        <v>166</v>
      </c>
      <c r="E38" s="196">
        <v>457</v>
      </c>
      <c r="F38" s="196">
        <v>253</v>
      </c>
      <c r="G38" s="196">
        <v>156</v>
      </c>
      <c r="H38" s="196">
        <v>104</v>
      </c>
      <c r="I38" s="196">
        <v>74</v>
      </c>
      <c r="J38" s="196">
        <v>28</v>
      </c>
      <c r="K38" s="206">
        <v>8</v>
      </c>
      <c r="L38" s="195"/>
    </row>
    <row r="39" spans="1:12" ht="15.75" x14ac:dyDescent="0.25">
      <c r="A39" s="204"/>
      <c r="B39" s="203"/>
      <c r="C39" s="152" t="s">
        <v>697</v>
      </c>
      <c r="D39" s="207" t="s">
        <v>166</v>
      </c>
      <c r="E39" s="196">
        <v>3</v>
      </c>
      <c r="F39" s="196">
        <v>3</v>
      </c>
      <c r="G39" s="196">
        <v>3</v>
      </c>
      <c r="H39" s="196">
        <v>3</v>
      </c>
      <c r="I39" s="196">
        <v>3</v>
      </c>
      <c r="J39" s="196">
        <v>3</v>
      </c>
      <c r="K39" s="206">
        <v>2</v>
      </c>
      <c r="L39" s="195"/>
    </row>
    <row r="40" spans="1:12" ht="16.5" customHeight="1" x14ac:dyDescent="0.25">
      <c r="A40" s="204"/>
      <c r="B40" s="203"/>
      <c r="C40" s="152" t="s">
        <v>517</v>
      </c>
      <c r="D40" s="152"/>
      <c r="E40" s="196">
        <v>3875</v>
      </c>
      <c r="F40" s="196">
        <v>1743</v>
      </c>
      <c r="G40" s="196">
        <v>984</v>
      </c>
      <c r="H40" s="196">
        <v>631</v>
      </c>
      <c r="I40" s="196">
        <v>439</v>
      </c>
      <c r="J40" s="196">
        <v>159</v>
      </c>
      <c r="K40" s="206">
        <v>40</v>
      </c>
      <c r="L40" s="195"/>
    </row>
    <row r="41" spans="1:12" ht="16.5" customHeight="1" x14ac:dyDescent="0.25">
      <c r="A41" s="204"/>
      <c r="B41" s="203"/>
      <c r="C41" s="152" t="s">
        <v>698</v>
      </c>
      <c r="D41" s="152"/>
      <c r="E41" s="196">
        <v>636</v>
      </c>
      <c r="F41" s="196">
        <v>449</v>
      </c>
      <c r="G41" s="196">
        <v>318</v>
      </c>
      <c r="H41" s="196">
        <v>231</v>
      </c>
      <c r="I41" s="196">
        <v>174</v>
      </c>
      <c r="J41" s="196">
        <v>71</v>
      </c>
      <c r="K41" s="206">
        <v>19</v>
      </c>
      <c r="L41" s="195"/>
    </row>
    <row r="42" spans="1:12" x14ac:dyDescent="0.25">
      <c r="A42" s="204"/>
      <c r="B42" s="214" t="s">
        <v>710</v>
      </c>
      <c r="C42" s="213"/>
      <c r="D42" s="213"/>
      <c r="E42" s="205">
        <v>21485</v>
      </c>
      <c r="F42" s="205">
        <v>13156</v>
      </c>
      <c r="G42" s="205">
        <v>9596</v>
      </c>
      <c r="H42" s="212">
        <v>7741</v>
      </c>
      <c r="I42" s="212">
        <v>6661</v>
      </c>
      <c r="J42" s="212">
        <v>4939</v>
      </c>
      <c r="K42" s="212">
        <v>4124</v>
      </c>
      <c r="L42" s="211"/>
    </row>
    <row r="43" spans="1:12" ht="15.75" x14ac:dyDescent="0.25">
      <c r="A43" s="204"/>
      <c r="B43" s="210" t="s">
        <v>708</v>
      </c>
      <c r="C43" s="152" t="s">
        <v>220</v>
      </c>
      <c r="D43" s="207" t="s">
        <v>219</v>
      </c>
      <c r="E43" s="205">
        <v>892</v>
      </c>
      <c r="F43" s="205">
        <v>439</v>
      </c>
      <c r="G43" s="206">
        <v>268</v>
      </c>
      <c r="H43" s="196">
        <v>187</v>
      </c>
      <c r="I43" s="196">
        <v>142</v>
      </c>
      <c r="J43" s="196">
        <v>70</v>
      </c>
      <c r="K43" s="196">
        <v>32</v>
      </c>
      <c r="L43" s="195"/>
    </row>
    <row r="44" spans="1:12" ht="15.75" x14ac:dyDescent="0.25">
      <c r="A44" s="204"/>
      <c r="B44" s="203"/>
      <c r="C44" s="152" t="s">
        <v>495</v>
      </c>
      <c r="D44" s="207" t="s">
        <v>219</v>
      </c>
      <c r="E44" s="205">
        <v>525</v>
      </c>
      <c r="F44" s="205">
        <v>239</v>
      </c>
      <c r="G44" s="206">
        <v>136</v>
      </c>
      <c r="H44" s="196">
        <v>87</v>
      </c>
      <c r="I44" s="196">
        <v>61</v>
      </c>
      <c r="J44" s="196">
        <v>22</v>
      </c>
      <c r="K44" s="196">
        <v>6</v>
      </c>
      <c r="L44" s="195"/>
    </row>
    <row r="45" spans="1:12" ht="15.75" x14ac:dyDescent="0.25">
      <c r="A45" s="204"/>
      <c r="B45" s="203"/>
      <c r="C45" s="152" t="s">
        <v>204</v>
      </c>
      <c r="D45" s="207" t="s">
        <v>219</v>
      </c>
      <c r="E45" s="205">
        <v>2230</v>
      </c>
      <c r="F45" s="205">
        <v>1253</v>
      </c>
      <c r="G45" s="206">
        <v>830</v>
      </c>
      <c r="H45" s="196">
        <v>606</v>
      </c>
      <c r="I45" s="196">
        <v>474</v>
      </c>
      <c r="J45" s="196">
        <v>233</v>
      </c>
      <c r="K45" s="196">
        <v>91</v>
      </c>
      <c r="L45" s="195"/>
    </row>
    <row r="46" spans="1:12" ht="15.75" x14ac:dyDescent="0.25">
      <c r="A46" s="204"/>
      <c r="B46" s="203"/>
      <c r="C46" s="152" t="s">
        <v>496</v>
      </c>
      <c r="D46" s="207" t="s">
        <v>219</v>
      </c>
      <c r="E46" s="205">
        <v>519</v>
      </c>
      <c r="F46" s="205">
        <v>235</v>
      </c>
      <c r="G46" s="206">
        <v>133</v>
      </c>
      <c r="H46" s="196">
        <v>86</v>
      </c>
      <c r="I46" s="196">
        <v>60</v>
      </c>
      <c r="J46" s="196">
        <v>22</v>
      </c>
      <c r="K46" s="196">
        <v>6</v>
      </c>
      <c r="L46" s="195"/>
    </row>
    <row r="47" spans="1:12" ht="15.75" x14ac:dyDescent="0.25">
      <c r="A47" s="204"/>
      <c r="B47" s="203"/>
      <c r="C47" s="152" t="s">
        <v>205</v>
      </c>
      <c r="D47" s="207" t="s">
        <v>219</v>
      </c>
      <c r="E47" s="209">
        <v>4332</v>
      </c>
      <c r="F47" s="209">
        <v>2351</v>
      </c>
      <c r="G47" s="208">
        <v>1546</v>
      </c>
      <c r="H47" s="196">
        <v>1121</v>
      </c>
      <c r="I47" s="196">
        <v>858</v>
      </c>
      <c r="J47" s="196">
        <v>403</v>
      </c>
      <c r="K47" s="196">
        <v>132</v>
      </c>
      <c r="L47" s="195"/>
    </row>
    <row r="48" spans="1:12" ht="15.75" x14ac:dyDescent="0.25">
      <c r="A48" s="204"/>
      <c r="B48" s="203"/>
      <c r="C48" s="152" t="s">
        <v>497</v>
      </c>
      <c r="D48" s="207" t="s">
        <v>219</v>
      </c>
      <c r="E48" s="206">
        <v>10</v>
      </c>
      <c r="F48" s="205">
        <v>5</v>
      </c>
      <c r="G48" s="205">
        <v>3</v>
      </c>
      <c r="H48" s="196">
        <v>2</v>
      </c>
      <c r="I48" s="196">
        <v>2</v>
      </c>
      <c r="J48" s="196">
        <v>1</v>
      </c>
      <c r="K48" s="196">
        <v>1</v>
      </c>
      <c r="L48" s="195"/>
    </row>
    <row r="49" spans="1:12" ht="15.75" x14ac:dyDescent="0.25">
      <c r="A49" s="204"/>
      <c r="B49" s="203"/>
      <c r="C49" s="152" t="s">
        <v>207</v>
      </c>
      <c r="D49" s="207" t="s">
        <v>219</v>
      </c>
      <c r="E49" s="205">
        <v>2545</v>
      </c>
      <c r="F49" s="205">
        <v>1214</v>
      </c>
      <c r="G49" s="206">
        <v>710</v>
      </c>
      <c r="H49" s="196">
        <v>466</v>
      </c>
      <c r="I49" s="196">
        <v>333</v>
      </c>
      <c r="J49" s="196">
        <v>128</v>
      </c>
      <c r="K49" s="196">
        <v>39</v>
      </c>
      <c r="L49" s="195"/>
    </row>
    <row r="50" spans="1:12" ht="15.75" x14ac:dyDescent="0.25">
      <c r="A50" s="204"/>
      <c r="B50" s="203"/>
      <c r="C50" s="152" t="s">
        <v>209</v>
      </c>
      <c r="D50" s="207" t="s">
        <v>219</v>
      </c>
      <c r="E50" s="205">
        <v>1872</v>
      </c>
      <c r="F50" s="205">
        <v>922</v>
      </c>
      <c r="G50" s="206">
        <v>548</v>
      </c>
      <c r="H50" s="196">
        <v>365</v>
      </c>
      <c r="I50" s="196">
        <v>259</v>
      </c>
      <c r="J50" s="196">
        <v>101</v>
      </c>
      <c r="K50" s="196">
        <v>30</v>
      </c>
      <c r="L50" s="195"/>
    </row>
    <row r="51" spans="1:12" ht="15.75" x14ac:dyDescent="0.25">
      <c r="A51" s="204"/>
      <c r="B51" s="203"/>
      <c r="C51" s="152" t="s">
        <v>211</v>
      </c>
      <c r="D51" s="207" t="s">
        <v>219</v>
      </c>
      <c r="E51" s="205">
        <v>1368</v>
      </c>
      <c r="F51" s="205">
        <v>652</v>
      </c>
      <c r="G51" s="206">
        <v>379</v>
      </c>
      <c r="H51" s="196">
        <v>248</v>
      </c>
      <c r="I51" s="196">
        <v>177</v>
      </c>
      <c r="J51" s="196">
        <v>68</v>
      </c>
      <c r="K51" s="196">
        <v>21</v>
      </c>
      <c r="L51" s="195"/>
    </row>
    <row r="52" spans="1:12" ht="15.75" x14ac:dyDescent="0.25">
      <c r="A52" s="204"/>
      <c r="B52" s="203"/>
      <c r="C52" s="152" t="s">
        <v>213</v>
      </c>
      <c r="D52" s="207" t="s">
        <v>219</v>
      </c>
      <c r="E52" s="205">
        <v>1854</v>
      </c>
      <c r="F52" s="206">
        <v>839</v>
      </c>
      <c r="G52" s="205">
        <v>476</v>
      </c>
      <c r="H52" s="196">
        <v>305</v>
      </c>
      <c r="I52" s="196">
        <v>213</v>
      </c>
      <c r="J52" s="196">
        <v>77</v>
      </c>
      <c r="K52" s="196">
        <v>20</v>
      </c>
      <c r="L52" s="195"/>
    </row>
    <row r="53" spans="1:12" ht="15.75" x14ac:dyDescent="0.25">
      <c r="A53" s="204"/>
      <c r="B53" s="203"/>
      <c r="C53" s="152" t="s">
        <v>215</v>
      </c>
      <c r="D53" s="207" t="s">
        <v>219</v>
      </c>
      <c r="E53" s="205">
        <v>5463</v>
      </c>
      <c r="F53" s="206">
        <v>3234</v>
      </c>
      <c r="G53" s="205">
        <v>2146</v>
      </c>
      <c r="H53" s="196">
        <v>1520</v>
      </c>
      <c r="I53" s="196">
        <v>1128</v>
      </c>
      <c r="J53" s="196">
        <v>457</v>
      </c>
      <c r="K53" s="196">
        <v>122</v>
      </c>
      <c r="L53" s="195"/>
    </row>
    <row r="54" spans="1:12" ht="15.75" x14ac:dyDescent="0.25">
      <c r="A54" s="204"/>
      <c r="B54" s="203"/>
      <c r="C54" s="152" t="s">
        <v>498</v>
      </c>
      <c r="D54" s="207" t="s">
        <v>219</v>
      </c>
      <c r="E54" s="206">
        <v>53</v>
      </c>
      <c r="F54" s="205">
        <v>41</v>
      </c>
      <c r="G54" s="205">
        <v>31</v>
      </c>
      <c r="H54" s="196">
        <v>24</v>
      </c>
      <c r="I54" s="196">
        <v>19</v>
      </c>
      <c r="J54" s="196">
        <v>8</v>
      </c>
      <c r="K54" s="196">
        <v>3</v>
      </c>
      <c r="L54" s="195"/>
    </row>
    <row r="55" spans="1:12" ht="15.75" x14ac:dyDescent="0.25">
      <c r="A55" s="204"/>
      <c r="B55" s="203"/>
      <c r="C55" s="152" t="s">
        <v>217</v>
      </c>
      <c r="D55" s="207" t="s">
        <v>219</v>
      </c>
      <c r="E55" s="205">
        <v>438</v>
      </c>
      <c r="F55" s="206">
        <v>233</v>
      </c>
      <c r="G55" s="205">
        <v>141</v>
      </c>
      <c r="H55" s="196">
        <v>93</v>
      </c>
      <c r="I55" s="196">
        <v>66</v>
      </c>
      <c r="J55" s="196">
        <v>25</v>
      </c>
      <c r="K55" s="196">
        <v>7</v>
      </c>
      <c r="L55" s="195"/>
    </row>
    <row r="56" spans="1:12" ht="15.75" x14ac:dyDescent="0.25">
      <c r="A56" s="204"/>
      <c r="B56" s="203"/>
      <c r="C56" s="152" t="s">
        <v>282</v>
      </c>
      <c r="D56" s="207" t="s">
        <v>219</v>
      </c>
      <c r="E56" s="206">
        <v>2152</v>
      </c>
      <c r="F56" s="205">
        <v>1287</v>
      </c>
      <c r="G56" s="205">
        <v>879</v>
      </c>
      <c r="H56" s="196">
        <v>653</v>
      </c>
      <c r="I56" s="196">
        <v>512</v>
      </c>
      <c r="J56" s="196">
        <v>259</v>
      </c>
      <c r="K56" s="196">
        <v>108</v>
      </c>
      <c r="L56" s="195"/>
    </row>
    <row r="57" spans="1:12" ht="15.75" x14ac:dyDescent="0.25">
      <c r="A57" s="204"/>
      <c r="B57" s="203"/>
      <c r="C57" s="152" t="s">
        <v>284</v>
      </c>
      <c r="D57" s="207" t="s">
        <v>219</v>
      </c>
      <c r="E57" s="206">
        <v>1491</v>
      </c>
      <c r="F57" s="205">
        <v>894</v>
      </c>
      <c r="G57" s="205">
        <v>615</v>
      </c>
      <c r="H57" s="196">
        <v>463</v>
      </c>
      <c r="I57" s="196">
        <v>370</v>
      </c>
      <c r="J57" s="196">
        <v>205</v>
      </c>
      <c r="K57" s="196">
        <v>98</v>
      </c>
      <c r="L57" s="195"/>
    </row>
    <row r="58" spans="1:12" x14ac:dyDescent="0.25">
      <c r="A58" s="204"/>
      <c r="B58" s="203" t="s">
        <v>711</v>
      </c>
      <c r="C58" s="202"/>
      <c r="D58" s="202"/>
      <c r="E58" s="200">
        <v>25744</v>
      </c>
      <c r="F58" s="201">
        <v>13838</v>
      </c>
      <c r="G58" s="200">
        <v>8841</v>
      </c>
      <c r="H58" s="199">
        <v>6226</v>
      </c>
      <c r="I58" s="199">
        <v>4674</v>
      </c>
      <c r="J58" s="199">
        <v>2079</v>
      </c>
      <c r="K58" s="199">
        <v>716</v>
      </c>
      <c r="L58" s="195"/>
    </row>
    <row r="59" spans="1:12" x14ac:dyDescent="0.25">
      <c r="A59" s="198" t="s">
        <v>712</v>
      </c>
      <c r="B59" s="197"/>
      <c r="C59" s="152"/>
      <c r="D59" s="152"/>
      <c r="E59" s="196">
        <v>47229</v>
      </c>
      <c r="F59" s="196">
        <v>26994</v>
      </c>
      <c r="G59" s="196">
        <v>18437</v>
      </c>
      <c r="H59" s="196">
        <v>13967</v>
      </c>
      <c r="I59" s="196">
        <v>11335</v>
      </c>
      <c r="J59" s="196">
        <v>7018</v>
      </c>
      <c r="K59" s="196">
        <v>4840</v>
      </c>
      <c r="L59" s="195"/>
    </row>
    <row r="60" spans="1:12" x14ac:dyDescent="0.25">
      <c r="C60" s="194" t="s">
        <v>716</v>
      </c>
      <c r="D60" s="194"/>
      <c r="E60" s="193">
        <f>+E48+E54+E56+E57</f>
        <v>3706</v>
      </c>
      <c r="F60" s="193">
        <f>+F52+F53+F55</f>
        <v>4306</v>
      </c>
      <c r="G60" s="193">
        <f>+G43+G44+G45+G46+G47+G49+G50+G51</f>
        <v>4550</v>
      </c>
      <c r="H60" s="193"/>
      <c r="I60" s="193"/>
      <c r="J60" s="193">
        <f>+J6+J7</f>
        <v>64</v>
      </c>
      <c r="K60" s="193">
        <f>+K5+K8+K9+K10+K11+K12+K13+K14+K15+K16+K17+K18+K19+K20+K21+K22+K23+K24+K25+K26+K27+K28+K29+K30+K31+K32+K33+K34+K35+K36+K37+K38+K39+K40+K41</f>
        <v>4088</v>
      </c>
      <c r="L60" s="144">
        <f>SUM(E60:K60)</f>
        <v>16714</v>
      </c>
    </row>
    <row r="62" spans="1:12" x14ac:dyDescent="0.25">
      <c r="G62" s="143"/>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NOMBRE DE TABLAS Y MODELOS</vt:lpstr>
      <vt:lpstr>USO-LIQUIDACION</vt:lpstr>
      <vt:lpstr>PREDIOS NPH</vt:lpstr>
      <vt:lpstr>PREDIOS PH</vt:lpstr>
      <vt:lpstr>PREDIOS CON AVALÚO ESPECIAL</vt:lpstr>
      <vt:lpstr>ETIQUETAS OTROS PREDIOS</vt:lpstr>
      <vt:lpstr>REGLAS DE APLICACIÓN DEL MÉTODO</vt:lpstr>
      <vt:lpstr>PREDIOS ALERTAS</vt:lpstr>
      <vt:lpstr>PROPUESTA</vt:lpstr>
      <vt:lpstr>MUESTRA_def</vt:lpstr>
      <vt:lpstr>MUESTRA_def!_Toc68601389</vt:lpstr>
      <vt:lpstr>'PREDIOS CON AVALÚO ESPECIAL'!Área_de_impresión</vt:lpstr>
      <vt:lpstr>'PREDIOS NPH'!Área_de_impresión</vt:lpstr>
      <vt:lpstr>'REGLAS DE APLICACIÓN DEL MÉTODO'!Área_de_impresión</vt:lpstr>
      <vt:lpstr>MUESTRA_def!OLE_LINK4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Ricardo Ibarra Rodriguez</dc:creator>
  <cp:lastModifiedBy>Oscar Cantor</cp:lastModifiedBy>
  <cp:lastPrinted>2018-11-19T14:59:36Z</cp:lastPrinted>
  <dcterms:created xsi:type="dcterms:W3CDTF">2018-05-31T20:12:38Z</dcterms:created>
  <dcterms:modified xsi:type="dcterms:W3CDTF">2021-11-17T13:14:36Z</dcterms:modified>
</cp:coreProperties>
</file>