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rstegroup-my.sharepoint.com/personal/nikolija_milojevic_erstebank_rs/Documents/Desktop/"/>
    </mc:Choice>
  </mc:AlternateContent>
  <xr:revisionPtr revIDLastSave="841" documentId="11_FCF65F035597CA8D942BE482C6B3A74D8F6B8C5A" xr6:coauthVersionLast="47" xr6:coauthVersionMax="47" xr10:uidLastSave="{42395062-62C8-4646-84A7-B9B9553745BF}"/>
  <bookViews>
    <workbookView xWindow="-108" yWindow="-108" windowWidth="23256" windowHeight="12576" activeTab="4" xr2:uid="{00000000-000D-0000-FFFF-FFFF00000000}"/>
  </bookViews>
  <sheets>
    <sheet name="Report" sheetId="10" r:id="rId1"/>
    <sheet name="Naplata" sheetId="11" state="hidden" r:id="rId2"/>
    <sheet name="Sheet3" sheetId="14" r:id="rId3"/>
    <sheet name="RSD 2024" sheetId="7" r:id="rId4"/>
    <sheet name="Promet izvodi" sheetId="12" r:id="rId5"/>
    <sheet name="Sheet1" sheetId="9" state="hidden" r:id="rId6"/>
  </sheets>
  <definedNames>
    <definedName name="_xlnm._FilterDatabase" localSheetId="1" hidden="1">Naplata!#REF!</definedName>
    <definedName name="_xlnm._FilterDatabase" localSheetId="0" hidden="1">Report!$A$4:$L$4</definedName>
    <definedName name="_xlnm._FilterDatabase" localSheetId="3" hidden="1">'RSD 2024'!$B$1:$I$4762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Naplata!$M$61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0" l="1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C8" i="10" s="1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C11" i="10" s="1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2872" i="7"/>
  <c r="J2873" i="7"/>
  <c r="J2874" i="7"/>
  <c r="J2875" i="7"/>
  <c r="J2876" i="7"/>
  <c r="J2877" i="7"/>
  <c r="J2878" i="7"/>
  <c r="J2879" i="7"/>
  <c r="J2880" i="7"/>
  <c r="J2881" i="7"/>
  <c r="J2882" i="7"/>
  <c r="J2883" i="7"/>
  <c r="J2884" i="7"/>
  <c r="J2885" i="7"/>
  <c r="J2886" i="7"/>
  <c r="J2887" i="7"/>
  <c r="J2888" i="7"/>
  <c r="J2889" i="7"/>
  <c r="J2890" i="7"/>
  <c r="J2891" i="7"/>
  <c r="J2892" i="7"/>
  <c r="J2893" i="7"/>
  <c r="J2894" i="7"/>
  <c r="J2895" i="7"/>
  <c r="J2896" i="7"/>
  <c r="J2897" i="7"/>
  <c r="J2898" i="7"/>
  <c r="J2899" i="7"/>
  <c r="J2900" i="7"/>
  <c r="J2901" i="7"/>
  <c r="J2902" i="7"/>
  <c r="J2903" i="7"/>
  <c r="J2904" i="7"/>
  <c r="J2905" i="7"/>
  <c r="J2906" i="7"/>
  <c r="J2907" i="7"/>
  <c r="J2908" i="7"/>
  <c r="J2909" i="7"/>
  <c r="J2910" i="7"/>
  <c r="J2911" i="7"/>
  <c r="J2912" i="7"/>
  <c r="J2913" i="7"/>
  <c r="J2914" i="7"/>
  <c r="J2915" i="7"/>
  <c r="J2916" i="7"/>
  <c r="J2917" i="7"/>
  <c r="J2918" i="7"/>
  <c r="J2919" i="7"/>
  <c r="J2920" i="7"/>
  <c r="J2921" i="7"/>
  <c r="J2922" i="7"/>
  <c r="J2923" i="7"/>
  <c r="J2924" i="7"/>
  <c r="J2925" i="7"/>
  <c r="J2926" i="7"/>
  <c r="J2927" i="7"/>
  <c r="J2928" i="7"/>
  <c r="J2929" i="7"/>
  <c r="J2930" i="7"/>
  <c r="J2931" i="7"/>
  <c r="J2932" i="7"/>
  <c r="J2933" i="7"/>
  <c r="J2934" i="7"/>
  <c r="J2935" i="7"/>
  <c r="J2936" i="7"/>
  <c r="J2937" i="7"/>
  <c r="J2938" i="7"/>
  <c r="J2939" i="7"/>
  <c r="J2940" i="7"/>
  <c r="J2941" i="7"/>
  <c r="J2942" i="7"/>
  <c r="J2943" i="7"/>
  <c r="J2944" i="7"/>
  <c r="J2945" i="7"/>
  <c r="J2946" i="7"/>
  <c r="J2947" i="7"/>
  <c r="J2948" i="7"/>
  <c r="J2949" i="7"/>
  <c r="J2950" i="7"/>
  <c r="J2951" i="7"/>
  <c r="J2952" i="7"/>
  <c r="J2953" i="7"/>
  <c r="J2954" i="7"/>
  <c r="J2955" i="7"/>
  <c r="J2956" i="7"/>
  <c r="J2957" i="7"/>
  <c r="J2958" i="7"/>
  <c r="J2959" i="7"/>
  <c r="J2960" i="7"/>
  <c r="J2961" i="7"/>
  <c r="J2962" i="7"/>
  <c r="J2963" i="7"/>
  <c r="J2964" i="7"/>
  <c r="J2965" i="7"/>
  <c r="J2966" i="7"/>
  <c r="J2967" i="7"/>
  <c r="J2968" i="7"/>
  <c r="J2969" i="7"/>
  <c r="J2970" i="7"/>
  <c r="J2971" i="7"/>
  <c r="J2972" i="7"/>
  <c r="J2973" i="7"/>
  <c r="J2974" i="7"/>
  <c r="J2975" i="7"/>
  <c r="J2976" i="7"/>
  <c r="J2977" i="7"/>
  <c r="J2978" i="7"/>
  <c r="J2979" i="7"/>
  <c r="J2980" i="7"/>
  <c r="J2981" i="7"/>
  <c r="J2982" i="7"/>
  <c r="J2983" i="7"/>
  <c r="J2984" i="7"/>
  <c r="J2985" i="7"/>
  <c r="J2986" i="7"/>
  <c r="J2987" i="7"/>
  <c r="J2988" i="7"/>
  <c r="J2989" i="7"/>
  <c r="J2990" i="7"/>
  <c r="J2991" i="7"/>
  <c r="J2992" i="7"/>
  <c r="J2993" i="7"/>
  <c r="J2994" i="7"/>
  <c r="J2995" i="7"/>
  <c r="J2996" i="7"/>
  <c r="J2997" i="7"/>
  <c r="J2998" i="7"/>
  <c r="J2999" i="7"/>
  <c r="J3000" i="7"/>
  <c r="J3001" i="7"/>
  <c r="J3002" i="7"/>
  <c r="J3003" i="7"/>
  <c r="J3004" i="7"/>
  <c r="J3005" i="7"/>
  <c r="J3006" i="7"/>
  <c r="J3007" i="7"/>
  <c r="J3008" i="7"/>
  <c r="J3009" i="7"/>
  <c r="J3010" i="7"/>
  <c r="J3011" i="7"/>
  <c r="J3012" i="7"/>
  <c r="J3013" i="7"/>
  <c r="J3014" i="7"/>
  <c r="J3015" i="7"/>
  <c r="J3016" i="7"/>
  <c r="J3017" i="7"/>
  <c r="J3018" i="7"/>
  <c r="J3019" i="7"/>
  <c r="J3020" i="7"/>
  <c r="J3021" i="7"/>
  <c r="J3022" i="7"/>
  <c r="J3023" i="7"/>
  <c r="J3024" i="7"/>
  <c r="J3025" i="7"/>
  <c r="J3026" i="7"/>
  <c r="J3027" i="7"/>
  <c r="J3028" i="7"/>
  <c r="J3029" i="7"/>
  <c r="J3030" i="7"/>
  <c r="J3031" i="7"/>
  <c r="J3032" i="7"/>
  <c r="J3033" i="7"/>
  <c r="J3034" i="7"/>
  <c r="J3035" i="7"/>
  <c r="J3036" i="7"/>
  <c r="J3037" i="7"/>
  <c r="J3038" i="7"/>
  <c r="J3039" i="7"/>
  <c r="J3040" i="7"/>
  <c r="J3041" i="7"/>
  <c r="J3042" i="7"/>
  <c r="J3043" i="7"/>
  <c r="J3044" i="7"/>
  <c r="J3045" i="7"/>
  <c r="J3046" i="7"/>
  <c r="J3047" i="7"/>
  <c r="J3048" i="7"/>
  <c r="J3049" i="7"/>
  <c r="J3050" i="7"/>
  <c r="J3051" i="7"/>
  <c r="J3052" i="7"/>
  <c r="J3053" i="7"/>
  <c r="J3054" i="7"/>
  <c r="J3055" i="7"/>
  <c r="J3056" i="7"/>
  <c r="J3057" i="7"/>
  <c r="J3058" i="7"/>
  <c r="J3059" i="7"/>
  <c r="J3060" i="7"/>
  <c r="J3061" i="7"/>
  <c r="J3062" i="7"/>
  <c r="J3063" i="7"/>
  <c r="J3064" i="7"/>
  <c r="J3065" i="7"/>
  <c r="J3066" i="7"/>
  <c r="J3067" i="7"/>
  <c r="J3068" i="7"/>
  <c r="J3069" i="7"/>
  <c r="J3070" i="7"/>
  <c r="J3071" i="7"/>
  <c r="J3072" i="7"/>
  <c r="J3073" i="7"/>
  <c r="J3074" i="7"/>
  <c r="J3075" i="7"/>
  <c r="J3076" i="7"/>
  <c r="J3077" i="7"/>
  <c r="J3078" i="7"/>
  <c r="J3079" i="7"/>
  <c r="J3080" i="7"/>
  <c r="J3081" i="7"/>
  <c r="J3082" i="7"/>
  <c r="J3083" i="7"/>
  <c r="J3084" i="7"/>
  <c r="J3085" i="7"/>
  <c r="J3086" i="7"/>
  <c r="J3087" i="7"/>
  <c r="J3088" i="7"/>
  <c r="J3089" i="7"/>
  <c r="J3090" i="7"/>
  <c r="J3091" i="7"/>
  <c r="J3092" i="7"/>
  <c r="J3093" i="7"/>
  <c r="J3094" i="7"/>
  <c r="J3095" i="7"/>
  <c r="J3096" i="7"/>
  <c r="J3097" i="7"/>
  <c r="J3098" i="7"/>
  <c r="J3099" i="7"/>
  <c r="J3100" i="7"/>
  <c r="J3101" i="7"/>
  <c r="J3102" i="7"/>
  <c r="J3103" i="7"/>
  <c r="J3104" i="7"/>
  <c r="J3105" i="7"/>
  <c r="J3106" i="7"/>
  <c r="J3107" i="7"/>
  <c r="J3108" i="7"/>
  <c r="J3109" i="7"/>
  <c r="J3110" i="7"/>
  <c r="J3111" i="7"/>
  <c r="J3112" i="7"/>
  <c r="J3113" i="7"/>
  <c r="J3114" i="7"/>
  <c r="J3115" i="7"/>
  <c r="J3116" i="7"/>
  <c r="J3117" i="7"/>
  <c r="J3118" i="7"/>
  <c r="J3119" i="7"/>
  <c r="J3120" i="7"/>
  <c r="J3121" i="7"/>
  <c r="J3122" i="7"/>
  <c r="J3123" i="7"/>
  <c r="J3124" i="7"/>
  <c r="J3125" i="7"/>
  <c r="J3126" i="7"/>
  <c r="J3127" i="7"/>
  <c r="J3128" i="7"/>
  <c r="J3129" i="7"/>
  <c r="J3130" i="7"/>
  <c r="J3131" i="7"/>
  <c r="J3132" i="7"/>
  <c r="J3133" i="7"/>
  <c r="J3134" i="7"/>
  <c r="J3135" i="7"/>
  <c r="J3136" i="7"/>
  <c r="J3137" i="7"/>
  <c r="J3138" i="7"/>
  <c r="J3139" i="7"/>
  <c r="J3140" i="7"/>
  <c r="J3141" i="7"/>
  <c r="J3142" i="7"/>
  <c r="J3143" i="7"/>
  <c r="J3144" i="7"/>
  <c r="J3145" i="7"/>
  <c r="J3146" i="7"/>
  <c r="J3147" i="7"/>
  <c r="J3148" i="7"/>
  <c r="J3149" i="7"/>
  <c r="J3150" i="7"/>
  <c r="J3151" i="7"/>
  <c r="J3152" i="7"/>
  <c r="J3153" i="7"/>
  <c r="J3154" i="7"/>
  <c r="J3155" i="7"/>
  <c r="J3156" i="7"/>
  <c r="J3157" i="7"/>
  <c r="J3158" i="7"/>
  <c r="J3159" i="7"/>
  <c r="J3160" i="7"/>
  <c r="J3161" i="7"/>
  <c r="J3162" i="7"/>
  <c r="J3163" i="7"/>
  <c r="J3164" i="7"/>
  <c r="J3165" i="7"/>
  <c r="J3166" i="7"/>
  <c r="J3167" i="7"/>
  <c r="J3168" i="7"/>
  <c r="J3169" i="7"/>
  <c r="J3170" i="7"/>
  <c r="J3171" i="7"/>
  <c r="J3172" i="7"/>
  <c r="J3173" i="7"/>
  <c r="J3174" i="7"/>
  <c r="J3175" i="7"/>
  <c r="J3176" i="7"/>
  <c r="J3177" i="7"/>
  <c r="J3178" i="7"/>
  <c r="J3179" i="7"/>
  <c r="J3180" i="7"/>
  <c r="J3181" i="7"/>
  <c r="J3182" i="7"/>
  <c r="J3183" i="7"/>
  <c r="J3184" i="7"/>
  <c r="J3185" i="7"/>
  <c r="J3186" i="7"/>
  <c r="J3187" i="7"/>
  <c r="J3188" i="7"/>
  <c r="J3189" i="7"/>
  <c r="J3190" i="7"/>
  <c r="J3191" i="7"/>
  <c r="J3192" i="7"/>
  <c r="J3193" i="7"/>
  <c r="J3194" i="7"/>
  <c r="J3195" i="7"/>
  <c r="J3196" i="7"/>
  <c r="J3197" i="7"/>
  <c r="J3198" i="7"/>
  <c r="J3199" i="7"/>
  <c r="J3200" i="7"/>
  <c r="J3201" i="7"/>
  <c r="J3202" i="7"/>
  <c r="J3203" i="7"/>
  <c r="J3204" i="7"/>
  <c r="J3205" i="7"/>
  <c r="J3206" i="7"/>
  <c r="J3207" i="7"/>
  <c r="J3208" i="7"/>
  <c r="J3209" i="7"/>
  <c r="J3210" i="7"/>
  <c r="J3211" i="7"/>
  <c r="J3212" i="7"/>
  <c r="J3213" i="7"/>
  <c r="J3214" i="7"/>
  <c r="J3215" i="7"/>
  <c r="J3216" i="7"/>
  <c r="J3217" i="7"/>
  <c r="J3218" i="7"/>
  <c r="J3219" i="7"/>
  <c r="J3220" i="7"/>
  <c r="J3221" i="7"/>
  <c r="J3222" i="7"/>
  <c r="J3223" i="7"/>
  <c r="J3224" i="7"/>
  <c r="J3225" i="7"/>
  <c r="J3226" i="7"/>
  <c r="J3227" i="7"/>
  <c r="J3228" i="7"/>
  <c r="J3229" i="7"/>
  <c r="J3230" i="7"/>
  <c r="J3231" i="7"/>
  <c r="J3232" i="7"/>
  <c r="J3233" i="7"/>
  <c r="J3234" i="7"/>
  <c r="J3235" i="7"/>
  <c r="J3236" i="7"/>
  <c r="J3237" i="7"/>
  <c r="J3238" i="7"/>
  <c r="J3239" i="7"/>
  <c r="J3240" i="7"/>
  <c r="J3241" i="7"/>
  <c r="J3242" i="7"/>
  <c r="J3243" i="7"/>
  <c r="J3244" i="7"/>
  <c r="J3245" i="7"/>
  <c r="J3246" i="7"/>
  <c r="J3247" i="7"/>
  <c r="J3248" i="7"/>
  <c r="J3249" i="7"/>
  <c r="J3250" i="7"/>
  <c r="J3251" i="7"/>
  <c r="J3252" i="7"/>
  <c r="J3253" i="7"/>
  <c r="J3254" i="7"/>
  <c r="J3255" i="7"/>
  <c r="J3256" i="7"/>
  <c r="J3257" i="7"/>
  <c r="J3258" i="7"/>
  <c r="J3259" i="7"/>
  <c r="J3260" i="7"/>
  <c r="J3261" i="7"/>
  <c r="J3262" i="7"/>
  <c r="J3263" i="7"/>
  <c r="J3264" i="7"/>
  <c r="J3265" i="7"/>
  <c r="J3266" i="7"/>
  <c r="J3267" i="7"/>
  <c r="J3268" i="7"/>
  <c r="J3269" i="7"/>
  <c r="J3270" i="7"/>
  <c r="J3271" i="7"/>
  <c r="J3272" i="7"/>
  <c r="J3273" i="7"/>
  <c r="J3274" i="7"/>
  <c r="J3275" i="7"/>
  <c r="J3276" i="7"/>
  <c r="J3277" i="7"/>
  <c r="J3278" i="7"/>
  <c r="J3279" i="7"/>
  <c r="J3280" i="7"/>
  <c r="J3281" i="7"/>
  <c r="J3282" i="7"/>
  <c r="J3283" i="7"/>
  <c r="J3284" i="7"/>
  <c r="J3285" i="7"/>
  <c r="J3286" i="7"/>
  <c r="J3287" i="7"/>
  <c r="J3288" i="7"/>
  <c r="J3289" i="7"/>
  <c r="J3290" i="7"/>
  <c r="J3291" i="7"/>
  <c r="J3292" i="7"/>
  <c r="J3293" i="7"/>
  <c r="J3294" i="7"/>
  <c r="J3295" i="7"/>
  <c r="J3296" i="7"/>
  <c r="J3297" i="7"/>
  <c r="J3298" i="7"/>
  <c r="J3299" i="7"/>
  <c r="J3300" i="7"/>
  <c r="J3301" i="7"/>
  <c r="J3302" i="7"/>
  <c r="J3303" i="7"/>
  <c r="J3304" i="7"/>
  <c r="J3305" i="7"/>
  <c r="J3306" i="7"/>
  <c r="J3307" i="7"/>
  <c r="J3308" i="7"/>
  <c r="J3309" i="7"/>
  <c r="J3310" i="7"/>
  <c r="J3311" i="7"/>
  <c r="J3312" i="7"/>
  <c r="J3313" i="7"/>
  <c r="J3314" i="7"/>
  <c r="J3315" i="7"/>
  <c r="J3316" i="7"/>
  <c r="J3317" i="7"/>
  <c r="J3318" i="7"/>
  <c r="J3319" i="7"/>
  <c r="J3320" i="7"/>
  <c r="J3321" i="7"/>
  <c r="J3322" i="7"/>
  <c r="J3323" i="7"/>
  <c r="J3324" i="7"/>
  <c r="J3325" i="7"/>
  <c r="J3326" i="7"/>
  <c r="J3327" i="7"/>
  <c r="J3328" i="7"/>
  <c r="J3329" i="7"/>
  <c r="J3330" i="7"/>
  <c r="J3331" i="7"/>
  <c r="J3332" i="7"/>
  <c r="J3333" i="7"/>
  <c r="J3334" i="7"/>
  <c r="J3335" i="7"/>
  <c r="J3336" i="7"/>
  <c r="J3337" i="7"/>
  <c r="J3338" i="7"/>
  <c r="J3339" i="7"/>
  <c r="J3340" i="7"/>
  <c r="J3341" i="7"/>
  <c r="J3342" i="7"/>
  <c r="J3343" i="7"/>
  <c r="J3344" i="7"/>
  <c r="J3345" i="7"/>
  <c r="J3346" i="7"/>
  <c r="J3347" i="7"/>
  <c r="J3348" i="7"/>
  <c r="J3349" i="7"/>
  <c r="J3350" i="7"/>
  <c r="J3351" i="7"/>
  <c r="J3352" i="7"/>
  <c r="J3353" i="7"/>
  <c r="J3354" i="7"/>
  <c r="J3355" i="7"/>
  <c r="J3356" i="7"/>
  <c r="J3357" i="7"/>
  <c r="J3358" i="7"/>
  <c r="J3359" i="7"/>
  <c r="J3360" i="7"/>
  <c r="J3361" i="7"/>
  <c r="J3362" i="7"/>
  <c r="J3363" i="7"/>
  <c r="J3364" i="7"/>
  <c r="J3365" i="7"/>
  <c r="J3366" i="7"/>
  <c r="J3367" i="7"/>
  <c r="J3368" i="7"/>
  <c r="J3369" i="7"/>
  <c r="J3370" i="7"/>
  <c r="J3371" i="7"/>
  <c r="J3372" i="7"/>
  <c r="J3373" i="7"/>
  <c r="J3374" i="7"/>
  <c r="J3375" i="7"/>
  <c r="J3376" i="7"/>
  <c r="J3377" i="7"/>
  <c r="J3378" i="7"/>
  <c r="J3379" i="7"/>
  <c r="J3380" i="7"/>
  <c r="J3381" i="7"/>
  <c r="J3382" i="7"/>
  <c r="J3383" i="7"/>
  <c r="J3384" i="7"/>
  <c r="J3385" i="7"/>
  <c r="J3386" i="7"/>
  <c r="J3387" i="7"/>
  <c r="J3388" i="7"/>
  <c r="J3389" i="7"/>
  <c r="J3390" i="7"/>
  <c r="J3391" i="7"/>
  <c r="J3392" i="7"/>
  <c r="J3393" i="7"/>
  <c r="J3394" i="7"/>
  <c r="J3395" i="7"/>
  <c r="J3396" i="7"/>
  <c r="J3397" i="7"/>
  <c r="J3398" i="7"/>
  <c r="J3399" i="7"/>
  <c r="J3400" i="7"/>
  <c r="J3401" i="7"/>
  <c r="J3402" i="7"/>
  <c r="J3403" i="7"/>
  <c r="J3404" i="7"/>
  <c r="J3405" i="7"/>
  <c r="J3406" i="7"/>
  <c r="J3407" i="7"/>
  <c r="J3408" i="7"/>
  <c r="J3409" i="7"/>
  <c r="J3410" i="7"/>
  <c r="J3411" i="7"/>
  <c r="J3412" i="7"/>
  <c r="J3413" i="7"/>
  <c r="J3414" i="7"/>
  <c r="J3415" i="7"/>
  <c r="J3416" i="7"/>
  <c r="J3417" i="7"/>
  <c r="J3418" i="7"/>
  <c r="J3419" i="7"/>
  <c r="J3420" i="7"/>
  <c r="J3421" i="7"/>
  <c r="J3422" i="7"/>
  <c r="J3423" i="7"/>
  <c r="J3424" i="7"/>
  <c r="J3425" i="7"/>
  <c r="J3426" i="7"/>
  <c r="J3427" i="7"/>
  <c r="J3428" i="7"/>
  <c r="J3429" i="7"/>
  <c r="J3430" i="7"/>
  <c r="J3431" i="7"/>
  <c r="J3432" i="7"/>
  <c r="J3433" i="7"/>
  <c r="J3434" i="7"/>
  <c r="J3435" i="7"/>
  <c r="J3436" i="7"/>
  <c r="J3437" i="7"/>
  <c r="J3438" i="7"/>
  <c r="J3439" i="7"/>
  <c r="J3440" i="7"/>
  <c r="J3441" i="7"/>
  <c r="J3442" i="7"/>
  <c r="J3443" i="7"/>
  <c r="J3444" i="7"/>
  <c r="J3445" i="7"/>
  <c r="J3446" i="7"/>
  <c r="J3447" i="7"/>
  <c r="J3448" i="7"/>
  <c r="J3449" i="7"/>
  <c r="J3450" i="7"/>
  <c r="J3451" i="7"/>
  <c r="J3452" i="7"/>
  <c r="J3453" i="7"/>
  <c r="J3454" i="7"/>
  <c r="J3455" i="7"/>
  <c r="J3456" i="7"/>
  <c r="J3457" i="7"/>
  <c r="J3458" i="7"/>
  <c r="J3459" i="7"/>
  <c r="J3460" i="7"/>
  <c r="J3461" i="7"/>
  <c r="J3462" i="7"/>
  <c r="J3463" i="7"/>
  <c r="J3464" i="7"/>
  <c r="J3465" i="7"/>
  <c r="J3466" i="7"/>
  <c r="J3467" i="7"/>
  <c r="J3468" i="7"/>
  <c r="J3469" i="7"/>
  <c r="J3470" i="7"/>
  <c r="J3471" i="7"/>
  <c r="J3472" i="7"/>
  <c r="J3473" i="7"/>
  <c r="J3474" i="7"/>
  <c r="J3475" i="7"/>
  <c r="J3476" i="7"/>
  <c r="J3477" i="7"/>
  <c r="J3478" i="7"/>
  <c r="J3479" i="7"/>
  <c r="J3480" i="7"/>
  <c r="J3481" i="7"/>
  <c r="J3482" i="7"/>
  <c r="J3483" i="7"/>
  <c r="J3484" i="7"/>
  <c r="J3485" i="7"/>
  <c r="J3486" i="7"/>
  <c r="J3487" i="7"/>
  <c r="J3488" i="7"/>
  <c r="J3489" i="7"/>
  <c r="J3490" i="7"/>
  <c r="J3491" i="7"/>
  <c r="J3492" i="7"/>
  <c r="J3493" i="7"/>
  <c r="J3494" i="7"/>
  <c r="J3495" i="7"/>
  <c r="J3496" i="7"/>
  <c r="J3497" i="7"/>
  <c r="J3498" i="7"/>
  <c r="J3499" i="7"/>
  <c r="J3500" i="7"/>
  <c r="J3501" i="7"/>
  <c r="J3502" i="7"/>
  <c r="J3503" i="7"/>
  <c r="J3504" i="7"/>
  <c r="J3505" i="7"/>
  <c r="J3506" i="7"/>
  <c r="J3507" i="7"/>
  <c r="J3508" i="7"/>
  <c r="J3509" i="7"/>
  <c r="J3510" i="7"/>
  <c r="J3511" i="7"/>
  <c r="J3512" i="7"/>
  <c r="J3513" i="7"/>
  <c r="J3514" i="7"/>
  <c r="J3515" i="7"/>
  <c r="J3516" i="7"/>
  <c r="J3517" i="7"/>
  <c r="J3518" i="7"/>
  <c r="J3519" i="7"/>
  <c r="J3520" i="7"/>
  <c r="J3521" i="7"/>
  <c r="J3522" i="7"/>
  <c r="J3523" i="7"/>
  <c r="J3524" i="7"/>
  <c r="J3525" i="7"/>
  <c r="J3526" i="7"/>
  <c r="J3527" i="7"/>
  <c r="J3528" i="7"/>
  <c r="J3529" i="7"/>
  <c r="J3530" i="7"/>
  <c r="J3531" i="7"/>
  <c r="J3532" i="7"/>
  <c r="J3533" i="7"/>
  <c r="J3534" i="7"/>
  <c r="J3535" i="7"/>
  <c r="J3536" i="7"/>
  <c r="J3537" i="7"/>
  <c r="J3538" i="7"/>
  <c r="J3539" i="7"/>
  <c r="J3540" i="7"/>
  <c r="J3541" i="7"/>
  <c r="J3542" i="7"/>
  <c r="J3543" i="7"/>
  <c r="J3544" i="7"/>
  <c r="J3545" i="7"/>
  <c r="J3546" i="7"/>
  <c r="J3547" i="7"/>
  <c r="J3548" i="7"/>
  <c r="J3549" i="7"/>
  <c r="J3550" i="7"/>
  <c r="J3551" i="7"/>
  <c r="J3552" i="7"/>
  <c r="J3553" i="7"/>
  <c r="J3554" i="7"/>
  <c r="J3555" i="7"/>
  <c r="J3556" i="7"/>
  <c r="J3557" i="7"/>
  <c r="J3558" i="7"/>
  <c r="J3559" i="7"/>
  <c r="J3560" i="7"/>
  <c r="J3561" i="7"/>
  <c r="J3562" i="7"/>
  <c r="J3563" i="7"/>
  <c r="J3564" i="7"/>
  <c r="J3565" i="7"/>
  <c r="J3566" i="7"/>
  <c r="J3567" i="7"/>
  <c r="J3568" i="7"/>
  <c r="J3569" i="7"/>
  <c r="J3570" i="7"/>
  <c r="J3571" i="7"/>
  <c r="J3572" i="7"/>
  <c r="J3573" i="7"/>
  <c r="J3574" i="7"/>
  <c r="J3575" i="7"/>
  <c r="J3576" i="7"/>
  <c r="J3577" i="7"/>
  <c r="J3578" i="7"/>
  <c r="J3579" i="7"/>
  <c r="J3580" i="7"/>
  <c r="J3581" i="7"/>
  <c r="J3582" i="7"/>
  <c r="J3583" i="7"/>
  <c r="J3584" i="7"/>
  <c r="J3585" i="7"/>
  <c r="J3586" i="7"/>
  <c r="J3587" i="7"/>
  <c r="J3588" i="7"/>
  <c r="J3589" i="7"/>
  <c r="J3590" i="7"/>
  <c r="J3591" i="7"/>
  <c r="J3592" i="7"/>
  <c r="J3593" i="7"/>
  <c r="J3594" i="7"/>
  <c r="J3595" i="7"/>
  <c r="J3596" i="7"/>
  <c r="J3597" i="7"/>
  <c r="J3598" i="7"/>
  <c r="J3599" i="7"/>
  <c r="J3600" i="7"/>
  <c r="J3601" i="7"/>
  <c r="J3602" i="7"/>
  <c r="J3603" i="7"/>
  <c r="J3604" i="7"/>
  <c r="J3605" i="7"/>
  <c r="J3606" i="7"/>
  <c r="J3607" i="7"/>
  <c r="J3608" i="7"/>
  <c r="J3609" i="7"/>
  <c r="J3610" i="7"/>
  <c r="J3611" i="7"/>
  <c r="J3612" i="7"/>
  <c r="J3613" i="7"/>
  <c r="J3614" i="7"/>
  <c r="J3615" i="7"/>
  <c r="J3616" i="7"/>
  <c r="J3617" i="7"/>
  <c r="J3618" i="7"/>
  <c r="J3619" i="7"/>
  <c r="J3620" i="7"/>
  <c r="J3621" i="7"/>
  <c r="J3622" i="7"/>
  <c r="J3623" i="7"/>
  <c r="J3624" i="7"/>
  <c r="J3625" i="7"/>
  <c r="J3626" i="7"/>
  <c r="J3627" i="7"/>
  <c r="J3628" i="7"/>
  <c r="J3629" i="7"/>
  <c r="J3630" i="7"/>
  <c r="J3631" i="7"/>
  <c r="J3632" i="7"/>
  <c r="J3633" i="7"/>
  <c r="J3634" i="7"/>
  <c r="J3635" i="7"/>
  <c r="J3636" i="7"/>
  <c r="J3637" i="7"/>
  <c r="J3638" i="7"/>
  <c r="J3639" i="7"/>
  <c r="J3640" i="7"/>
  <c r="J3641" i="7"/>
  <c r="J3642" i="7"/>
  <c r="J3643" i="7"/>
  <c r="J3644" i="7"/>
  <c r="J3645" i="7"/>
  <c r="J3646" i="7"/>
  <c r="J3647" i="7"/>
  <c r="J3648" i="7"/>
  <c r="J3649" i="7"/>
  <c r="J3650" i="7"/>
  <c r="J3651" i="7"/>
  <c r="J3652" i="7"/>
  <c r="J3653" i="7"/>
  <c r="J3654" i="7"/>
  <c r="J3655" i="7"/>
  <c r="J3656" i="7"/>
  <c r="J3657" i="7"/>
  <c r="J3658" i="7"/>
  <c r="J3659" i="7"/>
  <c r="J3660" i="7"/>
  <c r="J3661" i="7"/>
  <c r="J3662" i="7"/>
  <c r="J3663" i="7"/>
  <c r="J3664" i="7"/>
  <c r="J3665" i="7"/>
  <c r="J3666" i="7"/>
  <c r="J3667" i="7"/>
  <c r="J3668" i="7"/>
  <c r="J3669" i="7"/>
  <c r="J3670" i="7"/>
  <c r="J3671" i="7"/>
  <c r="J3672" i="7"/>
  <c r="J3673" i="7"/>
  <c r="J3674" i="7"/>
  <c r="J3675" i="7"/>
  <c r="J3676" i="7"/>
  <c r="J3677" i="7"/>
  <c r="J3678" i="7"/>
  <c r="J3679" i="7"/>
  <c r="J3680" i="7"/>
  <c r="J3681" i="7"/>
  <c r="J3682" i="7"/>
  <c r="J3683" i="7"/>
  <c r="J3684" i="7"/>
  <c r="J3685" i="7"/>
  <c r="J3686" i="7"/>
  <c r="J3687" i="7"/>
  <c r="J3688" i="7"/>
  <c r="J3689" i="7"/>
  <c r="J3690" i="7"/>
  <c r="J3691" i="7"/>
  <c r="J3692" i="7"/>
  <c r="J3693" i="7"/>
  <c r="J3694" i="7"/>
  <c r="J3695" i="7"/>
  <c r="J3696" i="7"/>
  <c r="J3697" i="7"/>
  <c r="J3698" i="7"/>
  <c r="J3699" i="7"/>
  <c r="J3700" i="7"/>
  <c r="J3701" i="7"/>
  <c r="J3702" i="7"/>
  <c r="J3703" i="7"/>
  <c r="J3704" i="7"/>
  <c r="J3705" i="7"/>
  <c r="J3706" i="7"/>
  <c r="J3707" i="7"/>
  <c r="J3708" i="7"/>
  <c r="J3709" i="7"/>
  <c r="J3710" i="7"/>
  <c r="J3711" i="7"/>
  <c r="J3712" i="7"/>
  <c r="J3713" i="7"/>
  <c r="J3714" i="7"/>
  <c r="J3715" i="7"/>
  <c r="J3716" i="7"/>
  <c r="J3717" i="7"/>
  <c r="J3718" i="7"/>
  <c r="J3719" i="7"/>
  <c r="J3720" i="7"/>
  <c r="J3721" i="7"/>
  <c r="J3722" i="7"/>
  <c r="J3723" i="7"/>
  <c r="J3724" i="7"/>
  <c r="J3725" i="7"/>
  <c r="J3726" i="7"/>
  <c r="J3727" i="7"/>
  <c r="J3728" i="7"/>
  <c r="J3729" i="7"/>
  <c r="J3730" i="7"/>
  <c r="J3731" i="7"/>
  <c r="J3732" i="7"/>
  <c r="J3733" i="7"/>
  <c r="J3734" i="7"/>
  <c r="J3735" i="7"/>
  <c r="J3736" i="7"/>
  <c r="J3737" i="7"/>
  <c r="J3738" i="7"/>
  <c r="J3739" i="7"/>
  <c r="J3740" i="7"/>
  <c r="J3741" i="7"/>
  <c r="J3742" i="7"/>
  <c r="J3743" i="7"/>
  <c r="J3744" i="7"/>
  <c r="J3745" i="7"/>
  <c r="J3746" i="7"/>
  <c r="J3747" i="7"/>
  <c r="J3748" i="7"/>
  <c r="J3749" i="7"/>
  <c r="J3750" i="7"/>
  <c r="J3751" i="7"/>
  <c r="J3752" i="7"/>
  <c r="J3753" i="7"/>
  <c r="J3754" i="7"/>
  <c r="J3755" i="7"/>
  <c r="J3756" i="7"/>
  <c r="J3757" i="7"/>
  <c r="J3758" i="7"/>
  <c r="J3759" i="7"/>
  <c r="J3760" i="7"/>
  <c r="J3761" i="7"/>
  <c r="J3762" i="7"/>
  <c r="J3763" i="7"/>
  <c r="J3764" i="7"/>
  <c r="J3765" i="7"/>
  <c r="J3766" i="7"/>
  <c r="J3767" i="7"/>
  <c r="J3768" i="7"/>
  <c r="J3769" i="7"/>
  <c r="J3770" i="7"/>
  <c r="J3771" i="7"/>
  <c r="J3772" i="7"/>
  <c r="J3773" i="7"/>
  <c r="J3774" i="7"/>
  <c r="J3775" i="7"/>
  <c r="J3776" i="7"/>
  <c r="J3777" i="7"/>
  <c r="J3778" i="7"/>
  <c r="J3779" i="7"/>
  <c r="J3780" i="7"/>
  <c r="J3781" i="7"/>
  <c r="J3782" i="7"/>
  <c r="J3783" i="7"/>
  <c r="J3784" i="7"/>
  <c r="J3785" i="7"/>
  <c r="J3786" i="7"/>
  <c r="J3787" i="7"/>
  <c r="J3788" i="7"/>
  <c r="J3789" i="7"/>
  <c r="J3790" i="7"/>
  <c r="J3791" i="7"/>
  <c r="J3792" i="7"/>
  <c r="J3793" i="7"/>
  <c r="J3794" i="7"/>
  <c r="J3795" i="7"/>
  <c r="J3796" i="7"/>
  <c r="J3797" i="7"/>
  <c r="J3798" i="7"/>
  <c r="J3799" i="7"/>
  <c r="J3800" i="7"/>
  <c r="J3801" i="7"/>
  <c r="J3802" i="7"/>
  <c r="J3803" i="7"/>
  <c r="J3804" i="7"/>
  <c r="J3805" i="7"/>
  <c r="J3806" i="7"/>
  <c r="J3807" i="7"/>
  <c r="J3808" i="7"/>
  <c r="J3809" i="7"/>
  <c r="J3810" i="7"/>
  <c r="J3811" i="7"/>
  <c r="J3812" i="7"/>
  <c r="J3813" i="7"/>
  <c r="J3814" i="7"/>
  <c r="J3815" i="7"/>
  <c r="J3816" i="7"/>
  <c r="J3817" i="7"/>
  <c r="J3818" i="7"/>
  <c r="J3819" i="7"/>
  <c r="J3820" i="7"/>
  <c r="J3821" i="7"/>
  <c r="J3822" i="7"/>
  <c r="J3823" i="7"/>
  <c r="J3824" i="7"/>
  <c r="J3825" i="7"/>
  <c r="J3826" i="7"/>
  <c r="J3827" i="7"/>
  <c r="J3828" i="7"/>
  <c r="J3829" i="7"/>
  <c r="J3830" i="7"/>
  <c r="J3831" i="7"/>
  <c r="J3832" i="7"/>
  <c r="J3833" i="7"/>
  <c r="J3834" i="7"/>
  <c r="J3835" i="7"/>
  <c r="J3836" i="7"/>
  <c r="J3837" i="7"/>
  <c r="J3838" i="7"/>
  <c r="J3839" i="7"/>
  <c r="J3840" i="7"/>
  <c r="J3841" i="7"/>
  <c r="J3842" i="7"/>
  <c r="J3843" i="7"/>
  <c r="J3844" i="7"/>
  <c r="J3845" i="7"/>
  <c r="J3846" i="7"/>
  <c r="J3847" i="7"/>
  <c r="J3848" i="7"/>
  <c r="J3849" i="7"/>
  <c r="J3850" i="7"/>
  <c r="J3851" i="7"/>
  <c r="J3852" i="7"/>
  <c r="J3853" i="7"/>
  <c r="J3854" i="7"/>
  <c r="J3855" i="7"/>
  <c r="J3856" i="7"/>
  <c r="J3857" i="7"/>
  <c r="J3858" i="7"/>
  <c r="J3859" i="7"/>
  <c r="J3860" i="7"/>
  <c r="J3861" i="7"/>
  <c r="J3862" i="7"/>
  <c r="J3863" i="7"/>
  <c r="J3864" i="7"/>
  <c r="J3865" i="7"/>
  <c r="J3866" i="7"/>
  <c r="J3867" i="7"/>
  <c r="J3868" i="7"/>
  <c r="J3869" i="7"/>
  <c r="J3870" i="7"/>
  <c r="J3871" i="7"/>
  <c r="J3872" i="7"/>
  <c r="J3873" i="7"/>
  <c r="J3874" i="7"/>
  <c r="J3875" i="7"/>
  <c r="J3876" i="7"/>
  <c r="J3877" i="7"/>
  <c r="J3878" i="7"/>
  <c r="J3879" i="7"/>
  <c r="J3880" i="7"/>
  <c r="J3881" i="7"/>
  <c r="J3882" i="7"/>
  <c r="J3883" i="7"/>
  <c r="J3884" i="7"/>
  <c r="J3885" i="7"/>
  <c r="J3886" i="7"/>
  <c r="J3887" i="7"/>
  <c r="J3888" i="7"/>
  <c r="J3889" i="7"/>
  <c r="J3890" i="7"/>
  <c r="J3891" i="7"/>
  <c r="J3892" i="7"/>
  <c r="J3893" i="7"/>
  <c r="J3894" i="7"/>
  <c r="J3895" i="7"/>
  <c r="J3896" i="7"/>
  <c r="J3897" i="7"/>
  <c r="J3898" i="7"/>
  <c r="J3899" i="7"/>
  <c r="J3900" i="7"/>
  <c r="J3901" i="7"/>
  <c r="J3902" i="7"/>
  <c r="J3903" i="7"/>
  <c r="J3904" i="7"/>
  <c r="J3905" i="7"/>
  <c r="J3906" i="7"/>
  <c r="J3907" i="7"/>
  <c r="J3908" i="7"/>
  <c r="J3909" i="7"/>
  <c r="J3910" i="7"/>
  <c r="J3911" i="7"/>
  <c r="J3912" i="7"/>
  <c r="J3913" i="7"/>
  <c r="J3914" i="7"/>
  <c r="J3915" i="7"/>
  <c r="J3916" i="7"/>
  <c r="J3917" i="7"/>
  <c r="J3918" i="7"/>
  <c r="J3919" i="7"/>
  <c r="J3920" i="7"/>
  <c r="J3921" i="7"/>
  <c r="J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J4398" i="7"/>
  <c r="J4399" i="7"/>
  <c r="J4400" i="7"/>
  <c r="J4401" i="7"/>
  <c r="J4402" i="7"/>
  <c r="J4403" i="7"/>
  <c r="J4404" i="7"/>
  <c r="J4405" i="7"/>
  <c r="J4406" i="7"/>
  <c r="J4407" i="7"/>
  <c r="J4408" i="7"/>
  <c r="J4409" i="7"/>
  <c r="J4410" i="7"/>
  <c r="J4411" i="7"/>
  <c r="J4412" i="7"/>
  <c r="J4413" i="7"/>
  <c r="J4414" i="7"/>
  <c r="J4415" i="7"/>
  <c r="J4416" i="7"/>
  <c r="J4417" i="7"/>
  <c r="J4418" i="7"/>
  <c r="J4419" i="7"/>
  <c r="J4420" i="7"/>
  <c r="J4421" i="7"/>
  <c r="J4422" i="7"/>
  <c r="J4423" i="7"/>
  <c r="J4424" i="7"/>
  <c r="J4425" i="7"/>
  <c r="J4426" i="7"/>
  <c r="J4427" i="7"/>
  <c r="J4428" i="7"/>
  <c r="J4429" i="7"/>
  <c r="J4430" i="7"/>
  <c r="J4431" i="7"/>
  <c r="J4432" i="7"/>
  <c r="J4433" i="7"/>
  <c r="J4434" i="7"/>
  <c r="J4435" i="7"/>
  <c r="J4436" i="7"/>
  <c r="J4437" i="7"/>
  <c r="J4438" i="7"/>
  <c r="J4439" i="7"/>
  <c r="J4440" i="7"/>
  <c r="J4441" i="7"/>
  <c r="J4442" i="7"/>
  <c r="J4443" i="7"/>
  <c r="J4444" i="7"/>
  <c r="J4445" i="7"/>
  <c r="J4446" i="7"/>
  <c r="J4447" i="7"/>
  <c r="J4448" i="7"/>
  <c r="J4449" i="7"/>
  <c r="J4450" i="7"/>
  <c r="J4451" i="7"/>
  <c r="J4452" i="7"/>
  <c r="J4453" i="7"/>
  <c r="J4454" i="7"/>
  <c r="J4455" i="7"/>
  <c r="J4456" i="7"/>
  <c r="J4457" i="7"/>
  <c r="J4458" i="7"/>
  <c r="J4459" i="7"/>
  <c r="J4460" i="7"/>
  <c r="J4461" i="7"/>
  <c r="J4462" i="7"/>
  <c r="J4463" i="7"/>
  <c r="J4464" i="7"/>
  <c r="J4465" i="7"/>
  <c r="J4466" i="7"/>
  <c r="J4467" i="7"/>
  <c r="J4468" i="7"/>
  <c r="J4469" i="7"/>
  <c r="J4470" i="7"/>
  <c r="J4471" i="7"/>
  <c r="J4472" i="7"/>
  <c r="J4473" i="7"/>
  <c r="J4474" i="7"/>
  <c r="J4475" i="7"/>
  <c r="J4476" i="7"/>
  <c r="J4477" i="7"/>
  <c r="J4478" i="7"/>
  <c r="J4479" i="7"/>
  <c r="J4480" i="7"/>
  <c r="J4481" i="7"/>
  <c r="J4482" i="7"/>
  <c r="J4483" i="7"/>
  <c r="J4484" i="7"/>
  <c r="J4485" i="7"/>
  <c r="J4486" i="7"/>
  <c r="J4487" i="7"/>
  <c r="J4488" i="7"/>
  <c r="J4489" i="7"/>
  <c r="J4490" i="7"/>
  <c r="J4491" i="7"/>
  <c r="J4492" i="7"/>
  <c r="J4493" i="7"/>
  <c r="J4494" i="7"/>
  <c r="J4495" i="7"/>
  <c r="J4496" i="7"/>
  <c r="J4497" i="7"/>
  <c r="J4498" i="7"/>
  <c r="J4499" i="7"/>
  <c r="J4500" i="7"/>
  <c r="J4501" i="7"/>
  <c r="J4502" i="7"/>
  <c r="J4503" i="7"/>
  <c r="J4504" i="7"/>
  <c r="J4505" i="7"/>
  <c r="J4506" i="7"/>
  <c r="J4507" i="7"/>
  <c r="J4508" i="7"/>
  <c r="J4509" i="7"/>
  <c r="J4510" i="7"/>
  <c r="J4511" i="7"/>
  <c r="J4512" i="7"/>
  <c r="J4513" i="7"/>
  <c r="J4514" i="7"/>
  <c r="J4515" i="7"/>
  <c r="J4516" i="7"/>
  <c r="J4517" i="7"/>
  <c r="J4518" i="7"/>
  <c r="J4519" i="7"/>
  <c r="J4520" i="7"/>
  <c r="J4521" i="7"/>
  <c r="J4522" i="7"/>
  <c r="J4523" i="7"/>
  <c r="J4524" i="7"/>
  <c r="J4525" i="7"/>
  <c r="J4526" i="7"/>
  <c r="J4527" i="7"/>
  <c r="J4528" i="7"/>
  <c r="J4529" i="7"/>
  <c r="J4530" i="7"/>
  <c r="J4531" i="7"/>
  <c r="J4532" i="7"/>
  <c r="J4533" i="7"/>
  <c r="J4534" i="7"/>
  <c r="J4535" i="7"/>
  <c r="J4536" i="7"/>
  <c r="J4537" i="7"/>
  <c r="J4538" i="7"/>
  <c r="J4539" i="7"/>
  <c r="J4540" i="7"/>
  <c r="J4541" i="7"/>
  <c r="J4542" i="7"/>
  <c r="J4543" i="7"/>
  <c r="J4544" i="7"/>
  <c r="J4545" i="7"/>
  <c r="J4546" i="7"/>
  <c r="J4547" i="7"/>
  <c r="J4548" i="7"/>
  <c r="J4549" i="7"/>
  <c r="J4550" i="7"/>
  <c r="J4551" i="7"/>
  <c r="J4552" i="7"/>
  <c r="J4553" i="7"/>
  <c r="J4554" i="7"/>
  <c r="J4555" i="7"/>
  <c r="J4556" i="7"/>
  <c r="J4557" i="7"/>
  <c r="J4558" i="7"/>
  <c r="J4559" i="7"/>
  <c r="J4560" i="7"/>
  <c r="J4561" i="7"/>
  <c r="J4562" i="7"/>
  <c r="J4563" i="7"/>
  <c r="J4564" i="7"/>
  <c r="J4565" i="7"/>
  <c r="J4566" i="7"/>
  <c r="J4567" i="7"/>
  <c r="J4568" i="7"/>
  <c r="J4569" i="7"/>
  <c r="J4570" i="7"/>
  <c r="J4571" i="7"/>
  <c r="J4572" i="7"/>
  <c r="J4573" i="7"/>
  <c r="J4574" i="7"/>
  <c r="J4575" i="7"/>
  <c r="J4576" i="7"/>
  <c r="J4577" i="7"/>
  <c r="J4578" i="7"/>
  <c r="J4579" i="7"/>
  <c r="J4580" i="7"/>
  <c r="J4581" i="7"/>
  <c r="J4582" i="7"/>
  <c r="J4583" i="7"/>
  <c r="J4584" i="7"/>
  <c r="J4585" i="7"/>
  <c r="J4586" i="7"/>
  <c r="J4587" i="7"/>
  <c r="J4588" i="7"/>
  <c r="J4589" i="7"/>
  <c r="J4590" i="7"/>
  <c r="J4591" i="7"/>
  <c r="J4592" i="7"/>
  <c r="J4593" i="7"/>
  <c r="J4594" i="7"/>
  <c r="J4595" i="7"/>
  <c r="J4596" i="7"/>
  <c r="J4597" i="7"/>
  <c r="J4598" i="7"/>
  <c r="J4599" i="7"/>
  <c r="J4600" i="7"/>
  <c r="J4601" i="7"/>
  <c r="J4602" i="7"/>
  <c r="J4603" i="7"/>
  <c r="J4604" i="7"/>
  <c r="J4605" i="7"/>
  <c r="J4606" i="7"/>
  <c r="J4607" i="7"/>
  <c r="J4608" i="7"/>
  <c r="J4609" i="7"/>
  <c r="J4610" i="7"/>
  <c r="J4611" i="7"/>
  <c r="J4612" i="7"/>
  <c r="J4613" i="7"/>
  <c r="J4614" i="7"/>
  <c r="J4615" i="7"/>
  <c r="J4616" i="7"/>
  <c r="J4617" i="7"/>
  <c r="J4618" i="7"/>
  <c r="J4619" i="7"/>
  <c r="J4620" i="7"/>
  <c r="J4621" i="7"/>
  <c r="J4622" i="7"/>
  <c r="J4623" i="7"/>
  <c r="J4624" i="7"/>
  <c r="J4625" i="7"/>
  <c r="J4626" i="7"/>
  <c r="J4627" i="7"/>
  <c r="J4628" i="7"/>
  <c r="J4629" i="7"/>
  <c r="J4630" i="7"/>
  <c r="J4631" i="7"/>
  <c r="J4632" i="7"/>
  <c r="J4633" i="7"/>
  <c r="J4634" i="7"/>
  <c r="J4635" i="7"/>
  <c r="J4636" i="7"/>
  <c r="J4637" i="7"/>
  <c r="J4638" i="7"/>
  <c r="J4639" i="7"/>
  <c r="J4640" i="7"/>
  <c r="J4641" i="7"/>
  <c r="J4642" i="7"/>
  <c r="J4643" i="7"/>
  <c r="J4644" i="7"/>
  <c r="J4645" i="7"/>
  <c r="J4646" i="7"/>
  <c r="J4647" i="7"/>
  <c r="J4648" i="7"/>
  <c r="J4649" i="7"/>
  <c r="J4650" i="7"/>
  <c r="J4651" i="7"/>
  <c r="J4652" i="7"/>
  <c r="J4653" i="7"/>
  <c r="J4654" i="7"/>
  <c r="J4655" i="7"/>
  <c r="J4656" i="7"/>
  <c r="J4657" i="7"/>
  <c r="J4658" i="7"/>
  <c r="J4659" i="7"/>
  <c r="J4660" i="7"/>
  <c r="J4661" i="7"/>
  <c r="J4662" i="7"/>
  <c r="J4663" i="7"/>
  <c r="J4664" i="7"/>
  <c r="J4665" i="7"/>
  <c r="J4666" i="7"/>
  <c r="J4667" i="7"/>
  <c r="J4668" i="7"/>
  <c r="J4669" i="7"/>
  <c r="J4670" i="7"/>
  <c r="J4671" i="7"/>
  <c r="J4672" i="7"/>
  <c r="J4673" i="7"/>
  <c r="J4674" i="7"/>
  <c r="J4675" i="7"/>
  <c r="J4676" i="7"/>
  <c r="J4677" i="7"/>
  <c r="J4678" i="7"/>
  <c r="J4679" i="7"/>
  <c r="J4680" i="7"/>
  <c r="J4681" i="7"/>
  <c r="J4682" i="7"/>
  <c r="J4683" i="7"/>
  <c r="J4684" i="7"/>
  <c r="J4685" i="7"/>
  <c r="J4686" i="7"/>
  <c r="J4687" i="7"/>
  <c r="J4688" i="7"/>
  <c r="J4689" i="7"/>
  <c r="J4690" i="7"/>
  <c r="J4691" i="7"/>
  <c r="J4692" i="7"/>
  <c r="J4693" i="7"/>
  <c r="J4694" i="7"/>
  <c r="J4695" i="7"/>
  <c r="J4696" i="7"/>
  <c r="J4697" i="7"/>
  <c r="J4698" i="7"/>
  <c r="J4699" i="7"/>
  <c r="J4700" i="7"/>
  <c r="J4701" i="7"/>
  <c r="J4702" i="7"/>
  <c r="J4703" i="7"/>
  <c r="J4704" i="7"/>
  <c r="J4705" i="7"/>
  <c r="J4706" i="7"/>
  <c r="J4707" i="7"/>
  <c r="J4708" i="7"/>
  <c r="J4709" i="7"/>
  <c r="J4710" i="7"/>
  <c r="J4711" i="7"/>
  <c r="J4712" i="7"/>
  <c r="J4713" i="7"/>
  <c r="J4714" i="7"/>
  <c r="J4715" i="7"/>
  <c r="J4716" i="7"/>
  <c r="J4717" i="7"/>
  <c r="J4718" i="7"/>
  <c r="J4719" i="7"/>
  <c r="J4720" i="7"/>
  <c r="J4721" i="7"/>
  <c r="J4722" i="7"/>
  <c r="J4723" i="7"/>
  <c r="J4724" i="7"/>
  <c r="J4725" i="7"/>
  <c r="J4726" i="7"/>
  <c r="J4727" i="7"/>
  <c r="J4728" i="7"/>
  <c r="J4729" i="7"/>
  <c r="J4730" i="7"/>
  <c r="J4731" i="7"/>
  <c r="J4732" i="7"/>
  <c r="J4733" i="7"/>
  <c r="J4734" i="7"/>
  <c r="J4735" i="7"/>
  <c r="J4736" i="7"/>
  <c r="J4737" i="7"/>
  <c r="J4738" i="7"/>
  <c r="J4739" i="7"/>
  <c r="J4740" i="7"/>
  <c r="J4741" i="7"/>
  <c r="J4742" i="7"/>
  <c r="J4743" i="7"/>
  <c r="J4744" i="7"/>
  <c r="J4745" i="7"/>
  <c r="J4746" i="7"/>
  <c r="J4747" i="7"/>
  <c r="J4748" i="7"/>
  <c r="J4749" i="7"/>
  <c r="J4750" i="7"/>
  <c r="J4751" i="7"/>
  <c r="J4752" i="7"/>
  <c r="J4753" i="7"/>
  <c r="J4754" i="7"/>
  <c r="J4755" i="7"/>
  <c r="J4756" i="7"/>
  <c r="J4757" i="7"/>
  <c r="J4758" i="7"/>
  <c r="J4759" i="7"/>
  <c r="J4760" i="7"/>
  <c r="J4761" i="7"/>
  <c r="J4762" i="7"/>
  <c r="J2" i="7"/>
  <c r="C9" i="10" s="1"/>
  <c r="C13" i="10" l="1"/>
  <c r="C10" i="10"/>
  <c r="D28" i="10"/>
  <c r="B28" i="10"/>
  <c r="D27" i="10"/>
  <c r="B27" i="10"/>
  <c r="D25" i="10"/>
  <c r="B25" i="10"/>
  <c r="D22" i="10"/>
  <c r="B22" i="10"/>
  <c r="D26" i="10"/>
  <c r="B26" i="10"/>
  <c r="D24" i="10"/>
  <c r="B24" i="10"/>
  <c r="D23" i="10"/>
  <c r="B23" i="10"/>
  <c r="F3265" i="7"/>
  <c r="D4" i="10"/>
  <c r="B8" i="10"/>
  <c r="D8" i="10"/>
  <c r="B9" i="10"/>
  <c r="D9" i="10"/>
  <c r="B10" i="10"/>
  <c r="D10" i="10"/>
  <c r="B11" i="10"/>
  <c r="D11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D13" i="10" l="1"/>
  <c r="B13" i="10"/>
  <c r="D6" i="10"/>
  <c r="B6" i="10"/>
  <c r="G197" i="11"/>
  <c r="G198" i="11"/>
  <c r="G196" i="11"/>
  <c r="AE70" i="11"/>
  <c r="D32" i="10" l="1"/>
  <c r="D30" i="10"/>
  <c r="B30" i="10"/>
  <c r="AE69" i="11"/>
  <c r="G192" i="11" l="1"/>
  <c r="G191" i="11"/>
  <c r="G193" i="11" l="1"/>
  <c r="AE38" i="11" l="1"/>
  <c r="AE50" i="11"/>
  <c r="AE52" i="11"/>
  <c r="AE53" i="11"/>
  <c r="AE54" i="11"/>
  <c r="AE55" i="11"/>
  <c r="AE58" i="11"/>
  <c r="AE59" i="11"/>
  <c r="AE62" i="11"/>
  <c r="AE63" i="11"/>
  <c r="AE64" i="11"/>
  <c r="AE67" i="11"/>
  <c r="AE66" i="11"/>
  <c r="Y67" i="11"/>
  <c r="G188" i="11" l="1"/>
  <c r="G187" i="11"/>
  <c r="G186" i="11"/>
  <c r="N41" i="11"/>
  <c r="G181" i="11" l="1"/>
  <c r="G183" i="11"/>
  <c r="G182" i="11"/>
  <c r="AE68" i="11"/>
  <c r="N37" i="11" l="1"/>
  <c r="N36" i="11"/>
  <c r="G178" i="11"/>
  <c r="G172" i="11"/>
  <c r="G177" i="11" l="1"/>
  <c r="G171" i="11"/>
  <c r="G168" i="11"/>
  <c r="G167" i="11"/>
  <c r="G166" i="11"/>
  <c r="G161" i="11" l="1"/>
  <c r="G162" i="11"/>
  <c r="AE65" i="11"/>
  <c r="G163" i="11" l="1"/>
  <c r="G158" i="11" l="1"/>
  <c r="G157" i="11"/>
  <c r="G156" i="11" l="1"/>
  <c r="G153" i="11" l="1"/>
  <c r="G152" i="11"/>
  <c r="N34" i="11"/>
  <c r="G151" i="11" l="1"/>
  <c r="G147" i="11" l="1"/>
  <c r="G148" i="11"/>
  <c r="G146" i="11"/>
  <c r="G143" i="11" l="1"/>
  <c r="G142" i="11"/>
  <c r="N30" i="11" l="1"/>
  <c r="G138" i="11"/>
  <c r="G137" i="11"/>
  <c r="G136" i="11"/>
  <c r="G133" i="11"/>
  <c r="G131" i="11"/>
  <c r="G132" i="11" l="1"/>
  <c r="AE60" i="11"/>
  <c r="AE61" i="11"/>
  <c r="Y61" i="11"/>
  <c r="Y60" i="11"/>
  <c r="G126" i="11"/>
  <c r="G128" i="11"/>
  <c r="G127" i="11"/>
  <c r="G123" i="11" l="1"/>
  <c r="G121" i="11"/>
  <c r="G122" i="11"/>
  <c r="N27" i="11" l="1"/>
  <c r="G116" i="11" l="1"/>
  <c r="G118" i="11"/>
  <c r="G117" i="11"/>
  <c r="G112" i="11" l="1"/>
  <c r="G113" i="11"/>
  <c r="G111" i="11"/>
  <c r="G107" i="11"/>
  <c r="G106" i="11"/>
  <c r="G108" i="11"/>
  <c r="G103" i="11"/>
  <c r="G101" i="11" l="1"/>
  <c r="G102" i="11"/>
  <c r="AE57" i="11"/>
  <c r="G96" i="11" l="1"/>
  <c r="G97" i="11"/>
  <c r="N23" i="11"/>
  <c r="G98" i="11"/>
  <c r="G91" i="11" l="1"/>
  <c r="G92" i="11"/>
  <c r="G93" i="11"/>
  <c r="AE56" i="11"/>
  <c r="Y56" i="11" l="1"/>
  <c r="G87" i="11" l="1"/>
  <c r="G86" i="11"/>
  <c r="G83" i="11" l="1"/>
  <c r="G81" i="11"/>
  <c r="AE49" i="11"/>
  <c r="AE37" i="11"/>
  <c r="N18" i="11"/>
  <c r="Y37" i="11" l="1"/>
  <c r="G82" i="11"/>
  <c r="G76" i="11"/>
  <c r="G77" i="11"/>
  <c r="AE51" i="11"/>
  <c r="G78" i="11"/>
  <c r="N12" i="11"/>
  <c r="AE44" i="11" l="1"/>
  <c r="Y44" i="11"/>
  <c r="G72" i="11"/>
  <c r="G71" i="11"/>
  <c r="G67" i="11" l="1"/>
  <c r="G66" i="11"/>
  <c r="G63" i="11" l="1"/>
  <c r="G62" i="11"/>
  <c r="G61" i="11"/>
  <c r="Y46" i="11" l="1"/>
  <c r="AE46" i="11"/>
  <c r="N9" i="11"/>
  <c r="G58" i="11"/>
  <c r="G57" i="11"/>
  <c r="G56" i="11"/>
  <c r="AE45" i="11" l="1"/>
  <c r="G53" i="11"/>
  <c r="G52" i="11"/>
  <c r="G51" i="11"/>
  <c r="G48" i="11" l="1"/>
  <c r="G47" i="11"/>
  <c r="G46" i="11"/>
  <c r="G43" i="11" l="1"/>
  <c r="G42" i="11"/>
  <c r="G41" i="11"/>
  <c r="G36" i="11" l="1"/>
  <c r="G32" i="11"/>
  <c r="G31" i="11"/>
  <c r="G28" i="11"/>
  <c r="G27" i="11"/>
  <c r="G26" i="11"/>
  <c r="G21" i="11" l="1"/>
  <c r="G23" i="11"/>
  <c r="N7" i="11" l="1"/>
  <c r="G18" i="11" l="1"/>
  <c r="G17" i="11"/>
  <c r="G16" i="11"/>
  <c r="AE48" i="11" l="1"/>
  <c r="AE47" i="11"/>
  <c r="Y45" i="11"/>
  <c r="AE43" i="11"/>
  <c r="AE41" i="11"/>
  <c r="AE40" i="11"/>
  <c r="AE39" i="11"/>
  <c r="AE36" i="11"/>
  <c r="Y36" i="11"/>
  <c r="AE35" i="11"/>
  <c r="AE34" i="11"/>
  <c r="AE33" i="11"/>
  <c r="Y33" i="11"/>
  <c r="AE32" i="11"/>
  <c r="AE31" i="11"/>
  <c r="Y31" i="11"/>
  <c r="AE30" i="11"/>
  <c r="AE29" i="11"/>
  <c r="AE28" i="11"/>
  <c r="AE27" i="11"/>
  <c r="AE26" i="11"/>
  <c r="AE25" i="11"/>
  <c r="AE24" i="11"/>
  <c r="AE23" i="11"/>
  <c r="AE22" i="11"/>
  <c r="Y21" i="11"/>
  <c r="AE20" i="11"/>
  <c r="Y20" i="11"/>
  <c r="AE19" i="11"/>
  <c r="AE18" i="11"/>
  <c r="Y17" i="11"/>
  <c r="AE17" i="11"/>
  <c r="Y16" i="11"/>
  <c r="AE15" i="11"/>
  <c r="AE14" i="11"/>
  <c r="Y14" i="11"/>
  <c r="AE13" i="11"/>
  <c r="Y13" i="11"/>
  <c r="Y12" i="11"/>
  <c r="AE12" i="11"/>
  <c r="AE11" i="11"/>
  <c r="AE10" i="11"/>
  <c r="Y10" i="11"/>
  <c r="AE9" i="11"/>
  <c r="Y9" i="11"/>
  <c r="AE8" i="11"/>
  <c r="AE7" i="11"/>
  <c r="AE6" i="11"/>
  <c r="Y6" i="11"/>
  <c r="AE5" i="11"/>
  <c r="Y41" i="11" l="1"/>
  <c r="Y7" i="11"/>
  <c r="AE16" i="11"/>
  <c r="AE21" i="11"/>
  <c r="Y43" i="11"/>
  <c r="Y11" i="11"/>
  <c r="Y8" i="11"/>
  <c r="Y19" i="11"/>
  <c r="Y5" i="11"/>
  <c r="Y40" i="11"/>
  <c r="F3" i="12" l="1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l="1"/>
  <c r="B32" i="10"/>
  <c r="G12" i="11"/>
  <c r="G11" i="11"/>
  <c r="G8" i="11"/>
  <c r="G6" i="11"/>
  <c r="C6" i="10" l="1"/>
  <c r="C32" i="10" l="1"/>
  <c r="C30" i="10"/>
  <c r="D5" i="9" l="1"/>
  <c r="D4" i="9"/>
  <c r="D7" i="9" s="1"/>
  <c r="G22" i="11" l="1"/>
</calcChain>
</file>

<file path=xl/sharedStrings.xml><?xml version="1.0" encoding="utf-8"?>
<sst xmlns="http://schemas.openxmlformats.org/spreadsheetml/2006/main" count="20426" uniqueCount="4268">
  <si>
    <t>DATUM</t>
  </si>
  <si>
    <t>Transakcija</t>
  </si>
  <si>
    <t>Taksa</t>
  </si>
  <si>
    <t>Kraći opis</t>
  </si>
  <si>
    <t>Komitent</t>
  </si>
  <si>
    <t>PRILIV</t>
  </si>
  <si>
    <t>ODLIV</t>
  </si>
  <si>
    <t>Izveštaj Cashflow</t>
  </si>
  <si>
    <t>Početno stanje</t>
  </si>
  <si>
    <t>Kategorija</t>
  </si>
  <si>
    <t>Fiskalizovano</t>
  </si>
  <si>
    <t>Razlika</t>
  </si>
  <si>
    <t>VISA</t>
  </si>
  <si>
    <t>MASTER</t>
  </si>
  <si>
    <t>DINA</t>
  </si>
  <si>
    <t>Datum</t>
  </si>
  <si>
    <t>Odliv</t>
  </si>
  <si>
    <t>Priliv</t>
  </si>
  <si>
    <t>Krajnje stanje</t>
  </si>
  <si>
    <t>GOTOVINA</t>
  </si>
  <si>
    <t>Datum fiskalizacije</t>
  </si>
  <si>
    <t>Datum naplate</t>
  </si>
  <si>
    <t>KARTICE</t>
  </si>
  <si>
    <t>Naplaceno preko izvoda</t>
  </si>
  <si>
    <t>Neto priliv/(odliv) RSD</t>
  </si>
  <si>
    <t>Stanje na kraju perioda RSD</t>
  </si>
  <si>
    <t>Prilivi RSD:</t>
  </si>
  <si>
    <t>Odlivi RSD:</t>
  </si>
  <si>
    <t>Početno stanje RSD</t>
  </si>
  <si>
    <t>RSD</t>
  </si>
  <si>
    <t>Dnevni izveštaj RSD</t>
  </si>
  <si>
    <t>Mesečni izveštaj RSD</t>
  </si>
  <si>
    <t>MAESTRO</t>
  </si>
  <si>
    <t>Procenat</t>
  </si>
  <si>
    <t>Zarada</t>
  </si>
  <si>
    <t>Ida</t>
  </si>
  <si>
    <t>ostali</t>
  </si>
  <si>
    <t>Faktura</t>
  </si>
  <si>
    <t>Prevoz</t>
  </si>
  <si>
    <t>Komentar</t>
  </si>
  <si>
    <t>PRENOS NA RAČUN</t>
  </si>
  <si>
    <t>Broj predračuna</t>
  </si>
  <si>
    <t>Datum predračuna</t>
  </si>
  <si>
    <t>Iznos</t>
  </si>
  <si>
    <t>Naziv pacijenta</t>
  </si>
  <si>
    <t>Vršilac uplate</t>
  </si>
  <si>
    <t>Način plaćanja</t>
  </si>
  <si>
    <t>Broj izvoda</t>
  </si>
  <si>
    <t>FOND</t>
  </si>
  <si>
    <t>Broj računa</t>
  </si>
  <si>
    <t>Periodični izveštaj RSD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</si>
  <si>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</si>
  <si>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</si>
  <si>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</si>
  <si>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</si>
  <si>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</si>
  <si>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</si>
  <si>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</si>
  <si>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</si>
  <si>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</si>
  <si>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</si>
  <si>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</si>
  <si>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</si>
  <si>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</si>
  <si>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</si>
  <si>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</si>
  <si>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</si>
  <si>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</si>
  <si>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</si>
  <si>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Storniran racun kartica I vraceno Iz gotovine</t>
  </si>
  <si>
    <t>19.01.2024</t>
  </si>
  <si>
    <t>21.01.2024</t>
  </si>
  <si>
    <t>20.01.2024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</si>
  <si>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</si>
  <si>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</si>
  <si>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</si>
  <si>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</si>
  <si>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</si>
  <si>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</si>
  <si>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</si>
  <si>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</si>
  <si>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</si>
  <si>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</si>
  <si>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</si>
  <si>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</si>
  <si>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</si>
  <si>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</si>
  <si>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</si>
  <si>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</si>
  <si>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</si>
  <si>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</si>
  <si>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ASTRA LEK AU NIS - POVRAĆAJ VIŠE  NAPLAĆENIH NOVČANIH</t>
  </si>
  <si>
    <t>ALEKSANDAR PHARM - POVRAĆAJ VIŠE  NAPLAĆENIH NOVČANIH</t>
  </si>
  <si>
    <t xml:space="preserve">AU NEOPHARM - POVRAĆAJ VIŠE  NAPLAĆENIH NOVČANIH </t>
  </si>
  <si>
    <t>ORDINACIJA DIVA MEDICAL JASNA CZURD - POVRAĆAJ VIŠE  NAPLAĆENIH NOVČANIH</t>
  </si>
  <si>
    <t>AU MAGNOLIJA - POVRAĆAJ VIŠE  NAPLAĆENIH NOVČANIH</t>
  </si>
  <si>
    <t>AU TILIA NOVI SAD - POVRAĆAJ VIŠE  NAPLAĆENIH NOVČANIH</t>
  </si>
  <si>
    <t xml:space="preserve">HIRUSKA BOLNICA TRIFUNOVIC - POVRAĆAJ VIŠE  NAPLAĆENIH NOVČANIH </t>
  </si>
  <si>
    <t xml:space="preserve">APOTEKA MATIC PR MIROSLAV MATIC - POVRAĆAJ VIŠE  NAPLAĆENIH NOVČANIH </t>
  </si>
  <si>
    <t>APOTEKA PR IRIS SIVAC SANELA BOSILJ - POVRAĆAJ VIŠE  NAPLAĆENIH NOVČANIH</t>
  </si>
  <si>
    <t>AU VIDA - POVRAĆAJ VIŠE  NAPLAĆENIH NOVČANIH</t>
  </si>
  <si>
    <t>AU APOTEKA GALENA LAB - DRUGE TRANSAKCIJE</t>
  </si>
  <si>
    <t xml:space="preserve"> AU APTK.RS - POVRAĆAJ VIŠE  NAPLAĆENIH NOVČANIH</t>
  </si>
  <si>
    <t xml:space="preserve">AU DR RISTIC - POVRAĆAJ VIŠE  NAPLAĆENIH NOVČANIH </t>
  </si>
  <si>
    <t>AU APOTEKA MILENKOVIC - POVRAĆAJ VIŠE  NAPLAĆENIH NOVČANIH</t>
  </si>
  <si>
    <t xml:space="preserve"> AU APTK.RS - POVRAĆAJ VIŠE  NAPLAĆENIH NOVČANIH </t>
  </si>
  <si>
    <t>AU VIVA  UPRIJA - POVRAĆAJ VIŠE  NAPLAĆENIH NOVČANIH</t>
  </si>
  <si>
    <t xml:space="preserve">AU APOTEKA NEOFARM COKA - POVRAĆAJ VIŠE  NAPLAĆENIH NOVČANIH </t>
  </si>
  <si>
    <t>FIZIOESTETIK KRAGUJEVAC - POVRAĆAJ VIŠE  NAPLAĆENIH NOVČANIH</t>
  </si>
  <si>
    <t>ZENIT MEDIC - POVRAĆAJ VIŠE  NAPLAĆENIH NOVČANIH</t>
  </si>
  <si>
    <t xml:space="preserve">GEMMA CLINIC - POVRAĆAJ VIŠE  NAPLAĆENIH NOVČANIH </t>
  </si>
  <si>
    <t>APOTEKARSKA USTANOVA SING FARM - POVRAĆAJ VIŠE  NAPLAĆENIH NOVČANIH</t>
  </si>
  <si>
    <t>PR APOTEKA PRIVATNA PRAKSA AVAN - POVRAĆAJ VIŠE  NAPLAĆENIH NOVČANIH</t>
  </si>
  <si>
    <t>AU LILLY DROGERIE - POVRAĆAJ VIŠE  NAPLAĆENIH NOVČANIH</t>
  </si>
  <si>
    <t>MLADOST AU - POVRAĆAJ VIŠE  NAPLAĆENIH NOVČANIH</t>
  </si>
  <si>
    <t>ORDINACIJA S.PRODANOVIC - POVRAĆAJ VIŠE  NAPLAĆENIH NOVČANIH</t>
  </si>
  <si>
    <t>KEKA FARM AU - POVRAĆAJ VIŠE  NAPLAĆENIH NOVČANIH</t>
  </si>
  <si>
    <t>APOTEKARSKA USTANOVA SUNCE PHARM - POVRAĆAJ VIŠE  NAPLAĆENIH NOVČANIH</t>
  </si>
  <si>
    <t>SANI OPTIK OFTALMOLOSKA ORDINACIJA</t>
  </si>
  <si>
    <t>DOM ZDRAVLJA BEL MEDIC SLAVIJA</t>
  </si>
  <si>
    <t>SRĐAN JAPUŠ PREDUZETNIK VETERINAR</t>
  </si>
  <si>
    <t>DOM ZDRAVLJA BEL MEDIC</t>
  </si>
  <si>
    <t>DRAGANA BJELICA PR SPECIJALISTIČKA</t>
  </si>
  <si>
    <t>APOTEKA HERZ-PHARM</t>
  </si>
  <si>
    <t>PET FRIENDLY DOO BEOGRAD</t>
  </si>
  <si>
    <t>LASERFOCUS CENTAR ZA MIKROHIRURGIJU</t>
  </si>
  <si>
    <t>OPŠTA BOLNICA EUROMEDIK 2</t>
  </si>
  <si>
    <t>ASTRA LEK AU NIS</t>
  </si>
  <si>
    <t>ALEKSANDAR PHARM</t>
  </si>
  <si>
    <t>AU NEOPHARM</t>
  </si>
  <si>
    <t>ORDINACIJA DIVA MEDICAL JASNA CZURD</t>
  </si>
  <si>
    <t>AU MAGNOLIJA</t>
  </si>
  <si>
    <t>AU TILIA NOVI SAD</t>
  </si>
  <si>
    <t>HIRUSKA BOLNICA TRIFUNOVIC</t>
  </si>
  <si>
    <t>APOTEKA MATIC PR MIROSLAV MATIC</t>
  </si>
  <si>
    <t>APOTEKA PR IRIS SIVAC SANELA BOSILJ</t>
  </si>
  <si>
    <t>NLB Komercijalna banka AD Beograd -</t>
  </si>
  <si>
    <t>AU VIDA</t>
  </si>
  <si>
    <t>A.U. APOTEKA LILLY DROGERIE</t>
  </si>
  <si>
    <t>POLIKLINIKA JATROS</t>
  </si>
  <si>
    <t>BOLNICA LASER CENTAR VID</t>
  </si>
  <si>
    <t>HUMANITARNA FONDACIJA  BUDI HUMAN</t>
  </si>
  <si>
    <t>OLIVERA VUČIĆEVIĆ</t>
  </si>
  <si>
    <t>UDRUŽENJE  UVEK SA DECOM</t>
  </si>
  <si>
    <t>OPTA BOLNICA AVALA</t>
  </si>
  <si>
    <t>OPŠTA BOLNICA ANALIFE</t>
  </si>
  <si>
    <t>BEL MEDIC OPSTA BOLNICA</t>
  </si>
  <si>
    <t>AU "Galena lab" Beograd-Ogranak GAL</t>
  </si>
  <si>
    <t>ZDRAVSTVENA USTANOVA APOTEKA LEK Š</t>
  </si>
  <si>
    <t>AU APOTEKA GALENA LAB</t>
  </si>
  <si>
    <t>MC RADIOLOGIJA NOVI SAD</t>
  </si>
  <si>
    <t>KLINIKA MAJA NIŠ</t>
  </si>
  <si>
    <t>GINEKOLOŠKA AKUŠERSKA ORDINACIJA</t>
  </si>
  <si>
    <t>B STANISIC PR OFTALMICA MEDICA</t>
  </si>
  <si>
    <t>DERMATIM</t>
  </si>
  <si>
    <t>AU MILETI&amp; xC6; PLUS OBRENOVAC</t>
  </si>
  <si>
    <t>MILENA VUJANOVIĆ PR SPECIJALISTIČ</t>
  </si>
  <si>
    <t>BRANKA NESTOROVIA PR POLIKLINIKA D</t>
  </si>
  <si>
    <t>HRABRIŠA</t>
  </si>
  <si>
    <t>IRIS</t>
  </si>
  <si>
    <t>TANJA OTAŠEVIĆ PR OCULUM</t>
  </si>
  <si>
    <t>SAŠA ĐURIĆ</t>
  </si>
  <si>
    <t>MEDHIJA BAKIĆ RAMOVIĆ PR SPECIJAL</t>
  </si>
  <si>
    <t>SPECIJLANA BOLNICA IZ OBLASTI OFTAL</t>
  </si>
  <si>
    <t>SVETLANA NEGOVANOVIĆ</t>
  </si>
  <si>
    <t>Tatjana Bogosavljevic</t>
  </si>
  <si>
    <t>Daniela Pavlović</t>
  </si>
  <si>
    <t>OCNI CENTAR SRECKOVIC</t>
  </si>
  <si>
    <t>BEOGRADSKI OFTALMOLOSKI CENTAR</t>
  </si>
  <si>
    <t>AU"JASFARM"  KRALJEVO</t>
  </si>
  <si>
    <t>NACA DRAGANA</t>
  </si>
  <si>
    <t>LEKIC NADA</t>
  </si>
  <si>
    <t>EPILCENTAR SPECIJAL.DERMATO</t>
  </si>
  <si>
    <t>POSTA ZA MILICA MILOVANOVIC</t>
  </si>
  <si>
    <t>MARINA MIJATOVIĆ</t>
  </si>
  <si>
    <t>MARIJA LJ. BULJUGIĆ</t>
  </si>
  <si>
    <t xml:space="preserve"> AU APTK.RS</t>
  </si>
  <si>
    <t>AU DR RISTIC</t>
  </si>
  <si>
    <t>AU APOTEKA MILENKOVIC</t>
  </si>
  <si>
    <t>AU VIVA  UPRIJA</t>
  </si>
  <si>
    <t>AU APOTEKA NEOFARM COKA</t>
  </si>
  <si>
    <t>FIZIOESTETIK KRAGUJEVAC</t>
  </si>
  <si>
    <t>ZENIT MEDIC</t>
  </si>
  <si>
    <t>GEMMA CLINIC</t>
  </si>
  <si>
    <t>APOTEKARSKA USTANOVA SING FARM</t>
  </si>
  <si>
    <t>PR APOTEKA PRIVATNA PRAKSA AVAN</t>
  </si>
  <si>
    <t>AU LILLY DROGERIE</t>
  </si>
  <si>
    <t>MLADOST AU</t>
  </si>
  <si>
    <t>ORDINACIJA S.PRODANOVIC</t>
  </si>
  <si>
    <t>KEKA FARM AU</t>
  </si>
  <si>
    <t>APOTEKARSKA USTANOVA SUNCE PHARM</t>
  </si>
  <si>
    <t>PROFESIONAL</t>
  </si>
  <si>
    <t>DERMATIMVASE ČARAPIĆA 15BEOGRAD</t>
  </si>
  <si>
    <t>SPECIJALISTIČKA LEKARSKA ORDINACIJ</t>
  </si>
  <si>
    <t>SPECIJALNA GINEKOLOŠKA BOLNICA TEO</t>
  </si>
  <si>
    <t>MAJA JOKSOVIC</t>
  </si>
  <si>
    <t>D Medica Beograd</t>
  </si>
  <si>
    <t>AU MILETIĆ PLUS OBRENOVAC</t>
  </si>
  <si>
    <t>Snežana Jovanović</t>
  </si>
  <si>
    <t>Juhclcda mg [IZVTR00505303997]</t>
  </si>
  <si>
    <t>PROMET ROBE I USLUGA FINALNAPOTROSN [5958240443840819]</t>
  </si>
  <si>
    <t>Promet robe i usluga - finalna potrosnja [955PLBE240440DYY]</t>
  </si>
  <si>
    <t>PROMET ROBE I USLUGA   FINALNAPOTRO [5958240445244636]</t>
  </si>
  <si>
    <t>Uplata po fakturi GPGSEY2D-20536 [955PLBE2404301BI]</t>
  </si>
  <si>
    <t>Promet robe i usluga - finalna potrosnja [08700087163377]</t>
  </si>
  <si>
    <t>Promet robe i usluga - finalna potrosnja [955PLBE240180RCJ]</t>
  </si>
  <si>
    <t>Promet robe i usluga finalna potrossnja [118OCPR24043015Q]</t>
  </si>
  <si>
    <t>Promet robe i usluga finalna potrossnja [118OCPR2404300SQ]</t>
  </si>
  <si>
    <t>PROMET ROBE I USLUGA - FINALNA POTROŠNJA [839924969877001]</t>
  </si>
  <si>
    <t>POVRAĆAJ VIŠE  NAPLAĆENIH NOVČANIH</t>
  </si>
  <si>
    <t xml:space="preserve">POVRAĆAJ VIŠE  NAPLAĆENIH NOVČANIH </t>
  </si>
  <si>
    <t>[AutoProv]Obracun provizije za dan 09.02.2024.</t>
  </si>
  <si>
    <t>Promet roba i usluga  finalna [952PLAH2404008TQ]</t>
  </si>
  <si>
    <t>PO RACUNU [5953240402201411]</t>
  </si>
  <si>
    <t>Promet robe i usluga finalna potrossnja [957PBOM2403903N5]</t>
  </si>
  <si>
    <t>SPECIFIKACIJA 04097 OD 31.01.2024.ZA MAKSIMA MILENKOVIĆA [952PLAH2403906BG]</t>
  </si>
  <si>
    <t>SPECIFIKACIJA 04105 OD 02.02.2024.ZA MAKSIMA MILENKOVIĆA [952PLAH24039060P]</t>
  </si>
  <si>
    <t>Uplata za kapi</t>
  </si>
  <si>
    <t>Promet robe i usluga-finalna potrošnja ondasan suspenzija</t>
  </si>
  <si>
    <t>BP MIDAZOLAM, LIDOKAIN [87000071757456]</t>
  </si>
  <si>
    <t>04085 [955PLBE240380OUN]</t>
  </si>
  <si>
    <t>PROMET ROBE I USLUGA   FINALNAPOTRO [5948240387653330]</t>
  </si>
  <si>
    <t>[AutoProv]Obracun provizije za dan 05.02.2024.</t>
  </si>
  <si>
    <t>Uplata pazara</t>
  </si>
  <si>
    <t>Promet robe i usluga - finalna potrosnja [955PLBE240330LLP]</t>
  </si>
  <si>
    <t>DRUGE TRANSAKCIJE</t>
  </si>
  <si>
    <t>upl po rac [955PLBE240320OR6]</t>
  </si>
  <si>
    <t>Promet robe i usluga - finalna potrosnja [955PLBE240320X6Z]</t>
  </si>
  <si>
    <t>PROMET ROBE I USLUGA FINALNAPOTROŠNJA [5938240324868243]</t>
  </si>
  <si>
    <t>PROMET ROBE I USLUGA - MEĐUFAZNA PO TROŠNJA PO RN 20322</t>
  </si>
  <si>
    <t>[AutoProv]Održavanje računa</t>
  </si>
  <si>
    <t>[AutoProv]E-Bank održavanje</t>
  </si>
  <si>
    <t>Promet roba i usluga  finalna [8961600016160238]</t>
  </si>
  <si>
    <t>Promet robe i usluga finalna potrossnja [834646962638001]</t>
  </si>
  <si>
    <t>Promet robe i usluga finalna potrossnja [834646963576001]</t>
  </si>
  <si>
    <t>PROMET ROBE I USLUGA - ME&amp; XD0;UFAZNA POTROŠNJA</t>
  </si>
  <si>
    <t>Promet robe i usluga - finalna potrosnja [955PLBE240310S6H]</t>
  </si>
  <si>
    <t>POTROŠNI MATERIJAL - LEKOVI [952PLAH2403103K5]</t>
  </si>
  <si>
    <t>Promet robe i usluga - finalna potrosnja. Uplata po 04074 [955PLBE24030047M]</t>
  </si>
  <si>
    <t>Promet robe i usluga - finalna potrosnja. Uplata po 04069 [955PLBE2403004MZ]</t>
  </si>
  <si>
    <t>Promet robe i usluga finalna potrossnja [834646875686001]</t>
  </si>
  <si>
    <t>Promet robe i usluga finalna potrossnja [118OCPR24029005U]</t>
  </si>
  <si>
    <t>Promet robe i usluga - finalna potrosnja [955PLBE240290G5E]</t>
  </si>
  <si>
    <t>Po racunu GPGSEY2D-GPGSEY2D-21097</t>
  </si>
  <si>
    <t>Promet robe i usluga finalna potrossnja [360OCPR2402600E4]</t>
  </si>
  <si>
    <t>[AutoProv]Obracun provizije za dan 25.01.2024.</t>
  </si>
  <si>
    <t>uplata po fakturi</t>
  </si>
  <si>
    <t>PROMET ROBE I USLUGA   FINALNAPOTRO [5927240251907788]</t>
  </si>
  <si>
    <t>PROMET ROBE I USLUGA   FINALNAPOTRO [5927240251907702]</t>
  </si>
  <si>
    <t>Transakcije po nalogu građana</t>
  </si>
  <si>
    <t>PROMET ROBE I USLUGA FINALNAPOTROSN [5923240239512210]</t>
  </si>
  <si>
    <t>Transakcije po nalogu gradjana</t>
  </si>
  <si>
    <t>Promet robe i usluga finalna potrossnja [834645294841001]</t>
  </si>
  <si>
    <t>PROMET ROBE I USLUGA - FINALNAPOTROSNJA [IZVTR00501144964]</t>
  </si>
  <si>
    <t>Promet robe i usluga finalna potrossnja [118OCPR240220167]</t>
  </si>
  <si>
    <t>Promet robe i usluga - finalna potrosnja [08700086440460]</t>
  </si>
  <si>
    <t>PROMET ROBE I USLUGA - MEĐUFAZNA POTROŠNJA</t>
  </si>
  <si>
    <t>[AutoProv]Fiksna provizija za potvrdu [24001842]</t>
  </si>
  <si>
    <t>[AutoProv]Fiksna provizija za potvrdu [24001836]</t>
  </si>
  <si>
    <t>Promet robe i usluga - finalna potrosnja [955PLBE2335901DX]</t>
  </si>
  <si>
    <t>Promet robe i usluga - finalna potrosnja [955PLBE240180NO2]</t>
  </si>
  <si>
    <t>Uplata po računu, specifikacija 04041</t>
  </si>
  <si>
    <t>[AutoProv]Obracun provizije za dan 17.01.2024.</t>
  </si>
  <si>
    <t>Promet roba i usluga  finalna [952PLAH24017059J]</t>
  </si>
  <si>
    <t>TRANSAKCIJE PO NALOGU GRAĐANA [87000070571562]</t>
  </si>
  <si>
    <t>PROMET ROBE I USLUGA [5910240123787246]</t>
  </si>
  <si>
    <t>UPLATA PO SPECIF.041281 [IZVTR00499353375]</t>
  </si>
  <si>
    <t>uplata racuna br 20687</t>
  </si>
  <si>
    <t>po racunu [099970261509001]</t>
  </si>
  <si>
    <t>[AutoProv]Obracun provizije za dan 11.01.2024.</t>
  </si>
  <si>
    <t>Promet roba i usluga  finalna [8961600016028190]</t>
  </si>
  <si>
    <t>[AutoProv]Obracun provizije za dan 10.01.2024.</t>
  </si>
  <si>
    <t>MAG 00209 [87000070164997]</t>
  </si>
  <si>
    <t>PROMET ROBE I USLUGA - FINALNA POTROŠNJA</t>
  </si>
  <si>
    <t>Promet robe i usluga finalna potrossnja [834645633292001]</t>
  </si>
  <si>
    <t>Promet robe i usluga finalna potrossnja [834645633322001]</t>
  </si>
  <si>
    <t>Promet robe i usluga - finalna potrosnja [08700086043875]</t>
  </si>
  <si>
    <t>Uplata po Rn 20374 [955PLBE24006006F]</t>
  </si>
  <si>
    <t>MAG 00083 [87000070011867]</t>
  </si>
  <si>
    <t>ZA ROBU [87000070026057]</t>
  </si>
  <si>
    <t>ZA ROBU [87000070026056]</t>
  </si>
  <si>
    <t>ZA ROBU [87000070026058]</t>
  </si>
  <si>
    <t>[AutoProv]Obracun provizije za dan 04.01.2024.</t>
  </si>
  <si>
    <t>Promet roba i usluga  finalna [8961600015999461]</t>
  </si>
  <si>
    <t>041420 [IZVTR00497859400]</t>
  </si>
  <si>
    <t>Promet robe i usluga - međufazna potrosnja [955PLBE240030Y6J]</t>
  </si>
  <si>
    <t>PROMET ROBE I USLUGA - ME&amp; xD0;UFAZNA POTROŠNJA</t>
  </si>
  <si>
    <t>Magistrala</t>
  </si>
  <si>
    <t>BROJ RACUNA NASE APOTEKE</t>
  </si>
  <si>
    <t>205-000000027104798</t>
  </si>
  <si>
    <t>205-000000025376743</t>
  </si>
  <si>
    <t>HAIRPRO D.O.O. BEOGRAD - UPLATA PO RACUNU 2023-2416 OD 14/11/</t>
  </si>
  <si>
    <t>MEDICA LINEA PHARM - UPLATA PO RACUNU R23-27892 OD 15/12/</t>
  </si>
  <si>
    <t>MEDICA LINEA PHARM - UPLATA PO RACUNU R23-27891 OD 15/12/</t>
  </si>
  <si>
    <t>VEGA D.O.O. - UPLATA PO RACUNU 1316212/23 OD 16/12</t>
  </si>
  <si>
    <t>VEGA D.O.O. - UPLATA PO RACUNU 1314648/23 OD 16/12</t>
  </si>
  <si>
    <t>VEGA D.O.O. - UPLATA PO RACUNU 1316953/23 OD 16/12</t>
  </si>
  <si>
    <t>VEGA D.O.O. - UPLATA PO RACUNU 1317577/23 OD 16/12</t>
  </si>
  <si>
    <t>ELEKTRODISTIBUCIJA BEOGRAD - PLACANJE RAÈUNA PETROVIC ROSANA KOLUBARSKA 11</t>
  </si>
  <si>
    <t>MEDICA LINEA PHARM - UPLATA PO RACUNU R23-27472 OD 13/12/</t>
  </si>
  <si>
    <t>MEDICA LINEA PHARM D.OO - PLAÆANJE RAÈUNA</t>
  </si>
  <si>
    <t>MEDICA LINEA PHARM - UPLATA PO RACUNU R23-27531 OD 13/12/</t>
  </si>
  <si>
    <t>MEDICA LINEA PHARM - UPLATA PO RACUNU R23-27486 OD 13/12/</t>
  </si>
  <si>
    <t>MEDICA LINEA PHARM - UPLATA PO RACUNU R23-27278 OD 12/12/</t>
  </si>
  <si>
    <t>MEDICA LINEA PHARM - UPLATA PO RACUNU R23-27461 OD 12/12/</t>
  </si>
  <si>
    <t>MEDICA LINEA PHARM - UPLATA PO RACUNU R23-27502 OD 13/12/</t>
  </si>
  <si>
    <t>MEDICA LINEA PHARM - UPLATA PO RACUNU R23-27279 OD 12/12/</t>
  </si>
  <si>
    <t>MEDICA LINEA PHARM - UPLATA PO RACUNU R23-27706 OD 14/12/</t>
  </si>
  <si>
    <t>VEGA D.O.O. - UPLATA PO RACUNU 1298359/23 OD 12/12</t>
  </si>
  <si>
    <t>UNI CHEM - UPLATA PO RACUNU IF24-00590 OD 11/01</t>
  </si>
  <si>
    <t>VEGA D.O.O. - UPLATA PO RACUNU 1300600/23 OD 13/12</t>
  </si>
  <si>
    <t>ASPECTUM BG - UPLATA PO RACUNU 2421010210019 OD 10</t>
  </si>
  <si>
    <t>MEDICA LINEA PHARM - UPLATA PO RACUNU R23-27103 OD 11/12/</t>
  </si>
  <si>
    <t>VEGA D.O.O. - UPLATA PO RACUNU 1296096/23 OD 12/12</t>
  </si>
  <si>
    <t>VEGA D.O.O. - UPLATA PO RACUNU 1297754/23 OD 13/12</t>
  </si>
  <si>
    <t>VEGA D.O.O. - UPLATA PO RACUNU 1305683/23 OD 14/12</t>
  </si>
  <si>
    <t>VEGA D.O.O. - UPLATA PO RACUNU 1291800/23 OD 12/12</t>
  </si>
  <si>
    <t>VEGA D.O.O. - UPLATA PO RACUNU 1302452/23 OD 14/12</t>
  </si>
  <si>
    <t>VEGA D.O.O - PLAÆANJE RAÈUNA</t>
  </si>
  <si>
    <t>VEGA D.O.O. - UPLATA PO RACUNU 1291758/23 OD 12/12</t>
  </si>
  <si>
    <t>VEGA D.O.O. - UPLATA PO RACUNU 1294476/23 OD 12/12</t>
  </si>
  <si>
    <t>MEDICA LINEA PHARM - UPLATA PO RACUNU R23-27759 OD 14/12/</t>
  </si>
  <si>
    <t>MEDICA LINEA PHARM - UPLATA PO RACUNU R23-27102 OD 11/12/</t>
  </si>
  <si>
    <t>PHOENIX PHARMA D.O.O. - UPLATA PO RACUNU 113899224 OD 09/01/</t>
  </si>
  <si>
    <t>FUSION ALLIANCE TRADING - UPLATA PO RACUNU R-01-349/2023 OD 25</t>
  </si>
  <si>
    <t>MEDICA LINEA PHARM - UPLATA POSPECIFIKACIJI 06022024</t>
  </si>
  <si>
    <t>PROCOSMO DOO BEOGRAD - UPLATA PO RACUNU IF24-0037 OD 30/01/</t>
  </si>
  <si>
    <t>MEDICA LINEA PHARM - UPLATA PO RACUNU R23-27172 OD 11/12/</t>
  </si>
  <si>
    <t>PHOENIX PHARMA D.O.O. - UPLATA PO RACUNU 111284224 OD 08/01/</t>
  </si>
  <si>
    <t>PHOENIX PHARMA D.O.O. - UPLATA PO RACUNU 109407224 OD 08/01/</t>
  </si>
  <si>
    <t>PHOENIX PHARMA D.O.O. - UPLATA PO RACUNU 826524223 OD 07/12/</t>
  </si>
  <si>
    <t>INO-PHARM D.O.O. - UPLATA PO RACUNU 48584/23 OD 08/12/2</t>
  </si>
  <si>
    <t>MIDMEDING NOVA D.O.O. - UPLATA PO RACUNU 2400091 OD 05/01/20</t>
  </si>
  <si>
    <t>OMNIPROJEKT D.O.O. - PLAÆANJE RAÈUNA 21-RN000000003</t>
  </si>
  <si>
    <t>HAIRPRO D.O.O. BEOGRAD - UPLATA PO RACUNU 2023-2634 OD 07/12/</t>
  </si>
  <si>
    <t>SOPHARMA TRADING DOO - UPLATA PO RACUNU 1104019543 OD 27/12</t>
  </si>
  <si>
    <t>NS-PHARM D.O.O. - UPLATA PO RACUNU 2420010110717 OD 06</t>
  </si>
  <si>
    <t xml:space="preserve">OBJEDINJENI SISTEM NAPLATE - UPLATA POREZA </t>
  </si>
  <si>
    <t>FARMALOGIST D.O.O. - UPLATA PO RACUNU 230827044 OD 05/12/</t>
  </si>
  <si>
    <t>PHOENIX PHARMA D.O.O. - UPLATA PO RACUNU 106160224 OD 04/01/</t>
  </si>
  <si>
    <t>MEDICA LINEA PHARM - UPLATA PO RACUNU R23-26636 OD 06/12/</t>
  </si>
  <si>
    <t>MEDICA LINEA PHARM - UPLATA PO RACUNU R23-26395 OD 05/12/</t>
  </si>
  <si>
    <t>MEDICA LINEA PHARM - UPLATA PO RACUNU R23-26635 OD 06/12/</t>
  </si>
  <si>
    <t>MEDICA LINEA PHARM - UPLATA PO RACUNU R23-26381 OD 05/12/</t>
  </si>
  <si>
    <t>LIDIJA PERIC - PRIHODI FIZIÈKIH LICA OD KAPITALA I DRUGIH IMOVINSKIH PRAVA</t>
  </si>
  <si>
    <t>ZORKA PHARMA-HEMIJA DOO - UPLATA PO RACUNU 500-4402/2023 OD 05</t>
  </si>
  <si>
    <t>PETKOVIC ROSANA - PRIHODI FIZIÈKIH LICA OD KAPITALA I DRUGIH IMOVINSKIH PRAVA</t>
  </si>
  <si>
    <t>OBJEDINJENI SISTEM NAPLATE - UPLATA POREZA I DOPRINOSA PO ODBITKU</t>
  </si>
  <si>
    <t>PHOENIX PHARMA D.O.O. - UPLATA PO RACUNU 818286223 OD 04/12/</t>
  </si>
  <si>
    <t>PHOENIX PHARMA D.O.O. - UPLATA PO RACUNU 103676224 OD 03/01/</t>
  </si>
  <si>
    <t>SOPHARMA TRADING DOO - UPLATA PO RACUNU 1103994116 OD 19/12</t>
  </si>
  <si>
    <t>TIJANA CVETKOVIÆ PR. SPIRIDON - UPLATA PO RACUNU 03/24A OD 17/01/202</t>
  </si>
  <si>
    <t>SOPHARMA TRADING DOO - UPLATA PO RACUNU 1103994375 OD 19/12</t>
  </si>
  <si>
    <t xml:space="preserve">CIS INSTITUT D.OO - PLAÆANJE RAÈUNA </t>
  </si>
  <si>
    <t>OKTAL PHARMA D.O.O. - UPLATA PO RACUNU IFR24/1262 OD 25/01</t>
  </si>
  <si>
    <t>SOPHARMA TRADING DOO - UPLATA PO RACUNU 1103993845 OD 19/12</t>
  </si>
  <si>
    <t>SOPHARMA TRADING DOO - UPLATA PO RACUNU 1103993950 OD 19/12</t>
  </si>
  <si>
    <t>DOMACI APOTEKARI MREZA APOTEKA - DRUGE TRANSAKCIJE - POZAJMICA</t>
  </si>
  <si>
    <t>VEGA D.O.O. - UPLATA PO RACUNU 1261771/23 UMANJENO PO IOS-U</t>
  </si>
  <si>
    <t>MEDICA LINEA PHARM - UPLATA PO RACUNU R23-26015 OD 01/12/</t>
  </si>
  <si>
    <t>MEDICA LINEA PHARM - UPLATA PO RACUNU R23-26016 OD 01/12/</t>
  </si>
  <si>
    <t>VEGA D.O.O. - UPLATA PO RACUNU 1250803/23 OD 30/11</t>
  </si>
  <si>
    <t>VEGA D.O.O. - UPLATA PO RACUNU 1261395/23 OD 02/12</t>
  </si>
  <si>
    <t>VEGA D.O.O. - UPLATA PO RACUNU 1246964/23 OD 30/11</t>
  </si>
  <si>
    <t>VEGA D.O.O. - UPLATA PO RACUNU 1258872/23 OD 02/12</t>
  </si>
  <si>
    <t>VEGA D.O.O. - UPLATA PO RACUNU 1256921/23 OD 30/11</t>
  </si>
  <si>
    <t>ADOC D.O.O. - UPLATA PO RACUNU 24129779 OD 15/01/2</t>
  </si>
  <si>
    <t>VEGA D.O.O. - UPLATA PO RACUNU 1246770/23 OD 30/11</t>
  </si>
  <si>
    <t>VEGA D.O.O. - UPLATA PO RACUNU 1252417/23 OD 30/11</t>
  </si>
  <si>
    <t>VEGA D.O.O. - UPLATA PO RACUNU 1255730/23 OD 30/11</t>
  </si>
  <si>
    <t>VEGA D.O.O. - UPLATA PO RACUNU 1245989/23 OD 30/11</t>
  </si>
  <si>
    <t>VEGA D.O.O. - UPLATA PO RACUNU 1261173/23 OD 02/12</t>
  </si>
  <si>
    <t>MEDICA LINEA PHARM - UPLATA PO RACUNU R23-25750 OD 29/11/</t>
  </si>
  <si>
    <t>MEDICA LINEA PHARM - UPLATA PO RACUNU R23-25589 OD 28/11/</t>
  </si>
  <si>
    <t>MEDICA LINEA PHARM - UPLATA PO RACUNU R23-25600 CN23-0968 CN23-0969</t>
  </si>
  <si>
    <t>VEGA D.O.O - PLAÆANJE RAÈUNA 1369612/23</t>
  </si>
  <si>
    <t>MEDICA LINEA PHARM - UPLATA PO RACUNU R23-25811 OD 29/11/</t>
  </si>
  <si>
    <t>VEGA D.O.O. - UPLATA PO RACUNU 1235701/23 OD 28/11</t>
  </si>
  <si>
    <t>VEGA D.O.O. - UPLATA PO RACUNU 1242534/23 OD 29/11</t>
  </si>
  <si>
    <t>VEGA D.O.O. - UPLATA PO RACUNU 1244775/23 OD 29/11</t>
  </si>
  <si>
    <t>VEGA D.O.O. - UPLATA PO RACUNU 1239158/23 OD 28/11</t>
  </si>
  <si>
    <t>MEDICA LINEA PHARM - UPLATA PO RACUNU R23-25485 OD 27/11/</t>
  </si>
  <si>
    <t>ASPECTUM BG - UPLATA PO RACUNU 2321010210599 OD 27</t>
  </si>
  <si>
    <t>VEGA D.O.O. - UPLATA PO RACUNU 1251197/23 OD 30/11</t>
  </si>
  <si>
    <t>VEGA D.O.O. - UPLATA PO RACUNU 1235696/23 OD 28/11</t>
  </si>
  <si>
    <t>VEGA D.O.O. - UPLATA PO RACUNU 1245291/23 OD 29/11</t>
  </si>
  <si>
    <t>VEGA D.O.O. - UPLATA PO RACUNU 1242393/23 OD 29/11</t>
  </si>
  <si>
    <t>VEGA D.O.O. - UPLATA PO RACUNU 1251143/23 OD 30/11</t>
  </si>
  <si>
    <t>VEGA D.O.O. - UPLATA PO RACUNU 1245516/23 OD 29/11</t>
  </si>
  <si>
    <t>MEDBAY - UPLATA PO RACUNU 2321010110699 OD 27</t>
  </si>
  <si>
    <t>SOPHARMA TRADING DOO - UPLATA PO RACUNU 1103977388 OD 12/12</t>
  </si>
  <si>
    <t>MEDICA LINEA PHARM - UPLATA PO RACUNU R23-25387 OD 27/11/</t>
  </si>
  <si>
    <t xml:space="preserve">MIDMEDING NOVA D.O.O. - PLAÆANJE RAÈUNA </t>
  </si>
  <si>
    <t>UNIPLAST DOO - UPLATA PO RACUNU IF-4024-23/1 OD 26/</t>
  </si>
  <si>
    <t>MEDBAY - UPLATA PO RACUNU 2321010110702 OD 27</t>
  </si>
  <si>
    <t>KOTUR I OSTALI DOO - UPLATA PO RACUNU 12-110/23 OD 22/12/</t>
  </si>
  <si>
    <t>FARMALABOR SRB - UPLATA PO RACUNU F23-620 OD 26/12/20</t>
  </si>
  <si>
    <t>FARMALABOR SRB - UPLATA PO RACUNU F23-617 OD 26/12/20</t>
  </si>
  <si>
    <t>MEDBAY - UPLATA PO RACUNU 2321010110700 OD 27</t>
  </si>
  <si>
    <t>FARMALABOR SRB - UPLATA PO RACUNU F23-621 OD 26/12/20</t>
  </si>
  <si>
    <t>UNIPLAST DOO - UPLATA PO RACUNU IF-4023-23/1 OD 26/</t>
  </si>
  <si>
    <t>MSF PHARM D.O.O. - UPLATA PO RACUNU 24-300-000023 OD 19</t>
  </si>
  <si>
    <t>GRA-VET DOO - PLAÆANJE RAÈUNA 04/24</t>
  </si>
  <si>
    <t>CIS INSTITUT D.OO - PLAÆANJE RAÈUNA</t>
  </si>
  <si>
    <t>CST D.OO - PLAÆANJE RAÈUNA 022/24</t>
  </si>
  <si>
    <t>SOPHARMA TRADING DOO - UPLATA PO RACUNU 1103974330 OD 12/12</t>
  </si>
  <si>
    <t>UNI CHEM - UPLATA PO RACUNU IF-23-21705 OD 26/1</t>
  </si>
  <si>
    <t>FARMALABOR SRB - UPLATA PO RACUNU F23-630 OD 26/12/20</t>
  </si>
  <si>
    <t>KOTUR I OSTALI DOO - UPLATA PO RACUNU 12-117/23 OD 26/12/</t>
  </si>
  <si>
    <t>UNI CHEM - UPLATA PO RACUNU IF23-21773 OD 26/12</t>
  </si>
  <si>
    <t>MAGNA PHARMACIA - UPLATA PO RACUNU 24KFAK00673 OD 10/0</t>
  </si>
  <si>
    <t>SOPHARMA TRADING DOO - UPLATA PO RACUNU 1103977417 OD 12/12</t>
  </si>
  <si>
    <t>SOPHARMA TRADING DOO - UPLATA PO RACUNU 1103973865 OD 12/12</t>
  </si>
  <si>
    <t>SOPHARMA TRADING DOO - UPLATA PO RACUNU 1103977430 OD 12/12</t>
  </si>
  <si>
    <t>SOPHARMA TRADING DOO - UPLATA PO RACUNU 1103969758 OD 11/12</t>
  </si>
  <si>
    <t>STIGA DOO - UPLATA PO RACUNU 23-300-004620 OD 26</t>
  </si>
  <si>
    <t>SOPHARMA TRADING DOO - UPLATA PO RACUNU 1103973589 OD 12/12</t>
  </si>
  <si>
    <t xml:space="preserve">KEFO D.O.O. - PLAÆANJE RAÈUNA </t>
  </si>
  <si>
    <t>SOPHARMA TRADING DOO - UPLATA PO RACUNU 1103977355 OD 12/12</t>
  </si>
  <si>
    <t>KEFO D.O.O. - PLAÆANJE RAÈUNA 23-300-012734</t>
  </si>
  <si>
    <t>BEOCOMPASS DOO - UPLATA PO RACUNU R-VP-559/2023 OD 29</t>
  </si>
  <si>
    <t>STIGA DOO - UPLATA PO RACUNU 23-300-004637 OD 27</t>
  </si>
  <si>
    <t>MITER INTERNATIONAL D.O.O. - UPLATA PO RACUNU IFVP-1272/23 OD 25/</t>
  </si>
  <si>
    <t>SOPHARMA TRADING DOO - UPLATA PO RACUNU 1103969814 OD 11/12</t>
  </si>
  <si>
    <t>STIGA DOO - UPLATA PO RACUNU 23-300-004590 OD 25</t>
  </si>
  <si>
    <t>UNIPLAST DOO - UPLATA PO RACUNU IF-4009-23/1 OD 25/</t>
  </si>
  <si>
    <t>STIGA DOO - UPLATA PO RACUNU 23-300-004595 OD 25</t>
  </si>
  <si>
    <t>SOPHARMA TRADING DOO - UPLATA PO RACUNU 1103969665 OD 11/12</t>
  </si>
  <si>
    <t>STIGA DOO - UPLATA PO RACUNU 23-300-004599 OD 25</t>
  </si>
  <si>
    <t>MEDBAY - UPLATA PO RACUNU 2321010110689 OD 25</t>
  </si>
  <si>
    <t>SB TRADE - UPLATA PO RACUNU 50-22-2024 OD 16/01</t>
  </si>
  <si>
    <t>MEDICA LINEA PHARM - UPLATA PO RACUNU R23-25068 OD 23/11/</t>
  </si>
  <si>
    <t>MEDICA LINEA PHARM - UPLATA PO RACUNU R23-25311 OD 24/11/</t>
  </si>
  <si>
    <t>MEDICA LINEA PHARM - UPLATA PO RACUNU R23-25062 OD 23/11/</t>
  </si>
  <si>
    <t>MEDICA LINEA PHARM - UPLATA PO RACUNU R23-25067 OD 23/11/</t>
  </si>
  <si>
    <t>MEDICA LINEA PHARM - UPLATA PO RACUNU R23-25314 OD 24/11/</t>
  </si>
  <si>
    <t>MEDICA LINEA PHARM - UPLATA PO RACUNU R23-25061 OD 22/11/</t>
  </si>
  <si>
    <t>UNI CHEM - UPLATA PO RACUNU IF23-21768 OD 26/12</t>
  </si>
  <si>
    <t>VEGA D.O.O. - UPLATA PO RACUNU 1218803/23 OD 23/11</t>
  </si>
  <si>
    <t>VEGA D.O.O. - UPLATA PO RACUNU 1223226/23 OD 23/11</t>
  </si>
  <si>
    <t>APOTEKA PP TIM PHARMACY ANA VUÈKOVI - PLAÆANJE RAÈUNA PO SPECIFKACIJI 1-5--1-24/2024</t>
  </si>
  <si>
    <t>FUSION ALLIANCE TRADING - UPLATA PO RACUNU R-01-325/2023 KO-01-21/2023</t>
  </si>
  <si>
    <t>SOPHARMA TRADING DOO - UPLATA PO RACUNU 1103954888 OD 05/12</t>
  </si>
  <si>
    <t>UNIPLAST DOO - UPLATA PO RACUNU IF-3962-23/1 OD 21/</t>
  </si>
  <si>
    <t>SOPHARMA TRADING DOO - UPLATA PO RACUNU 1103963501 OD 07/12</t>
  </si>
  <si>
    <t>FUSION ALLIANCE TRADING - UPLATA PO RACUNU R-01-329/2023 OD 07</t>
  </si>
  <si>
    <t>KOTUR I OSTALI O.D. - PLAÆANJE RAÈUNA 12-106/23</t>
  </si>
  <si>
    <t>ZORKA PHARMA-HEMIJA DOO - UPLATA PO RACUNU 500-4199/2023 OD 20</t>
  </si>
  <si>
    <t>UNIPLAST DOO - UPLATA PO RACUNU IF-3963-23/1 OD 21/</t>
  </si>
  <si>
    <t xml:space="preserve">KOTUR I OSTALI O.D. - PLAÆANJE RAÈUNA </t>
  </si>
  <si>
    <t>HAIRPRO D.O.O. BEOGRAD - UPLATA PO RACUNU 2023-2472 OD 20/11/</t>
  </si>
  <si>
    <t>GPHARM DOO BEOGRAD - UPLATA PO RACUNU 2023-239 OD 22/12/2</t>
  </si>
  <si>
    <t>MEDISERV - UPLATA PO RACUNU 002-2024 OD 10/01/2</t>
  </si>
  <si>
    <t>PHARMA MAAC DOO - UPLATA PO RACUNU PKF23-3792 OD 15/11</t>
  </si>
  <si>
    <t>MEDICA AESTHETICA DOO - UPLATA PO RACUNU FA-2-0/24 OD 04/01/</t>
  </si>
  <si>
    <t xml:space="preserve">DELCO DOO - PLAÆANJE RAÈUNA </t>
  </si>
  <si>
    <t>SOPHARMA TRADING DOO - UPLATA PO RACUNU 1103963323 OD 07/12</t>
  </si>
  <si>
    <t>GPHARM DOO BEOGRAD - UPLATA PO RACUNU 2024-3 OD 11/01/202</t>
  </si>
  <si>
    <t>SOPHARMA TRADING DOO - UPLATA PO RACUNU 1103962577 OD 06/12</t>
  </si>
  <si>
    <t>CITYCHEM D.O.O. - UPLATA PO RACUNU 27/24 OD 15/01/2024</t>
  </si>
  <si>
    <t>GPHARM DOO BEOGRAD - UPLATA PO RACUNU 2023-238 OD 22/12/2</t>
  </si>
  <si>
    <t>SOPHARMA TRADING DOO - UPLATA PO RACUNU 1103966607 OD 08/12</t>
  </si>
  <si>
    <t>SOPHARMA TRADING DOO - UPLATA PO RACUNU 1103966803 OD 08/12</t>
  </si>
  <si>
    <t>SOPHARMA TRADING DOO - UPLATA PO RACUNU 1103966638 OD 08/12</t>
  </si>
  <si>
    <t>SOPHARMA TRADING DOO - UPLATA PO RACUNU 1103958804 OD 06/12</t>
  </si>
  <si>
    <t>OKTAL PHARMA D.O.O. - UPLATA PO RACUNU IFR24/0381 OD 12/01</t>
  </si>
  <si>
    <t>SOPHARMA TRADING DOO - UPLATA PO RACUNU 1103959323 OD 06/12</t>
  </si>
  <si>
    <t>CIS INSTITUT D.OO - PLAÆANJE RAÈUNA KF24/0033</t>
  </si>
  <si>
    <t>SOPHARMA TRADING DOO - UPLATA PO RACUNU 1103959571 OD 06/12</t>
  </si>
  <si>
    <t>SOPHARMA TRADING DOO - UPLATA PO RACUNU 1103966337 OD 07/12</t>
  </si>
  <si>
    <t>SOPHARMA TRADING DOO - UPLATA PO RACUNU 1103954945 OD 05/12</t>
  </si>
  <si>
    <t>SOPHARMA TRADING DOO - UPLATA PO RACUNU 1103959512 OD 06/12</t>
  </si>
  <si>
    <t>KOTUR I OSTALI DOO - UPLATA PO RACUNU 12-84/23 OD 18/12/2</t>
  </si>
  <si>
    <t>SOPHARMA TRADING DOO - UPLATA PO RACUNU 1103962515 OD 06/12</t>
  </si>
  <si>
    <t>AURORA2222 - UPLATA PO RACUNU 197/2023 OD 20/12/2</t>
  </si>
  <si>
    <t>SOPHARMA TRADING DOO - UPLATA PO RACUNU 1103966087 OD 07/12</t>
  </si>
  <si>
    <t>MEDBAY - UPLATA PO RACUNU 2321010110685 OD 20</t>
  </si>
  <si>
    <t>MEDBAY - UPLATA PO RACUNU 2321010110688 OD 20</t>
  </si>
  <si>
    <t>UNIPLAST DOO - UPLATA PO RACUNU IF-3921-23/1 IOS</t>
  </si>
  <si>
    <t>SOPHARMA TRADING DOO - UPLATA PO RACUNU 1103955765 OD 05/12</t>
  </si>
  <si>
    <t>JKP BEOGRADSKE ELEKTRANE - PLAÆANJE RAÈUNA NEBOJŠINA 24 LIDIJA PERIÆ</t>
  </si>
  <si>
    <t>MITER INTERNATIONAL D.O.O. - UPLATA PO RACUNU IFVP-1229/23 KO1229</t>
  </si>
  <si>
    <t>MITER INTERNATIONAL D.O.O. - UPLATA PO RACUNU IFVP-1231/23 OD 18/</t>
  </si>
  <si>
    <t>FARMALABOR SRB - UPLATA PO RACUNU F23-613 OD 18/12/20</t>
  </si>
  <si>
    <t>FARMALABOR SRB - UPLATA PO RACUNU F23-615 OD 18/12/20</t>
  </si>
  <si>
    <t>SB TRADE - UPLATA PO RACUNU 50-7-2024 OD 05/01/</t>
  </si>
  <si>
    <t>INPHARM - UPLATA PO RACUNU 2401100447 OD 10/01</t>
  </si>
  <si>
    <t>PHARMA MAAC DOO - UPLATA PO RACUNU PKF24-0148 OD 09/01</t>
  </si>
  <si>
    <t>PHARMA MAAC D.O.O. - PLAÆANJE RAÈUNA PKF24-0191</t>
  </si>
  <si>
    <t>FARMALABOR SRB - UPLATA PO RACUNU F23-614 OD 18/12/20</t>
  </si>
  <si>
    <t>STIGA DOO - UPLATA PO RACUNU 23-300-004485 OD 18</t>
  </si>
  <si>
    <t>SOPHARMA TRADING DOO - UPLATA PO RACUNU 1103951072 OD 04/12</t>
  </si>
  <si>
    <t>SOPHARMA TRADING DOO - UPLATA PO RACUNU 1103950833 OD 04/12</t>
  </si>
  <si>
    <t>STIGA DOO - UPLATA PO RACUNU 23-300-004504 OD 18</t>
  </si>
  <si>
    <t>UNIPLAST DOO - UPLATA PO RACUNU IF-3914-23/1 OD 18/</t>
  </si>
  <si>
    <t>VEGA D.O.O. - UPLATA PO RACUNU 1196889/23 OD 17/11</t>
  </si>
  <si>
    <t>VEGA D.O.O. - UPLATA PO RACUNU 1207312/23 OD 18/11</t>
  </si>
  <si>
    <t>VELEXFARM D.O.O. - UPLATA PO RACUNU 102187539 OD 17/11/</t>
  </si>
  <si>
    <t>VEGA D.O.O. - UPLATA PO RACUNU 1202357/23 OD 17/11</t>
  </si>
  <si>
    <t>SOPHARMA TRADING DOO - UPLATA PO RACUNU 1103946962 OD 01/12</t>
  </si>
  <si>
    <t>VEGA D.O.O. - UPLATA PO RACUNU 1199542/23 OD 17/11</t>
  </si>
  <si>
    <t>MEDICA LINEA PHARM - UPLATA PO RACUNU R23-24332 OD 16/11/</t>
  </si>
  <si>
    <t>VEGA D.O.O. - UPLATA PO RACUNU 1200395/23 OD 17/11</t>
  </si>
  <si>
    <t>VEGA D.O.O. - UPLATA PO RACUNU 1195540/23 OD 16/11</t>
  </si>
  <si>
    <t>MEDICA LINEA PHARM - UPLATA PO RACUNU R23-24373 OD 16/11/</t>
  </si>
  <si>
    <t>VEGA D.O.O - PLAÆANJE RAÈUNA 1206574/23</t>
  </si>
  <si>
    <t>VEGA D.O.O. - UPLATA PO RACUNU 1196176/23 OD 16/11</t>
  </si>
  <si>
    <t>VEGA D.O.O. - UPLATA PO RACUNU 1196007/23 OD 16/11</t>
  </si>
  <si>
    <t>VEGA D.O.O. - UPLATA PO RACUNU 1197730/23 OD 17/11</t>
  </si>
  <si>
    <t>VEGA D.O.O. - UPLATA PO RACUNU 1195092/23 OD 16/11</t>
  </si>
  <si>
    <t>VEGA D.O.O. - UPLATA PO RACUNU 1196892/23 OD 17/11</t>
  </si>
  <si>
    <t>VEGA D.O.O. - UPLATA PO RACUNU 1199553/23 OD 17/11</t>
  </si>
  <si>
    <t>UNI CHEM - UPLATA PO RACUNU IF23-20818 OD 15/12</t>
  </si>
  <si>
    <t>MEDICA LINEA PHARM - UPLATA PO RACUNU R23-23919 OD 14/11/</t>
  </si>
  <si>
    <t>MEDICA LINEA PHARM - UPLATA PO RACUNU R23-23918 OD 14/11/</t>
  </si>
  <si>
    <t>MEDBAY - UPLATA PO RACUNU 2321010110680 OD 15</t>
  </si>
  <si>
    <t>MEDBAY - UPLATA PO RACUNU 2321010110681 OD 15</t>
  </si>
  <si>
    <t>VEGA D.O.O. - UPLATA PO RACUNU 1190931/23 OD 15/11</t>
  </si>
  <si>
    <t>MEDBAY - UPLATA PO RACUNU 2321010110679 OD 15</t>
  </si>
  <si>
    <t>UNI CHEM - UPLATA PO RACUNU IF23-20805 OD 15/12</t>
  </si>
  <si>
    <t>UNI CHEM - UPLATA PO RACUNU IF23-20814 OD 15/12</t>
  </si>
  <si>
    <t>VEGA D.O.O. - UPLATA PO RACUNU 1180894/23 OD 14/11</t>
  </si>
  <si>
    <t>VEGA D.O.O. - UPLATA PO RACUNU 1184641/23 OD 14/11</t>
  </si>
  <si>
    <t>MEDICA LINEA PHARM - UPLATA PO RACUNU R23-23844 OD 13/11/</t>
  </si>
  <si>
    <t>VEGA D.O.O. - UPLATA PO RACUNU 1189868/23 OD 15/11</t>
  </si>
  <si>
    <t>ASPECTUM BG - UPLATA PO RACUNU 2321010210564 OD 13</t>
  </si>
  <si>
    <t>VEGA D.O.O. - UPLATA PO RACUNU 1190054/23 OD 15/11</t>
  </si>
  <si>
    <t>VEGA D.O.O. - UPLATA PO RACUNU 1183741/23 OD 14/11</t>
  </si>
  <si>
    <t>ADOC D.O.O. - UPLATA PO RACUNU 23385885 OD 28/12/2</t>
  </si>
  <si>
    <t>UNI CHEM - UPLATA PO RACUNU IF23-20395 OD 12/12</t>
  </si>
  <si>
    <t>UNI CHEM - UPLATA PO RACUNU IF23-20739 OD 15/12</t>
  </si>
  <si>
    <t>VEGA D.O.O. - UPLATA PO RACUNU 1180975/23 OD 14/11</t>
  </si>
  <si>
    <t>VEGA D.O.O. - UPLATA PO RACUNU 1191084/23 OD 15/11</t>
  </si>
  <si>
    <t>PROMEDIA DOO BEOGRAD - UPLATA PO RACUNU RN-23-1000-1522 OD</t>
  </si>
  <si>
    <t>MEDBAY - UPLATA PO RACUNU 2321010110677 OD 13</t>
  </si>
  <si>
    <t>EXTRA CARE PHARMACEUTICALS D.O.O. - PLAÆANJE RAÈUNA 3727-1/2023</t>
  </si>
  <si>
    <t>OMNIPROJEKT D.O.O. - PLAÆANJE RAÈUNA 23-RN005000078</t>
  </si>
  <si>
    <t>MEDICATED DOO - UPLATA PO RACUNU FA-1-1/24 OD 05/01/</t>
  </si>
  <si>
    <t>IPON SISTEM - PLAÆANJE RAÈUNA 627/99/2023</t>
  </si>
  <si>
    <t>SOPHARMA TRADING DOO - UPLATA PO RACUNU 1103935078 OD 28/11</t>
  </si>
  <si>
    <t>EXTRA CARE PHARMACEUTICALS D.O.O. - PLAÆANJE RAÈUNA 3606-1/2023</t>
  </si>
  <si>
    <t>MEDBAY - UPLATA PO RACUNU 2321010110673 OD 12</t>
  </si>
  <si>
    <t>NOVOS DOO - UPLATA PO RACUNU 003937/23F1 OD 26/1</t>
  </si>
  <si>
    <t>METALELEKTRIK D.O.O. - PLAÆANJE RAÈUNA R-102-2023</t>
  </si>
  <si>
    <t>VEGA D.O.O. - UPLATA PO RACUNU 1179498/23 OD 11/11</t>
  </si>
  <si>
    <t>UNI CHEM - UPLATA PO RACUNU IF23-20312 OD 11/12</t>
  </si>
  <si>
    <t>SOPHARMA TRADING DOO - UPLATA PO RACUNU 1103931076 OD 27/11</t>
  </si>
  <si>
    <t>UNI CHEM - UPLATA PO RACUNU IF23-20329 OD 11/12</t>
  </si>
  <si>
    <t>SOPHARMA TRADING DOO - UPLATA PO RACUNU 1103931604 OD 27/11</t>
  </si>
  <si>
    <t>VAMA DOO - UPLATA PO RACUNU 242-2023 OD 11/12/2</t>
  </si>
  <si>
    <t>STIGA DOO - UPLATA PO RACUNU 23-300-004424 OD 11</t>
  </si>
  <si>
    <t>SOPHARMA TRADING DOO - UPLATA PO RACUNU 1103931308 OD 27/11</t>
  </si>
  <si>
    <t>INS.ZA JAVNO ZDRAVLJE M.J.BATUT - PLAÆANJE RAÈUNA 11513-46/2023</t>
  </si>
  <si>
    <t>JKP GRADSKA CISTOCA - PLAÆANJE RAÈUNA R2312-08089</t>
  </si>
  <si>
    <t>JKP GRADSKA CISTOCA - PLAÆANJE RAÈUNA R2312-08088</t>
  </si>
  <si>
    <t>JKPINFOSTAN - PLAÆANJE RAÈUNA 2023/12-1380223</t>
  </si>
  <si>
    <t>MEDICA LINEA PHARM - UPLATA PO RACUNU R23-23658 OD 10/11/</t>
  </si>
  <si>
    <t>MEDICA LINEA PHARM - UPLATA PO RACUNU R23-23644 OD 10/11/</t>
  </si>
  <si>
    <t>MIDMARK D.O.O. - PLAÆANJE RAÈUNA</t>
  </si>
  <si>
    <t>DOMACI APOTEKARI MREZA APOTEKA - PLAÆANJE RAÈUNA 23-F-438</t>
  </si>
  <si>
    <t>VEGA D.O.O. - UPLATA PO RACUNU 1175874/23 OD 10/11</t>
  </si>
  <si>
    <t>ADOC D.O.O. - UPLATA PO RACUNU 23381631 OD 25/12/2</t>
  </si>
  <si>
    <t>VEGA D.O.O. - UPLATA PO RACUNU 1166915/23 OD 09/11</t>
  </si>
  <si>
    <t>VEGA D.O.O. - UPLATA PO RACUNU 1175836/23 OD 10/11</t>
  </si>
  <si>
    <t>ALTERMEDIA DOO - PLAÆANJE RAÈUNA 0860-23</t>
  </si>
  <si>
    <t>MEDICA LINEA PHARM - UPLATA PO RACUNU R23-23428 OD 09/11/</t>
  </si>
  <si>
    <t>MEDICA LINEA PHARM - UPLATA PO RACUNU R23-23395 OD 08/11/</t>
  </si>
  <si>
    <t>MEDICA LINEA PHARM - UPLATA PO RACUNU R23-23291 OD 08/11/</t>
  </si>
  <si>
    <t>MEDICA LINEA PHARM - UPLATA PO RACUNU R23-23289 OD 08/11/</t>
  </si>
  <si>
    <t>MEDICA LINEA PHARM - UPLATA PO RACUNU R23-23427 OD 09/11/</t>
  </si>
  <si>
    <t>MEDICA LINEA PHARM - UPLATA PO RACUNU R23-23293 OD 08/11/</t>
  </si>
  <si>
    <t>MEDICA LINEA PHARM - UPLATA PO RACUNU R23-23496 OD 09/11/</t>
  </si>
  <si>
    <t>VEGA D.O.O. - UPLATA PO RACUNU 1160657/23 OD 07/11</t>
  </si>
  <si>
    <t>VEGA D.O.O. - UPLATA PO RACUNU 1161049/23 OD 07/11</t>
  </si>
  <si>
    <t>VEGA D.O.O. - UPLATA PO RACUNU 1166239/23 OD 08/11</t>
  </si>
  <si>
    <t>UNI CHEM - UPLATA PO RACUNU IF23-19929 OD 06/12</t>
  </si>
  <si>
    <t>VEGA D.O.O. - UPLATA PO RACUNU 1171193/23 OD 09/11</t>
  </si>
  <si>
    <t>VEGA D.O.O. - UPLATA PO RACUNU 1160875/23 OD 07/11</t>
  </si>
  <si>
    <t>VEGA D.O.O. - UPLATA PO RACUNU 1169963/23 OD 09/11</t>
  </si>
  <si>
    <t>MEDICA LINEA PHARM - UPLATA PO RACUNU R23-23292 OD 08/11/</t>
  </si>
  <si>
    <t>VEGA D.O.O. - UPLATA PO RACUNU 1165588/23 OD 08/11</t>
  </si>
  <si>
    <t>VEGA D.O.O. - UPLATA PO RACUNU 1163254/23 OD 08/11</t>
  </si>
  <si>
    <t>VEGA D.O.O. - UPLATA PO RACUNU 1170086/23 OD 09/11</t>
  </si>
  <si>
    <t>VEGA D.O.O. - UPLATA PO RACUNU 1164050/23 OD 08/11</t>
  </si>
  <si>
    <t>VEGA D.O.O. - UPLATA PO RACUNU 1156729/23 OD 07/11</t>
  </si>
  <si>
    <t>VEGA D.O.O. - UPLATA PO RACUNU 1166866/23 OD 09/11</t>
  </si>
  <si>
    <t>MEDICA LINEA PHARM - UPLATA PO RACUNU R23-23075 OD 06/11/</t>
  </si>
  <si>
    <t>MEDICA LINEA PHARM - UPLATA PO RACUNU R23-23076 OD 06/11/</t>
  </si>
  <si>
    <t>LIDIJA PERIC - PRIHODI FIZ. LICA OD KAPITALA I DRUGIH IMOVINSKIH PRAVA</t>
  </si>
  <si>
    <t>PORESKA UPRAVA VRACAR - IOSI -12-2023</t>
  </si>
  <si>
    <t>UNI CHEM - UPLATA PO RACUNU IF23-19798 OD 05/12</t>
  </si>
  <si>
    <t>ROSANI PETROVIÆ - PRIHODI FIZ. LICA OD KAPITALA I DRUGIH IMOVINSKIH PRAVA</t>
  </si>
  <si>
    <t>UNI CHEM - UPLATA PO RACUNU IF23-19796 OD 05/12</t>
  </si>
  <si>
    <t>MEDICATED DOO - UPLATA PO RACUNU FA-337-1/23 OD 27/1</t>
  </si>
  <si>
    <t>MEDICATED DOO - UPLATA PO RACUNU FA-338-1/23 OD 27/1</t>
  </si>
  <si>
    <t>MEDICATED DOO - UPLATA PO RACUNU FA-330-1/23 OD 27/1</t>
  </si>
  <si>
    <t>MEDICATED DOO - UPLATA PO RACUNU FA-339-1/23 OD 28/1</t>
  </si>
  <si>
    <t>MEDICATED DOO - UPLATA PO RACUNU FA-340-1/23 OD 28/1</t>
  </si>
  <si>
    <t>MEDICATED DOO - UPLATA PO RACUNU FA-332-1/23 OD 27/1</t>
  </si>
  <si>
    <t>MEDICATED DOO - UPLATA PO RACUNU FA-341-1/23 OD 28/1</t>
  </si>
  <si>
    <t>MEDICATED DOO - UPLATA PO RACUNU FA-331-1/23 OD 27/1</t>
  </si>
  <si>
    <t>MEDICATED DOO - UPLATA PO RACUNU FA-328-1/23 OD 27/1</t>
  </si>
  <si>
    <t>MEDICATED DOO - UPLATA PO RACUNU FA-336-1/23 OD 27/1</t>
  </si>
  <si>
    <t>MEDICATED DOO - UPLATA PO RACUNU FA-329-1/23 OD 27/1</t>
  </si>
  <si>
    <t>MEDICATED DOO - UPLATA PO RACUNU FA-333-1/23 OD 27/1</t>
  </si>
  <si>
    <t>Dragana Èukaloviæ</t>
  </si>
  <si>
    <t>STEPIC TAMATA</t>
  </si>
  <si>
    <t>IVANA DRAGOVIÆ</t>
  </si>
  <si>
    <t>HAIRPRO D.O.O. BEOGRAD</t>
  </si>
  <si>
    <t>ALEKSANDRA ALBIJANIÆ</t>
  </si>
  <si>
    <t>MEDICA LINEA PHARM</t>
  </si>
  <si>
    <t>VEGA D.O.O.</t>
  </si>
  <si>
    <t>DRAGAN STOJIÆEVIÆ PR SN MEDIK</t>
  </si>
  <si>
    <t>OLGICA SAMOILOVIÆ</t>
  </si>
  <si>
    <t>NULEM UDRUENJE</t>
  </si>
  <si>
    <t>Ioanna Batsialou pr IOANNA REGEN</t>
  </si>
  <si>
    <t xml:space="preserve">PLANINKA MIRCETIC PR FORTUNA MEDIC </t>
  </si>
  <si>
    <t>SLAVICA STOJANOVIÆ</t>
  </si>
  <si>
    <t>JELENA NELA SOLAR PR POLIKLINIKA SO</t>
  </si>
  <si>
    <t>ZELJKO STANOJLOVIC</t>
  </si>
  <si>
    <t>MILICA PEJANOVIÆ</t>
  </si>
  <si>
    <t>MIRKOVIC MILANA</t>
  </si>
  <si>
    <t>JOKIÆ IRENA</t>
  </si>
  <si>
    <t>BOLNICA RADIJUS</t>
  </si>
  <si>
    <t>MARIJANA BOGOJEVIÆ</t>
  </si>
  <si>
    <t>ELEKTRODISTIBUCIJA BEOGRAD</t>
  </si>
  <si>
    <t>MIDMARK DOO BEOGRAD</t>
  </si>
  <si>
    <t>NEVENKA DOKMANOVI XC6 PR SKINMEDI</t>
  </si>
  <si>
    <t>AVIVA</t>
  </si>
  <si>
    <t>NEVENA JOVANOVIÆ</t>
  </si>
  <si>
    <t>X011 DUŠANOVIÆ DR ALEKSANDAR</t>
  </si>
  <si>
    <t>NINA DIVJAK</t>
  </si>
  <si>
    <t>OGNJEN TERZIC</t>
  </si>
  <si>
    <t>MARIJA ARSIÆ</t>
  </si>
  <si>
    <t>ALEKSANDRA VUKOV PR K - O2</t>
  </si>
  <si>
    <t>Andriana Petrovic PR Lekaraska ordi</t>
  </si>
  <si>
    <t>KOLEGIUM MEDIC PR</t>
  </si>
  <si>
    <t>D EUROMEDIK</t>
  </si>
  <si>
    <t>RADOŠ ZECEVIC PR DERMATOLOGIKA</t>
  </si>
  <si>
    <t>DARKO MILOJEVIC</t>
  </si>
  <si>
    <t>TANJA KOVAÈEVIÆ</t>
  </si>
  <si>
    <t>DANIJELA LAZAREVIÆ</t>
  </si>
  <si>
    <t>MILICA KARADIÆ KOÈICA</t>
  </si>
  <si>
    <t>MEDICA LINEA PHARM D.OO</t>
  </si>
  <si>
    <t>UNI CHEM</t>
  </si>
  <si>
    <t>ASPECTUM BG</t>
  </si>
  <si>
    <t>VEGA D.O.O</t>
  </si>
  <si>
    <t>DERMATIMVASE ÈARAPIÆA 15BEOGRAD</t>
  </si>
  <si>
    <t>DALIBOR  XD0OR XD0EVIA PR REA M</t>
  </si>
  <si>
    <t>DUŠICA BLAGOJEVIÆ PR POLIKLINIKA</t>
  </si>
  <si>
    <t>ZORANA STAJIC PR LEKARSKA ORDINACIJ</t>
  </si>
  <si>
    <t>TAMARA TODOROVIC PR DERMAVILLE</t>
  </si>
  <si>
    <t>GORANA BIJELI XC6 PR LA SANTE 2</t>
  </si>
  <si>
    <t>OLIVERA BEUKOVIÆ PR ESTEMED</t>
  </si>
  <si>
    <t>AESTHETIC&amp;DENTAL GLAVINIÆ</t>
  </si>
  <si>
    <t>OCULUS SPECIJALNA BOLNICA ZA OFTAL</t>
  </si>
  <si>
    <t>KATARINA AN ELKOV PR BELPRIME CLINI</t>
  </si>
  <si>
    <t>POSTA ZA JASMINA JELIC</t>
  </si>
  <si>
    <t>MILA MEDIN-DAVIDOVIA PR POLIKLINIK</t>
  </si>
  <si>
    <t>Aleksandar Uroševiæ pr Specijalis</t>
  </si>
  <si>
    <t>PR POLIKLINIKA UNA RESIDENCE BEOGRA</t>
  </si>
  <si>
    <t>BRANISLAV PIŠCEVIC PREDUZETNIK LA B</t>
  </si>
  <si>
    <t>SIRIUS MEDICAL SPECIJALNA BOLNICA</t>
  </si>
  <si>
    <t>VLADIMIR VUKOV PR S LIFE BEOGRAD</t>
  </si>
  <si>
    <t>JELENA SUKRIJA PR OREA</t>
  </si>
  <si>
    <t>EUROMEDIK POLI. NATASA ZLATARIC PR</t>
  </si>
  <si>
    <t>MILAN MILENKOVIC PR</t>
  </si>
  <si>
    <t>ST MEDICA ZDRAVSTVENA USTANOVA BEO</t>
  </si>
  <si>
    <t>SR?AN PRODANOVIC PR LEKARSKA ORDINA</t>
  </si>
  <si>
    <t>PHOENIX PHARMA D.O.O.</t>
  </si>
  <si>
    <t>FUSION ALLIANCE TRADING</t>
  </si>
  <si>
    <t>PROCOSMO DOO BEOGRAD</t>
  </si>
  <si>
    <t>BRATISLAV TRIFUNOVIÆ</t>
  </si>
  <si>
    <t>MARTA TERZIÆ PR SDO DR TERZIÆ BEOG</t>
  </si>
  <si>
    <t>ALEKSANDRA MARKOSKI SMILJKOVIC PR R</t>
  </si>
  <si>
    <t>JELENA (MIHAILO) ILIÆ</t>
  </si>
  <si>
    <t>JELENA ŠARENAC PR DERMATOVENEROLOS</t>
  </si>
  <si>
    <t>OPŠTA BOLNICA SAVA MEMORIAL HOSPIT</t>
  </si>
  <si>
    <t>SPECIJALNA BOLNICA ZA ENDOKRINU HIR</t>
  </si>
  <si>
    <t>POSTA ZA SAMARDIJA GOLUB</t>
  </si>
  <si>
    <t>LADERMA DR BILJANA ĞURĞEVIÆ</t>
  </si>
  <si>
    <t>Igor Vuliæ</t>
  </si>
  <si>
    <t>MEDICAL TIME HOSPITAL</t>
  </si>
  <si>
    <t>LJILJANA POPOVIC PR SPECIJALISTICK</t>
  </si>
  <si>
    <t>Ana Ğinğiæ Leburiæ</t>
  </si>
  <si>
    <t>MIRJANA RAŠLJIÆ PR CITY AESTHETIC F</t>
  </si>
  <si>
    <t>KATARINA TOMIÆ</t>
  </si>
  <si>
    <t>Jovan Cabunac pr Stomatološka ordi</t>
  </si>
  <si>
    <t>ANĞELKA ĞURIÆ</t>
  </si>
  <si>
    <t>JELENA VASOJEVIÆ</t>
  </si>
  <si>
    <t>MARIJA ROMANIÆ</t>
  </si>
  <si>
    <t>TATJANA OBRADOVIC</t>
  </si>
  <si>
    <t>IVANA LOJANICA PREDUZETNIK ORDINACI</t>
  </si>
  <si>
    <t>KIREI ORDINACIJA</t>
  </si>
  <si>
    <t>SLOBODAN VELICKOVIC PR POLIKLINIKA</t>
  </si>
  <si>
    <t>FROM A TO Z-ED VET D.O.O. BEOGRAD</t>
  </si>
  <si>
    <t>TAMARA VASIÆ-BUNDALO</t>
  </si>
  <si>
    <t>ELJKO STANOJLOVIÆ PR SPECIJALIST</t>
  </si>
  <si>
    <t>Anica Jevremoviæ</t>
  </si>
  <si>
    <t>EUROMEDIK OPŠTA BOLNICA</t>
  </si>
  <si>
    <t>COLIC SPECIJALNA BOLNICA ZA PLA HIR</t>
  </si>
  <si>
    <t>IVANA  PEJÈIÆ</t>
  </si>
  <si>
    <t>NINA MIJAJLOVIÆ</t>
  </si>
  <si>
    <t>MARA MIJAILOVIÆ PREDUZETNIK POLIKL</t>
  </si>
  <si>
    <t>BILJANA IVALJEVIÆ PR SPECIJALIST</t>
  </si>
  <si>
    <t>ZDRAVSTVENA USTANOVA - SPECIJALNA B</t>
  </si>
  <si>
    <t>OLIVERA PARTONJIÆ PREDUZETNIK ORDI</t>
  </si>
  <si>
    <t>INO-PHARM D.O.O.</t>
  </si>
  <si>
    <t>MIDMEDING NOVA D.O.O.</t>
  </si>
  <si>
    <t>OMNIPROJEKT D.O.O.</t>
  </si>
  <si>
    <t>SOPHARMA TRADING DOO</t>
  </si>
  <si>
    <t>NS-PHARM D.O.O.</t>
  </si>
  <si>
    <t>OBJEDINJENI SISTEM NAPLATE</t>
  </si>
  <si>
    <t>AU "Galena lab." Beograd Ogranak "G</t>
  </si>
  <si>
    <t>LADERMA DR BILJANA DJURDJEVIÆ</t>
  </si>
  <si>
    <t>NEMANJA GAJDOBRANSKI</t>
  </si>
  <si>
    <t>SIMONIDA VIOGLAVIN</t>
  </si>
  <si>
    <t>MAJA ARSIC</t>
  </si>
  <si>
    <t>Jelena Jeremiæ</t>
  </si>
  <si>
    <t>Igor Georgijev pr Specijalistièka</t>
  </si>
  <si>
    <t>NINA MISOJÈIÆ</t>
  </si>
  <si>
    <t>marija vojinovic</t>
  </si>
  <si>
    <t>NAĞHEĞESI TEREZA</t>
  </si>
  <si>
    <t>ZU APOTEKA ALFA PHARM</t>
  </si>
  <si>
    <t>OPŠTA BOLNICA EUROMEDIK 3</t>
  </si>
  <si>
    <t>SPECIJALNA BOLNICA MEDILEK</t>
  </si>
  <si>
    <t>DR NIKOLA VUNJAK PR VUNJAK</t>
  </si>
  <si>
    <t>RADOSLAVA BRKO</t>
  </si>
  <si>
    <t>Aleksandar Savanoviæ</t>
  </si>
  <si>
    <t>FARMALOGIST D.O.O.</t>
  </si>
  <si>
    <t>LIDIJA PERIC</t>
  </si>
  <si>
    <t>ZORKA PHARMA-HEMIJA DOO</t>
  </si>
  <si>
    <t>PETKOVIC ROSANA</t>
  </si>
  <si>
    <t>BRATISLAV TRIFUNOVIC</t>
  </si>
  <si>
    <t>MILENA PAVLOVIÆ</t>
  </si>
  <si>
    <t>VIOGLAVIN SIMONIDA</t>
  </si>
  <si>
    <t>ANA ANDRIÆ</t>
  </si>
  <si>
    <t xml:space="preserve">MILIA TERZIC </t>
  </si>
  <si>
    <t xml:space="preserve">AZRA TUTIÆ </t>
  </si>
  <si>
    <t>Tijana Musiæ</t>
  </si>
  <si>
    <t>MARIJANA KOVAÈEVIÆ PR SJAJ OFTALM</t>
  </si>
  <si>
    <t>POLIKLINIKA DR NIKOLIÆ</t>
  </si>
  <si>
    <t>MARIJA SLOBODAN BULATOVIÆ</t>
  </si>
  <si>
    <t>Biljana Baziæ-Djoroviæ</t>
  </si>
  <si>
    <t>Pušara Miroslava</t>
  </si>
  <si>
    <t>MILIA TERZIC STEVANA DUKICA 31 BGD</t>
  </si>
  <si>
    <t>TIJANA CVETKOVIÆ PR. SPIRIDON</t>
  </si>
  <si>
    <t>CIS INSTITUT D.OO</t>
  </si>
  <si>
    <t>OKTAL PHARMA D.O.O.</t>
  </si>
  <si>
    <t>TANJA KURÈUBIÆ ALEKSE</t>
  </si>
  <si>
    <t>Jelena Krstic Eric</t>
  </si>
  <si>
    <t>NIKOLETA BOGOJEVIC</t>
  </si>
  <si>
    <t>HIRURGIJA DR DRASKOVIC</t>
  </si>
  <si>
    <t xml:space="preserve">MOHAMMED GHASSAN MOHAMMED AL-AARAJ </t>
  </si>
  <si>
    <t>DOMACI APOTEKARI MREZA APOTEKA</t>
  </si>
  <si>
    <t>TATJANA ZMIJANAC PR TAO ACU MED</t>
  </si>
  <si>
    <t>Natasa Abramovic</t>
  </si>
  <si>
    <t>DR DINA</t>
  </si>
  <si>
    <t>Ana Nisavic Blagojevic</t>
  </si>
  <si>
    <t>NADA DIVA POLIKLINIKA</t>
  </si>
  <si>
    <t>Ğorğe Jankoviæ</t>
  </si>
  <si>
    <t xml:space="preserve">JOVANA DEDOVIC PR OPŠTA ORDINACIJA </t>
  </si>
  <si>
    <t>ANA SUNTURLIÆ</t>
  </si>
  <si>
    <t>DOM ZDRAVLJA VIZIM</t>
  </si>
  <si>
    <t>ADOC D.O.O.</t>
  </si>
  <si>
    <t>NEVENA RAFAILOVIC PR LAEDA MEDICAL</t>
  </si>
  <si>
    <t>TANJA KOZOMARA  DIMITRIJEVIÆ</t>
  </si>
  <si>
    <t>ELDORADO DOO</t>
  </si>
  <si>
    <t>SPECIJALNA BOLNICA SVETI VID</t>
  </si>
  <si>
    <t>OB AURORA</t>
  </si>
  <si>
    <t>DRAGANA PETROVIÆ POPOVIÆ</t>
  </si>
  <si>
    <t>POSTA ZA SLUKIC IVANA</t>
  </si>
  <si>
    <t>OPŠTA BOLNICA EUROMEDIK</t>
  </si>
  <si>
    <t>SLAĞANA MARKOVIÆ PR IN MEDIS</t>
  </si>
  <si>
    <t>ALEKSANDRA MARKOSKI SMILJKOVIC PR</t>
  </si>
  <si>
    <t>MIRJANA RAŠLJIÆ PR CITY</t>
  </si>
  <si>
    <t>Lidija Šoviæ</t>
  </si>
  <si>
    <t>POLIKLINIKA REA MEDIKA</t>
  </si>
  <si>
    <t>TANJA KURÈUBIÆ</t>
  </si>
  <si>
    <t>PAROCI ATILA</t>
  </si>
  <si>
    <t>POLIKLINIKA ALTA MEDIKA MILOŠ JEZD</t>
  </si>
  <si>
    <t>THE BEAUTY CLINIC</t>
  </si>
  <si>
    <t>Maja Petroviæ</t>
  </si>
  <si>
    <t>IRENA JOKIÆ</t>
  </si>
  <si>
    <t>Marija Romaniæ</t>
  </si>
  <si>
    <t>ALEKSANDAR MATEJIC</t>
  </si>
  <si>
    <t>SPECIJALNA HIRUŠKA BOLNICA</t>
  </si>
  <si>
    <t>OPŠTA BOLNICA UNA</t>
  </si>
  <si>
    <t>MEDBAY</t>
  </si>
  <si>
    <t>UNIPLAST DOO</t>
  </si>
  <si>
    <t>KOTUR I OSTALI DOO</t>
  </si>
  <si>
    <t>FARMALABOR SRB</t>
  </si>
  <si>
    <t>MSF PHARM D.O.O.</t>
  </si>
  <si>
    <t>GRA-VET DOO</t>
  </si>
  <si>
    <t>CST D.OO</t>
  </si>
  <si>
    <t>MAGNA PHARMACIA</t>
  </si>
  <si>
    <t>STIGA DOO</t>
  </si>
  <si>
    <t>KEFO D.O.O.</t>
  </si>
  <si>
    <t>BEOCOMPASS DOO</t>
  </si>
  <si>
    <t>VS ORDINACIJA</t>
  </si>
  <si>
    <t>MARKO BEKONJA</t>
  </si>
  <si>
    <t>ZU SPECIJALNA BOLNICA ZA OFTALMOLOG</t>
  </si>
  <si>
    <t>DEJAN TERZIÆ PR POLIKLINIKA AB MEDI</t>
  </si>
  <si>
    <t>DRAGANA VULETIÆ</t>
  </si>
  <si>
    <t>MARIJA PANTELIÆ</t>
  </si>
  <si>
    <t>SPECIJALNA INTERNISTIÈKA BOLNICA</t>
  </si>
  <si>
    <t>LJUBOMIR KONTIC PR SPEC.LEKARSKA</t>
  </si>
  <si>
    <t>VLADIMIR STOJILJKOVIÆ PR SPECIJALIS</t>
  </si>
  <si>
    <t>MITER INTERNATIONAL D.O.O.</t>
  </si>
  <si>
    <t>MEDICAL CENTAR BEOGRAD</t>
  </si>
  <si>
    <t>MIROSLAV MITROVIÆ</t>
  </si>
  <si>
    <t>BEKE NIKOLINA</t>
  </si>
  <si>
    <t>TUMBAS GARDINOVAÈKI JASNA</t>
  </si>
  <si>
    <t>Nataša Raduloviæ</t>
  </si>
  <si>
    <t>TEPAVAC MILICA</t>
  </si>
  <si>
    <t>RADMILA LAZOVIÆ-ANTONIJEVIÆ PR PO</t>
  </si>
  <si>
    <t>ANIDA BASOVIC</t>
  </si>
  <si>
    <t>IVONA RAKOÈEVIÆ</t>
  </si>
  <si>
    <t>MIRKO MEDIC PR DENTAL SIMINA</t>
  </si>
  <si>
    <t>ANJA SEKULIÆ</t>
  </si>
  <si>
    <t>IVANA PEJCIC</t>
  </si>
  <si>
    <t>SB TRADE</t>
  </si>
  <si>
    <t>JELENA VESELINOVIÆ</t>
  </si>
  <si>
    <t>PULS-KARDIOLOSKI CENTAR</t>
  </si>
  <si>
    <t>Jelena Drenovac</t>
  </si>
  <si>
    <t>MARIJA GULJAŠ</t>
  </si>
  <si>
    <t>STOMATOLOSKA ORDINACIJA DENTAL</t>
  </si>
  <si>
    <t>SNEZANA ZUJKOVIC</t>
  </si>
  <si>
    <t>MILA MEDIN-DAVIDOVI&amp; xC6; PR POLIKL</t>
  </si>
  <si>
    <t>BISEVAC JASMINA</t>
  </si>
  <si>
    <t>ALEKSANDRA MIŠIÆ</t>
  </si>
  <si>
    <t>VANJA BANICEVIC PR DEKOLL</t>
  </si>
  <si>
    <t>SIMONIDA VIOGLAVIN ZRENJANIN PAVLA</t>
  </si>
  <si>
    <t>MILICA HAJROVIÆ</t>
  </si>
  <si>
    <t>DALIBOR  XD0OR XD0EVI XC6 PR</t>
  </si>
  <si>
    <t>SPECIJALNA BOLNICA ZA MIKROHIRURGIJ</t>
  </si>
  <si>
    <t>Marija Marinkovic</t>
  </si>
  <si>
    <t>MILENA NENADOVIÆ PR LEKARSKA ODRIN</t>
  </si>
  <si>
    <t>Ana Blagojeviæ</t>
  </si>
  <si>
    <t>APOTEKA PP TIM PHARMACY ANA VUÈKOVI</t>
  </si>
  <si>
    <t>KOTUR I OSTALI O.D.</t>
  </si>
  <si>
    <t>GPHARM DOO BEOGRAD</t>
  </si>
  <si>
    <t>MEDISERV</t>
  </si>
  <si>
    <t>PHARMA MAAC DOO</t>
  </si>
  <si>
    <t>MEDICA AESTHETICA DOO</t>
  </si>
  <si>
    <t>DELCO DOO</t>
  </si>
  <si>
    <t>CITYCHEM D.O.O.</t>
  </si>
  <si>
    <t>AURORA2222</t>
  </si>
  <si>
    <t>Dario Jociæ pr Specijalistièka le</t>
  </si>
  <si>
    <t>KRSTIC ERIC PR JELENA KRSTIC KRAGUJ</t>
  </si>
  <si>
    <t>JASMINA VIKALO PR SKIN CENTAR BEOG</t>
  </si>
  <si>
    <t>IVA BJELIÆ</t>
  </si>
  <si>
    <t>JKP BEOGRADSKE ELEKTRANE</t>
  </si>
  <si>
    <t>VESNA LALOŠEVIÆ PR ORDINACIJA OPS</t>
  </si>
  <si>
    <t>KATARINA MURGULj</t>
  </si>
  <si>
    <t>JASNA PETROVIÆ</t>
  </si>
  <si>
    <t>ANA LJUBISIC</t>
  </si>
  <si>
    <t>MARIJA JOVANOVIÆ</t>
  </si>
  <si>
    <t>LAURA LASINGER PR MEDIC 1992</t>
  </si>
  <si>
    <t>DIGITAL DENTAL LAB PR NEMANJA MIHAL</t>
  </si>
  <si>
    <t>RAĞENOVIÆ VETERINARSKA AMBULANTA</t>
  </si>
  <si>
    <t>INPHARM</t>
  </si>
  <si>
    <t>PHARMA MAAC D.O.O.</t>
  </si>
  <si>
    <t>MILKA PLAZINIÆ VUKOSAVIÆ</t>
  </si>
  <si>
    <t>JOVANA MAJSTOROVIC PR DERMA STYLE</t>
  </si>
  <si>
    <t>Katarina Šljiviæ</t>
  </si>
  <si>
    <t>NIKOLETA BOGOJEVIÆ</t>
  </si>
  <si>
    <t>ANA JARAKOVIÆ</t>
  </si>
  <si>
    <t>MARIJANA KATIÆ MAJEVIÈKA 6</t>
  </si>
  <si>
    <t>MINI&amp; XC6; DR SVETLANA PR DR BOJI&amp;</t>
  </si>
  <si>
    <t>TAMARA VESOVIC</t>
  </si>
  <si>
    <t>POSTA ZA SNEZANA BULATOVIC</t>
  </si>
  <si>
    <t>D VIZIM</t>
  </si>
  <si>
    <t>VELEXFARM D.O.O.</t>
  </si>
  <si>
    <t>natasa abramovic</t>
  </si>
  <si>
    <t>TIJANA MILIÆEVIÆ</t>
  </si>
  <si>
    <t>MIRJANA KERKEZ</t>
  </si>
  <si>
    <t>MILICA VASIÆ PR OPŠTA ORDINACIJA</t>
  </si>
  <si>
    <t>VS POLIKLINIKA MILAN JOVANOVIC PR</t>
  </si>
  <si>
    <t>VASIL HRISTOV PR SPEC.LEK.</t>
  </si>
  <si>
    <t>POLIKLINIKA VARNAVA</t>
  </si>
  <si>
    <t>Andriana Petroviæ PR Lekaraska ord</t>
  </si>
  <si>
    <t>Vesna Joksimoviæ</t>
  </si>
  <si>
    <t>ALEKSANDRA MARKOSKI SMILJKOVIÆ PR</t>
  </si>
  <si>
    <t>MAJA STANISIC</t>
  </si>
  <si>
    <t>SAVIC IVANA</t>
  </si>
  <si>
    <t>Darko Ristic PR IMUNOMEDIC</t>
  </si>
  <si>
    <t>PROMEDIA DOO BEOGRAD</t>
  </si>
  <si>
    <t>EXTRA CARE PHARMACEUTICALS D.O.O.</t>
  </si>
  <si>
    <t>MEDICATED DOO</t>
  </si>
  <si>
    <t>IPON SISTEM</t>
  </si>
  <si>
    <t>ANA RALIÆ</t>
  </si>
  <si>
    <t>MARIJA VOJINOVIC</t>
  </si>
  <si>
    <t>SNEANA IGNJATOVIÆ PREDUZETNIK AL</t>
  </si>
  <si>
    <t>JASMINA SIMONOVIÆ</t>
  </si>
  <si>
    <t>ATLAS OPŠTA BOLNICA</t>
  </si>
  <si>
    <t>NOVOS DOO</t>
  </si>
  <si>
    <t>METALELEKTRIK D.O.O.</t>
  </si>
  <si>
    <t>VAMA DOO</t>
  </si>
  <si>
    <t>INS.ZA JAVNO ZDRAVLJE M.J.BATUT</t>
  </si>
  <si>
    <t>JKP GRADSKA CISTOCA</t>
  </si>
  <si>
    <t>JKPINFOSTAN</t>
  </si>
  <si>
    <t>ALDEBARAN DOO</t>
  </si>
  <si>
    <t>IOANNA BATSIALOU PR IOANNA REGEN</t>
  </si>
  <si>
    <t>POSTA ZA NEVENA MARKESEVIC</t>
  </si>
  <si>
    <t>STEFAN GARDAŠEVIÆ</t>
  </si>
  <si>
    <t>MAJA LONÈAR</t>
  </si>
  <si>
    <t>FILIP  MADAREVIÆ BIGRENICA</t>
  </si>
  <si>
    <t>KATARINA PROBST GLAVÈIÆ PR KET</t>
  </si>
  <si>
    <t>BORIS JOVIÆ PR POLIKLINIKA ZA MEDI</t>
  </si>
  <si>
    <t>OPŠTA BOLNICA VIZIM</t>
  </si>
  <si>
    <t>Nemanja Eric</t>
  </si>
  <si>
    <t>TANJA KURCUBIC ALEKSE NENADOVICA</t>
  </si>
  <si>
    <t>MARIJA MARKOVIC</t>
  </si>
  <si>
    <t>ULTIMATE VET</t>
  </si>
  <si>
    <t>MIDMARK D.O.O.</t>
  </si>
  <si>
    <t>ALTERMEDIA DOO</t>
  </si>
  <si>
    <t>Ivana Savic Aksic</t>
  </si>
  <si>
    <t>MSV MEDICA NADA DIMKOVIC PR</t>
  </si>
  <si>
    <t>POSTA ZA VESNA BAJKIC NEDIC</t>
  </si>
  <si>
    <t>IMPULS-LA LAZAREVAC LEKARSKA ORDINA</t>
  </si>
  <si>
    <t>IVANA PERIÆ</t>
  </si>
  <si>
    <t>KRSTO MILJANOVIC</t>
  </si>
  <si>
    <t>MILJANA BRANKOVIÆ</t>
  </si>
  <si>
    <t>PORESKA UPRAVA VRACAR</t>
  </si>
  <si>
    <t>ROSANI PETROVIÆ</t>
  </si>
  <si>
    <t>HAJROVIÆ MILICA</t>
  </si>
  <si>
    <t>KATARINA BIOÈANINĞORIÆ</t>
  </si>
  <si>
    <t>STEPIC   TAMARA</t>
  </si>
  <si>
    <t>VERICA OGNJENOVIÆ PR DR</t>
  </si>
  <si>
    <t xml:space="preserve">milica terzic </t>
  </si>
  <si>
    <t>ORDINACIJA DR B</t>
  </si>
  <si>
    <t>ARSIÆ MARIJA</t>
  </si>
  <si>
    <t>NATAŠA MILOŠEVIA PR REA MEDIKA 2</t>
  </si>
  <si>
    <t>MARIJANA KATIC</t>
  </si>
  <si>
    <t>MILOŠ IVA STAKIÆ</t>
  </si>
  <si>
    <t>Lidija Jerkoviæ</t>
  </si>
  <si>
    <t>DIANA SRAPJAN</t>
  </si>
  <si>
    <t>KATARINA MURGULJ</t>
  </si>
  <si>
    <t>[n:9001009412076]uplata po rac 8HSHPWV7-8HSHPWV7-53035</t>
  </si>
  <si>
    <t>TRANSAKCIJE PO NALOGU GRAĞANA [87000072098482]</t>
  </si>
  <si>
    <t>UPLATA [87000072095256]</t>
  </si>
  <si>
    <t>UPLATA PO RACUNU 2023-2416 OD 14/11/</t>
  </si>
  <si>
    <t>TRANSAKCIJE PO NALOGU GRADJANA PROFHILO</t>
  </si>
  <si>
    <t>UPLATA PO RACUNU R23-27892 OD 15/12/</t>
  </si>
  <si>
    <t>UPLATA PO RACUNU R23-27891 OD 15/12/</t>
  </si>
  <si>
    <t>UPLATA PO RACUNU 1316212/23 OD 16/12</t>
  </si>
  <si>
    <t>UPLATA PO RACUNU 1314648/23 OD 16/12</t>
  </si>
  <si>
    <t>UPLATA PO RACUNU 1316953/23 OD 16/12</t>
  </si>
  <si>
    <t>UPLATA PO RACUNU 1317577/23 OD 16/12</t>
  </si>
  <si>
    <t>[AutoProv]Obracun provizije za dan 13.02.2024.</t>
  </si>
  <si>
    <t>Promet robe i usluga finalna potrošnja [8961600016240155]</t>
  </si>
  <si>
    <t>Transakcije po nalogu gradjana [8961600016240144]</t>
  </si>
  <si>
    <t>ZA USLUGU [8E3J00083109001]</t>
  </si>
  <si>
    <t>Promet robe i usluga -finalna potrošnja [DUM00082720523]</t>
  </si>
  <si>
    <t>026222 [955PLBE240431CX1]</t>
  </si>
  <si>
    <t>Promet robe i usluga-finalna potrošnja</t>
  </si>
  <si>
    <t>uplata po racunu-specifikacija br 02268</t>
  </si>
  <si>
    <t>026066 [955PLBE240431CX2]</t>
  </si>
  <si>
    <t>PROMET ROBE I USLUGA   FINALNAPOTROŠNJA [5958240440102531]</t>
  </si>
  <si>
    <t>botox [955PLBE2404410RU]</t>
  </si>
  <si>
    <t>UPLATA</t>
  </si>
  <si>
    <t>Specifikacija 02495</t>
  </si>
  <si>
    <t>Plaæanje raèuna 53031 pp</t>
  </si>
  <si>
    <t>PROMET ROBE I USLUGA   FINALNAPOTROŠNJA [5958240440102817]</t>
  </si>
  <si>
    <t>UPLATA PO SPECIFIKACIJI 02717 PO RUCUNU PFR 8HSHPWV7 [814944356709001]</t>
  </si>
  <si>
    <t>Promet robe i usluga finalna potrossnja [834647793812001]</t>
  </si>
  <si>
    <t>PROMET ROBE I USLUGA - FINALNA POTROŠNJA [839924979742001]</t>
  </si>
  <si>
    <t>Promet robe i usluga finalna potrossnja [834647793839001]</t>
  </si>
  <si>
    <t>[n:0381642086307]specif 02780</t>
  </si>
  <si>
    <t>PROMET ROBE I USLUGA   FINALNAPOTROŠNJA [5958240440101942]</t>
  </si>
  <si>
    <t>PROMET ROBE I USLUGA   FINALNAPOTROŠNJA [5958240440102671]</t>
  </si>
  <si>
    <t>magnezijum [955PLBE2404410FJ]</t>
  </si>
  <si>
    <t>PROMET ROBE I USLUGA   FINALNAPOTROŠNJA [5958240440102833]</t>
  </si>
  <si>
    <t>PLACANJE RAÈUNA PETROVIC ROSANA KOLUBARSKA 11</t>
  </si>
  <si>
    <t>[AutoProv]Obracun provizije za dan 12.02.2024.</t>
  </si>
  <si>
    <t>POVRACAJ SREDSTAVA PO UGOVORU O ZAJMU BROJ 28122023</t>
  </si>
  <si>
    <t>PROMET ROBE I USLUGA - FINALNA POTROŠNJA [8961600016226128]</t>
  </si>
  <si>
    <t>Promet robe i uslugafinalna potrošnja [H04324999060968]</t>
  </si>
  <si>
    <t>PROMET ROBE I USLUGA - FINALNA POTROŠNJA [839924969868001]</t>
  </si>
  <si>
    <t>PROMET ROBE I USLUGA - FINALNA POTROŠNJA [839924969867001]</t>
  </si>
  <si>
    <t>PROMET ROBE I USLUGA - FINALNA POTROŠNJA [839924969860001]</t>
  </si>
  <si>
    <t>PROMET ROBE I USLUGA - FINALNA POTROŠNJA [839924969874001]</t>
  </si>
  <si>
    <t>PROMET ROBE I USLUGA - FINALNA POTROŠNJA [839924969869001]</t>
  </si>
  <si>
    <t>Faktura 02773</t>
  </si>
  <si>
    <t>PROMET ROBE I USLUGA FINALNAPOTROŠNJA [5956240432989852]</t>
  </si>
  <si>
    <t>PROMET ROBE I USLUGA - FINALNA POTROŠNJA [839924969873001]</t>
  </si>
  <si>
    <t>po fakturi broj 02355</t>
  </si>
  <si>
    <t>UPLAT AZA ROBU [87000071996929]</t>
  </si>
  <si>
    <t>/BNF/02624 PO RAÈUNU 8HSHPWV7-8HSH//PWV7-5 2246 [FT2404342F6X]</t>
  </si>
  <si>
    <t>Specifikacija 025770</t>
  </si>
  <si>
    <t>PROMET ROBE I USLUGA - FINALNA POTROŠNJA [839924969861001]</t>
  </si>
  <si>
    <t>PROMET ROBE I USLUGA - FINALNA POTROŠNJA [839924969857001]</t>
  </si>
  <si>
    <t>PROMET ROBE I USLUGA - FINALNA POTROŠNJA [839924969872001]</t>
  </si>
  <si>
    <t>PROMET ROBE I USLUGA - FINALNA POTROŠNJA [839924969864001]</t>
  </si>
  <si>
    <t>plaCanje po spec. 02664-52485 [IZVTR00505114967]</t>
  </si>
  <si>
    <t>PROMET ROBE I USLUGA   FINALNAPOTROŠNJA [5955240437665321]</t>
  </si>
  <si>
    <t>PROMET ROBE I USLUGA - FINALNA POTROŠNJA [839924969863001]</t>
  </si>
  <si>
    <t>PROMET ROBE I USLUGA - FINALNA POTROŠNJA [839924969859001]</t>
  </si>
  <si>
    <t>PROMET ROBE I USLUGA - FINALNA POTROŠNJA [839924969858001]</t>
  </si>
  <si>
    <t>PROMET ROBE I USLUGA - FINALNA POTROŠNJA [839924969870001]</t>
  </si>
  <si>
    <t>PROMET ROBE I USLUGA - FINALNA POTROŠNJA [839924969866001]</t>
  </si>
  <si>
    <t>PROMET ROBE I USLUGA - FINALNA POTROŠNJA [839924969862001]</t>
  </si>
  <si>
    <t>PROMET ROBE I USLUGA - FINALNA POTROŠNJA [839924969875001]</t>
  </si>
  <si>
    <t>PROMET ROBE I USLUGA   FINALNAPOTROŠNJA [5955240437665348]</t>
  </si>
  <si>
    <t>PROMET ROBE I USLUGA - FINALNA POTROŠNJA [839924969876001]</t>
  </si>
  <si>
    <t>PROMET ROBE I USLUGA - FINALNA POTROŠNJA [839924969865001]</t>
  </si>
  <si>
    <t>PROMET ROBE I USLUGA - FINALNA POTROŠNJA [839924969871001]</t>
  </si>
  <si>
    <t>PROMET ROBE I USLUGA FINALNAPOTROŠNJA [5954240414569603]</t>
  </si>
  <si>
    <t>TRANSAKCIJE PO NALOGU GRADJANA</t>
  </si>
  <si>
    <t>Specifikacija 026500</t>
  </si>
  <si>
    <t>Transakcije po nalogu grağana</t>
  </si>
  <si>
    <t>Specifikacija 026170</t>
  </si>
  <si>
    <t>UPLATA PO RACUNU R23-27472 OD 13/12/</t>
  </si>
  <si>
    <t>PLAÆANJE RAÈUNA</t>
  </si>
  <si>
    <t>UPLATA PO RACUNU R23-27531 OD 13/12/</t>
  </si>
  <si>
    <t>UPLATA PO RACUNU R23-27486 OD 13/12/</t>
  </si>
  <si>
    <t>UPLATA PO RACUNU R23-27278 OD 12/12/</t>
  </si>
  <si>
    <t>UPLATA PO RACUNU R23-27461 OD 12/12/</t>
  </si>
  <si>
    <t>UPLATA PO RACUNU R23-27502 OD 13/12/</t>
  </si>
  <si>
    <t>UPLATA PO RACUNU R23-27279 OD 12/12/</t>
  </si>
  <si>
    <t>UPLATA PO RACUNU R23-27706 OD 14/12/</t>
  </si>
  <si>
    <t>UPLATA PO RACUNU 1298359/23 OD 12/12</t>
  </si>
  <si>
    <t>UPLATA PO RACUNU IF24-00590 OD 11/01</t>
  </si>
  <si>
    <t>UPLATA PO RACUNU 1300600/23 OD 13/12</t>
  </si>
  <si>
    <t>UPLATA PO RACUNU 2421010210019 OD 10</t>
  </si>
  <si>
    <t>UPLATA PO RACUNU R23-27103 OD 11/12/</t>
  </si>
  <si>
    <t>UPLATA PO RACUNU 1296096/23 OD 12/12</t>
  </si>
  <si>
    <t>UPLATA PO RACUNU 1297754/23 OD 13/12</t>
  </si>
  <si>
    <t>UPLATA PO RACUNU 1305683/23 OD 14/12</t>
  </si>
  <si>
    <t>UPLATA PO RACUNU 1291800/23 OD 12/12</t>
  </si>
  <si>
    <t>UPLATA PO RACUNU 1302452/23 OD 14/12</t>
  </si>
  <si>
    <t>UPLATA PO RACUNU 1291758/23 OD 12/12</t>
  </si>
  <si>
    <t>UPLATA PO RACUNU 1294476/23 OD 12/12</t>
  </si>
  <si>
    <t>UPLATA PO RACUNU R23-27759 OD 14/12/</t>
  </si>
  <si>
    <t>Promet robe i usluga finalna potrošnja [834647567269001]</t>
  </si>
  <si>
    <t>PROMET ROBE I USLUGA  ME XD0UFAZNA POTROŠNJA [5953240406685723]</t>
  </si>
  <si>
    <t>Promet robe i usluga - finalna potrosnja [955PLBE240400T2O]</t>
  </si>
  <si>
    <t>Uplata po fakturi 02068</t>
  </si>
  <si>
    <t>Roba [IZVTR00504513878]</t>
  </si>
  <si>
    <t>UPL PO RN 026247-DEO [952PLAH2403908O3]</t>
  </si>
  <si>
    <t>uplata po racunu 02156 [955PLBE240400EZJ]</t>
  </si>
  <si>
    <t>Promet robe i usluga finalna potrošnja</t>
  </si>
  <si>
    <t>RACUN 48789/49244PP 48983/49358PP [952PLAH24040056F]</t>
  </si>
  <si>
    <t>Promet robe i usluga finalna potrossnja [834647577243001]</t>
  </si>
  <si>
    <t>UPLATAQ PO SPECIFIKACIJI 02183 [IZVTR00504706501]</t>
  </si>
  <si>
    <t>/BNF/PO RAÈUNU [FT240405G5NF]</t>
  </si>
  <si>
    <t>/BNF/PO RAÈUNU [FT24040CTWX1]</t>
  </si>
  <si>
    <t>Raèun 02720 [834647604851001]</t>
  </si>
  <si>
    <t>PROMET ROBE I USLUGA   FINALNAPOTROŠNJA [5953240404004605]</t>
  </si>
  <si>
    <t>Uplata po racunu [IZVTR00501701626]</t>
  </si>
  <si>
    <t>Racun 02125 [IZVTR00504557306]</t>
  </si>
  <si>
    <t>Racun 02117 [IZVTR00504565249]</t>
  </si>
  <si>
    <t>PROMET ROBE I USLUGA - MEDUFAZNA POTROSNJA [099970885537001]</t>
  </si>
  <si>
    <t>PROMET ROBE I USLUGA   FINALNAPOTROŠNJA [5953240404004591]</t>
  </si>
  <si>
    <t>PROMET ROBE I USLUGA   FINALNAPOTROŠNJA [5953240401530632]</t>
  </si>
  <si>
    <t>PROMET ROBE I USLUGA   FINALNAPOTROŠNJA [5953240404004648]</t>
  </si>
  <si>
    <t>PROMET ROBE I USLUGA   FINALNAPOTROŠNJA [5953240404004583]</t>
  </si>
  <si>
    <t>Promet robe i usluga - finalna potrosnja [955PLBE240400SVZ]</t>
  </si>
  <si>
    <t>UPLATA PO SPECIFIKACIJI  02665 [5953240408039292]</t>
  </si>
  <si>
    <t>PROMET ROBE I USLUGA - FINALNA// POTROŠNJA [FT24040ZBFQK]</t>
  </si>
  <si>
    <t>UPL PO RN 02148 - DOPLATA [952PLAH2403908O1]</t>
  </si>
  <si>
    <t>UPLATA PO RACUNU R23-27102 OD 11/12/</t>
  </si>
  <si>
    <t>UPLATA PO RACUNU 113899224 OD 09/01/</t>
  </si>
  <si>
    <t>UPLATA PO RACUNU R-01-349/2023 OD 25</t>
  </si>
  <si>
    <t>UPLATA POSPECIFIKACIJI 06022024</t>
  </si>
  <si>
    <t>UPLATA PO RACUNU IF24-0037 OD 30/01/</t>
  </si>
  <si>
    <t>UPLATA PO RACUNU R23-27172 OD 11/12/</t>
  </si>
  <si>
    <t>[AutoProv]Obracun provizije za dan 08.02.2024.</t>
  </si>
  <si>
    <t>UPLATA PO RAÈUNU</t>
  </si>
  <si>
    <t>Plaæanje po specifikaciji broj 02385</t>
  </si>
  <si>
    <t>uplata po racunu 026400</t>
  </si>
  <si>
    <t>uplata</t>
  </si>
  <si>
    <t>uplata RACUNA [139PLPL2403900EW]</t>
  </si>
  <si>
    <t>UPLATA RACUNA [139PLPL2403900EX]</t>
  </si>
  <si>
    <t>Promet robe i usluga - finalna potrosnja [955PLBE240390BJV]</t>
  </si>
  <si>
    <t>UPL ZA MATERIJAL [IZVTR00504369482]</t>
  </si>
  <si>
    <t>profhilo 2 ml [955PLBE240380ZQD]</t>
  </si>
  <si>
    <t>PLAÆANJE PO RAÈUNU BR. 02610 [5951240391112330]</t>
  </si>
  <si>
    <t>uplata po predracunu 02532</t>
  </si>
  <si>
    <t>PO SPECIFIKACIJI 02699 [5951240398682736]</t>
  </si>
  <si>
    <t>Promet robe i usluga - finalna// potrošnja [FT24039BKXQM]</t>
  </si>
  <si>
    <t>vodonik peroksid [955PLBE240380ZQH]</t>
  </si>
  <si>
    <t>[n:0038163387616]Transakcije po nalogu grağana</t>
  </si>
  <si>
    <t>Promet robe i usluga</t>
  </si>
  <si>
    <t>uplata raèuna 02076</t>
  </si>
  <si>
    <t>Promet robe i usluga - finalna potrosnja [955PLBE2403808QT]</t>
  </si>
  <si>
    <t>Uplata po specifikaciji 02371</t>
  </si>
  <si>
    <t>Restylane skinbooosters</t>
  </si>
  <si>
    <t>Spec. 026259</t>
  </si>
  <si>
    <t>UPLATA PO RACUNU BROJ 02071 [87000082342574]</t>
  </si>
  <si>
    <t>Promet robe i usluga finalna potrossnja [313OCPR24038002Q]</t>
  </si>
  <si>
    <t>racun 025523</t>
  </si>
  <si>
    <t>Promet robe i usluga - meğufazna potrosnja [099970834449001]</t>
  </si>
  <si>
    <t>Promet robe i usluga - finalna potrošnja</t>
  </si>
  <si>
    <t>PROMET ROBE I USLUGA   FINALNAPOTRO [5948240387653349]</t>
  </si>
  <si>
    <t>PROMET ROBE I USLUGA - FINALNA POTROSNJA [099970832556001]</t>
  </si>
  <si>
    <t>POTROŠNI MEDICINSKI MATERIJAL [952PLAH24038061M]</t>
  </si>
  <si>
    <t>POTROŠNI MEDICINSKI MATERIJAL [952PLAH2403805PW]</t>
  </si>
  <si>
    <t>UPLATA PO RACUNU 111284224 OD 08/01/</t>
  </si>
  <si>
    <t>UPLATA PO RACUNU 109407224 OD 08/01/</t>
  </si>
  <si>
    <t>[AutoProv]Obracun provizije za dan 06.02.2024.</t>
  </si>
  <si>
    <t>UPL PO RN 026247 [952PLAH240360H3B]</t>
  </si>
  <si>
    <t>raèun 02498</t>
  </si>
  <si>
    <t>Promet robe i usluga - finalna potrosnja [955PLBE240370NWJ]</t>
  </si>
  <si>
    <t>Racun 026148</t>
  </si>
  <si>
    <t>Promet robe i usluga finalna potrossnja [105OCPR24037000D]</t>
  </si>
  <si>
    <t>PROMET ROBE I USLUGA   FINALNAPOTROŠNJA [5946240375641786]</t>
  </si>
  <si>
    <t>Promet robe i usluga - finalna potrosnja [87000082252861]</t>
  </si>
  <si>
    <t>SPECIFIKACIJA 02455 [814943983242001]</t>
  </si>
  <si>
    <t>SPECIFIKACIJA 02604 [814943983244001]</t>
  </si>
  <si>
    <t>SPECIFIKACIJA 02603 [814943983243001]</t>
  </si>
  <si>
    <t>UPLATA ZA MATERIJAL RESTYLANE LIDOCAINE  1 ML</t>
  </si>
  <si>
    <t>Promet robe i usluga finalna potrossnja [105OCPR240370008]</t>
  </si>
  <si>
    <t>Promet robe i usluga - finalna potrosnja [955PLBE240370S8H]</t>
  </si>
  <si>
    <t>Specifikacija br. 02625 [955PLBE240370TZ8]</t>
  </si>
  <si>
    <t>PO SPECIFIKACIJI 02619 [5947240375653138]</t>
  </si>
  <si>
    <t>Promet robe i usluga finalna potrossnja [834647305099001]</t>
  </si>
  <si>
    <t>Promet robe i usluga finalna potrossnja [957PBOM2403609HC]</t>
  </si>
  <si>
    <t>Promet robe i usluga - finalna potrosnja [955PLBE240370O5H]</t>
  </si>
  <si>
    <t>UPLATA PO RACUNU 826524223 OD 07/12/</t>
  </si>
  <si>
    <t>UPLATA PO RACUNU 48584/23 OD 08/12/2</t>
  </si>
  <si>
    <t>UPLATA PO RACUNU 2400091 OD 05/01/20</t>
  </si>
  <si>
    <t>PLAÆANJE RAÈUNA 21-RN000000003</t>
  </si>
  <si>
    <t>UPLATA PO RACUNU 2023-2634 OD 07/12/</t>
  </si>
  <si>
    <t>UPLATA PO RACUNU 1104019543 OD 27/12</t>
  </si>
  <si>
    <t>UPLATA PO RACUNU 2420010110717 OD 06</t>
  </si>
  <si>
    <t xml:space="preserve">UPLATA POREZA </t>
  </si>
  <si>
    <t>PLAÆANJE PO RAÈUNU BR. 026157, I [5943240342987077]</t>
  </si>
  <si>
    <t>UPLATA PO SPECIFIKACIJI BR. 025753 [814943928014001]</t>
  </si>
  <si>
    <t>Raèun 02498</t>
  </si>
  <si>
    <t>Placanje po specifikaciji br.025753 (1. Deo)</t>
  </si>
  <si>
    <t>026526 [87000082043888]</t>
  </si>
  <si>
    <t>[n:9200181879817]02476</t>
  </si>
  <si>
    <t>[n:0381695662526]Transakcije po nalogu grağana</t>
  </si>
  <si>
    <t>Druge transakcije [834647249901001]</t>
  </si>
  <si>
    <t>Uplata za fakturu 02042</t>
  </si>
  <si>
    <t>UPLATA NA RACUN [FT24036W90CB]</t>
  </si>
  <si>
    <t>PROMET ROBE I USLUGA   FINALNAPOTROŠNJA [5944240368168306]</t>
  </si>
  <si>
    <t>PROMET ROBE I USLUGA   FINALNAPOTROŠNJA [5944240366999618]</t>
  </si>
  <si>
    <t>PROMET ROBE I USLUGA   FINALNAPOTROŠNJA [5944240367545637]</t>
  </si>
  <si>
    <t>PROMET ROBE I USLUGA   FINALNAPOTROŠNJA [5944240368339828]</t>
  </si>
  <si>
    <t>PROMET ROBE I USLUGA   FINALNAPOTROŠNJA [5944240367545610]</t>
  </si>
  <si>
    <t>Promet robe i usluga - finalna potrosnja [08700086920351]</t>
  </si>
  <si>
    <t>PROMET ROBE I USLUGA   FINALNAPOTROŠNJA [5944240367545599]</t>
  </si>
  <si>
    <t>RACUN BR 8HSHPWV7 8HSHPWV7 51874ŠPRICEVI PO SPECIFIKACIJI 02 [5729240367984677]</t>
  </si>
  <si>
    <t>Druge transakcije [834647250121001]</t>
  </si>
  <si>
    <t>Placanje po specifikaciji br. 025754</t>
  </si>
  <si>
    <t>Uplata po fakturi 02004</t>
  </si>
  <si>
    <t>UPLATA PO RACUNU 230827044 OD 05/12/</t>
  </si>
  <si>
    <t>UPLATA PO RACUNU 106160224 OD 04/01/</t>
  </si>
  <si>
    <t>UPLATA PO RACUNU R23-26636 OD 06/12/</t>
  </si>
  <si>
    <t>UPLATA PO RACUNU R23-26395 OD 05/12/</t>
  </si>
  <si>
    <t>UPLATA PO RACUNU R23-26635 OD 06/12/</t>
  </si>
  <si>
    <t>UPLATA PO RACUNU R23-26381 OD 05/12/</t>
  </si>
  <si>
    <t>PRIHODI FIZIÈKIH LICA OD KAPITALA I DRUGIH IMOVINSKIH PRAVA</t>
  </si>
  <si>
    <t>UPLATA PO RACUNU 500-4402/2023 OD 05</t>
  </si>
  <si>
    <t>UPLATA POREZA I DOPRINOSA PO ODBITKU</t>
  </si>
  <si>
    <t>[AutoProv]Obracun provizije za dan 02.02.2024.</t>
  </si>
  <si>
    <t>UPLATA PO FAKTURI</t>
  </si>
  <si>
    <t>juvederm fileri</t>
  </si>
  <si>
    <t>Transakcije po nalogu gradana. [87000081958118]</t>
  </si>
  <si>
    <t>SPECIJALIZACIJA 2372 [87000082022670]</t>
  </si>
  <si>
    <t>Dysport</t>
  </si>
  <si>
    <t>uplata po racunu 02075 [955PLBE240321G8K]</t>
  </si>
  <si>
    <t>Restylane</t>
  </si>
  <si>
    <t>Uplata po raèunu od 08.01.2024. [957PBOM2403207FM]</t>
  </si>
  <si>
    <t>juvederm</t>
  </si>
  <si>
    <t>Promet robe i usluga - finalna potrosnja [099970710474001]</t>
  </si>
  <si>
    <t>PROFHILO [5724240330028569]</t>
  </si>
  <si>
    <t>Promet robe i usluga finalna potrossnja [834647065907001]</t>
  </si>
  <si>
    <t>specifikacija: 02599</t>
  </si>
  <si>
    <t>Promet robe i usluga finalna potrossnja [834647065996001]</t>
  </si>
  <si>
    <t>Promet robe i usluga - finalna potrosnja [955PLBE240330X7Q]</t>
  </si>
  <si>
    <t>Uplaza po racunu 02449</t>
  </si>
  <si>
    <t>Promet robe i usluga finalna potrossnja [834647065669001]</t>
  </si>
  <si>
    <t>/BNF/SPECIJALIZACIJA 02330 [FT240339SCPP]</t>
  </si>
  <si>
    <t>Promet robe i usluga finalna potrossnja [834647128933001]</t>
  </si>
  <si>
    <t>Promet robe i usluga finalna potrossnja [834647128978001]</t>
  </si>
  <si>
    <t>Promet robe i usluga finalna potrossnja [834647122302001]</t>
  </si>
  <si>
    <t>Promet robe i usluga finalna potrossnja [834647128657001]</t>
  </si>
  <si>
    <t>Promet robe i usluga finalna potrossnja [834647128823001]</t>
  </si>
  <si>
    <t>Promet robe i usluga finalna potrossnja [834647065702001]</t>
  </si>
  <si>
    <t>UPLATA PO RACUNU 818286223 OD 04/12/</t>
  </si>
  <si>
    <t>UPLATA PO RACUNU 103676224 OD 03/01/</t>
  </si>
  <si>
    <t>UPLATA PO RACUNU 1103994116 OD 19/12</t>
  </si>
  <si>
    <t>UPLATA PO RACUNU 03/24A OD 17/01/202</t>
  </si>
  <si>
    <t>UPLATA PO RACUNU 1103994375 OD 19/12</t>
  </si>
  <si>
    <t xml:space="preserve">PLAÆANJE RAÈUNA </t>
  </si>
  <si>
    <t>UPLATA PO RACUNU IFR24/1262 OD 25/01</t>
  </si>
  <si>
    <t>[AutoProv]Obracun provizije za dan 01.02.2024.</t>
  </si>
  <si>
    <t>UPLATA PO RACUNU 1103993845 OD 19/12</t>
  </si>
  <si>
    <t>UPLATA PO RACUNU 1103993950 OD 19/12</t>
  </si>
  <si>
    <t>UPL PO RN 026247 [952PLAH240310CAH]</t>
  </si>
  <si>
    <t>RAÈUN 02399 [5721240326982968]</t>
  </si>
  <si>
    <t>UPLATA RAÈUN 02399 [5721240326958331]</t>
  </si>
  <si>
    <t>Uplata po racunu 02350 [FT24032QCBVR]</t>
  </si>
  <si>
    <t>Specifikacija 026144</t>
  </si>
  <si>
    <t>UPLATA PO RACUNU 02431 [814943794185001]</t>
  </si>
  <si>
    <t>UPL PO RN 02499 [952PLAH240310CLP]</t>
  </si>
  <si>
    <t>UPLATA RAÈUNA 02237 [5721240326958404]</t>
  </si>
  <si>
    <t>Promet robe i usluga finalna potrossnja [834646998940001]</t>
  </si>
  <si>
    <t>Promet robe i usluga - finalna potrosnja [955PLBE240320EBK]</t>
  </si>
  <si>
    <t>Mas medic uplata na racun specifikacija  02072 PFR br 49477</t>
  </si>
  <si>
    <t>DRUGE TRANSAKCIJE - POZAJMICA</t>
  </si>
  <si>
    <t>[AutoProv]Odravanje raèuna</t>
  </si>
  <si>
    <t>[AutoProv]E-Bank odravanje</t>
  </si>
  <si>
    <t>[AutoProv]Obracun provizije za dan 31.01.2024.</t>
  </si>
  <si>
    <t>Promet robe i usluga finalna potrošnja [834646962551001]</t>
  </si>
  <si>
    <t>PROMET ROBE I USLUGA FINALNAPOTROŠNJA [5934240314136662]</t>
  </si>
  <si>
    <t>[n:8201005809716]Transakcije po nalogu gradana</t>
  </si>
  <si>
    <t>PROMET ROBE I USLUGA FINALNAPOTROŠNJA [5934240316422638]</t>
  </si>
  <si>
    <t>wraèun 026565 [099970653179001]</t>
  </si>
  <si>
    <t>Promet robe i usluga - finalna potrosnja [099970608733001]</t>
  </si>
  <si>
    <t>Transakcije po nalogu grağana [957PBOM2403102GW]</t>
  </si>
  <si>
    <t>belotero</t>
  </si>
  <si>
    <t>Raèun broj 8HSHPWV7-8HSHPWV7-51367</t>
  </si>
  <si>
    <t>PROMET ROBE I USLUGA   FINALNAPOTROŠNJA [5934240310412355]</t>
  </si>
  <si>
    <t>Promet robe i usluga finalna potrossnja [834646962419001]</t>
  </si>
  <si>
    <t>UPLATA PO RACUNU 1261771/23 UMANJENO PO IOS-U</t>
  </si>
  <si>
    <t>UPLATA PO RACUNU R23-26015 OD 01/12/</t>
  </si>
  <si>
    <t>UPLATA PO RACUNU R23-26016 OD 01/12/</t>
  </si>
  <si>
    <t>UPLATA PO RACUNU 1250803/23 OD 30/11</t>
  </si>
  <si>
    <t>UPLATA PO RACUNU 1261395/23 OD 02/12</t>
  </si>
  <si>
    <t>UPLATA PO RACUNU 1246964/23 OD 30/11</t>
  </si>
  <si>
    <t>UPLATA PO RACUNU 1258872/23 OD 02/12</t>
  </si>
  <si>
    <t>UPLATA PO RACUNU 1256921/23 OD 30/11</t>
  </si>
  <si>
    <t>UPLATA PO RACUNU 24129779 OD 15/01/2</t>
  </si>
  <si>
    <t>UPLATA PO RACUNU 1246770/23 OD 30/11</t>
  </si>
  <si>
    <t>UPLATA PO RACUNU 1252417/23 OD 30/11</t>
  </si>
  <si>
    <t>UPLATA PO RACUNU 1255730/23 OD 30/11</t>
  </si>
  <si>
    <t>UPLATA PO RACUNU 1245989/23 OD 30/11</t>
  </si>
  <si>
    <t>UPLATA PO RACUNU 1261173/23 OD 02/12</t>
  </si>
  <si>
    <t>[AutoProv]Obracun provizije za dan 30.01.2024.</t>
  </si>
  <si>
    <t>025598 [FT24030XTK46]</t>
  </si>
  <si>
    <t>Placanje po specifikaciji br. 025397</t>
  </si>
  <si>
    <t>Placanje po specifikaciji br.025590</t>
  </si>
  <si>
    <t>PROMET ROBE I USLUGA   FINALNAPOTROŠNJA [5932240309297231]</t>
  </si>
  <si>
    <t>PROMET ROBE I USLUGA - FINALNA POTROŠNJA [839924895922001]</t>
  </si>
  <si>
    <t>Promet robe i usluga - finalna potrosnja [87000081696784]</t>
  </si>
  <si>
    <t>usluga</t>
  </si>
  <si>
    <t>UPLATA ZA ROBU [5933240300516567]</t>
  </si>
  <si>
    <t>PROMET ROBE I USLUGA FINALNAPOTROŠNJA [5932240305992881]</t>
  </si>
  <si>
    <t>Racun br. 036337 [952PLAH240300GXL]</t>
  </si>
  <si>
    <t>[n:0038163256961]po racunu 45434</t>
  </si>
  <si>
    <t>PROMET ROBE I USLUGA   FINALNAPOTROŠNJA [5932240309576912]</t>
  </si>
  <si>
    <t>UPL NA RACUN [IZVTR00502437522]</t>
  </si>
  <si>
    <t>[n:0038163256961]po racunu 41252</t>
  </si>
  <si>
    <t>PROMET ROBE I USLUGA FINALNAPOTROŠNJA [5933240301547415]</t>
  </si>
  <si>
    <t>PROMET ROBE I USLUGA   FINALNAPOTROŠNJA [5932240309930422]</t>
  </si>
  <si>
    <t>PROMET ROBE I USLUGA - FINALNA POTROŠNJA [839936206910001]</t>
  </si>
  <si>
    <t>PROMET ROBE I USLUGA FINALNAPOTROŠNJA [5932240305993209]</t>
  </si>
  <si>
    <t>PROMET ROBE I USLUGA - FINALNA POTROŠNJA [839924895923001]</t>
  </si>
  <si>
    <t>Racun br. 026507 [952PLAH240300H9Y]</t>
  </si>
  <si>
    <t>PROMET ROBE I USLUGA FINALNAPOTROŠNJA [5932240305993080]</t>
  </si>
  <si>
    <t>PROMET ROBE I USLUGA FINALNAPOTROŠNJA [5932240305992989]</t>
  </si>
  <si>
    <t>Placanje po specifikaciji br. 025398</t>
  </si>
  <si>
    <t>PO RACUNU 026308 [5930240282986582]</t>
  </si>
  <si>
    <t>PROMET ROBE I USLUGA [5928240268673309]</t>
  </si>
  <si>
    <t>UPL PO RN 026594 [952PLAH2402900KW]</t>
  </si>
  <si>
    <t>[n:0381654181652]uplata fakture 02104</t>
  </si>
  <si>
    <t>PROMET ROBE I USLUGA   MEXD0UFAZNA POTROŠNJA [5930240299921306]</t>
  </si>
  <si>
    <t>[n:0381654181652]uplata fakture 02105</t>
  </si>
  <si>
    <t>UPLATA RAÈUNA 02231 [87000071325504]</t>
  </si>
  <si>
    <t>[n:0381654181652]uplata fakture 02424</t>
  </si>
  <si>
    <t>UPLATA PO RAÈUNU [814943572522001]</t>
  </si>
  <si>
    <t>Promet robe i usluga finalna potrossnja [08224456429001]</t>
  </si>
  <si>
    <t>Uplata robe po specifikaciji 02395</t>
  </si>
  <si>
    <t>specifikacija 02391</t>
  </si>
  <si>
    <t>UPLATA PO RACUNU R23-25750 OD 29/11/</t>
  </si>
  <si>
    <t>UPLATA PO RACUNU R23-25589 OD 28/11/</t>
  </si>
  <si>
    <t>UPLATA PO RACUNU R23-25600 CN23-0968 CN23-0969</t>
  </si>
  <si>
    <t>PLAÆANJE RAÈUNA 1369612/23</t>
  </si>
  <si>
    <t>UPLATA PO RACUNU R23-25811 OD 29/11/</t>
  </si>
  <si>
    <t>UPLATA PO RACUNU 1235701/23 OD 28/11</t>
  </si>
  <si>
    <t>UPLATA PO RACUNU 1242534/23 OD 29/11</t>
  </si>
  <si>
    <t>UPLATA PO RACUNU 1244775/23 OD 29/11</t>
  </si>
  <si>
    <t>UPLATA PO RACUNU 1239158/23 OD 28/11</t>
  </si>
  <si>
    <t>UPLATA PO RACUNU R23-25485 OD 27/11/</t>
  </si>
  <si>
    <t>UPLATA PO RACUNU 2321010210599 OD 27</t>
  </si>
  <si>
    <t>UPLATA PO RACUNU 1251197/23 OD 30/11</t>
  </si>
  <si>
    <t>UPLATA PO RACUNU 1235696/23 OD 28/11</t>
  </si>
  <si>
    <t>UPLATA PO RACUNU 1245291/23 OD 29/11</t>
  </si>
  <si>
    <t>UPLATA PO RACUNU 1242393/23 OD 29/11</t>
  </si>
  <si>
    <t>UPLATA PO RACUNU 1251143/23 OD 30/11</t>
  </si>
  <si>
    <t>UPLATA PO RACUNU 1245516/23 OD 29/11</t>
  </si>
  <si>
    <t>[AutoProv]Obracun provizije za dan 26.01.2024.</t>
  </si>
  <si>
    <t>Specifikacija 025251</t>
  </si>
  <si>
    <t>Raèun broj: 8HSHPWV7-8HSHPWV7-48261</t>
  </si>
  <si>
    <t>PO SPECIFIKACIJI 02361 [5928240267183405]</t>
  </si>
  <si>
    <t>PROMET ROBE I USLUGA   FINALNAPOTROŠNJA [5928240262397512]</t>
  </si>
  <si>
    <t>Specifikacija 0253308</t>
  </si>
  <si>
    <t>PO SPECIFIKACIJI 02439 [5928240267193885]</t>
  </si>
  <si>
    <t>KozmetiCki proizvod [IZVTR00501773107]</t>
  </si>
  <si>
    <t>PROMET ROBE I USLUGA   FINALNAPOTROŠNJA [5928240262397539]</t>
  </si>
  <si>
    <t>PROMET ROBE I USLUGA   FINALNAPOTROŠNJA [5928240262397547]</t>
  </si>
  <si>
    <t>PROMET ROBE I USLUGA   MEĞUFAZNAPOTROŠNJA [5712240261464675]</t>
  </si>
  <si>
    <t>PROMET ROBE I USLUGA   FINALNAPOTROŠNJA [5928240262062219]</t>
  </si>
  <si>
    <t>Promet robe i usluga - finalna potrosnja [955PLBE2336400WR]</t>
  </si>
  <si>
    <t>PO SPECIFIKACIJI 02296 [5928240267176905]</t>
  </si>
  <si>
    <t>PROMET ROBE I USLUGA   FINALNAPOTROŠNJA [5928240262397504]</t>
  </si>
  <si>
    <t>PO SPECIFIKACIJI 02421 [5928240267190142]</t>
  </si>
  <si>
    <t>PROMET ROBE I USLUGA   MEĞUFAZNAPOTROŠNJA [5712240261464659]</t>
  </si>
  <si>
    <t>UPLATA PO RACUNU 2321010110699 OD 27</t>
  </si>
  <si>
    <t>UPLATA PO RACUNU 1103977388 OD 12/12</t>
  </si>
  <si>
    <t>UPLATA PO RACUNU R23-25387 OD 27/11/</t>
  </si>
  <si>
    <t>UPLATA PO RACUNU IF-4024-23/1 OD 26/</t>
  </si>
  <si>
    <t>UPLATA PO RACUNU 2321010110702 OD 27</t>
  </si>
  <si>
    <t>UPLATA PO RACUNU 12-110/23 OD 22/12/</t>
  </si>
  <si>
    <t>UPLATA PO RACUNU F23-620 OD 26/12/20</t>
  </si>
  <si>
    <t>UPLATA PO RACUNU F23-617 OD 26/12/20</t>
  </si>
  <si>
    <t>UPLATA PO RACUNU 2321010110700 OD 27</t>
  </si>
  <si>
    <t>UPLATA PO RACUNU F23-621 OD 26/12/20</t>
  </si>
  <si>
    <t>UPLATA PO RACUNU IF-4023-23/1 OD 26/</t>
  </si>
  <si>
    <t>UPLATA PO RACUNU 24-300-000023 OD 19</t>
  </si>
  <si>
    <t>PLAÆANJE RAÈUNA 04/24</t>
  </si>
  <si>
    <t>PLAÆANJE RAÈUNA 022/24</t>
  </si>
  <si>
    <t>UPLATA PO RACUNU 1103974330 OD 12/12</t>
  </si>
  <si>
    <t>UPLATA PO RACUNU IF-23-21705 OD 26/1</t>
  </si>
  <si>
    <t>UPLATA PO RACUNU F23-630 OD 26/12/20</t>
  </si>
  <si>
    <t>UPLATA PO RACUNU 12-117/23 OD 26/12/</t>
  </si>
  <si>
    <t>UPLATA PO RACUNU IF23-21773 OD 26/12</t>
  </si>
  <si>
    <t>UPLATA PO RACUNU 24KFAK00673 OD 10/0</t>
  </si>
  <si>
    <t>UPLATA PO RACUNU 1103977417 OD 12/12</t>
  </si>
  <si>
    <t>UPLATA PO RACUNU 1103973865 OD 12/12</t>
  </si>
  <si>
    <t>UPLATA PO RACUNU 1103977430 OD 12/12</t>
  </si>
  <si>
    <t>UPLATA PO RACUNU 1103969758 OD 11/12</t>
  </si>
  <si>
    <t>UPLATA PO RACUNU 23-300-004620 OD 26</t>
  </si>
  <si>
    <t>UPLATA PO RACUNU 1103973589 OD 12/12</t>
  </si>
  <si>
    <t>UPLATA PO RACUNU 1103977355 OD 12/12</t>
  </si>
  <si>
    <t>PLAÆANJE RAÈUNA 23-300-012734</t>
  </si>
  <si>
    <t>UPLATA PO RACUNU R-VP-559/2023 OD 29</t>
  </si>
  <si>
    <t>UPLATA PO RACUNU 23-300-004637 OD 27</t>
  </si>
  <si>
    <t>PROMET ROBE I USLUGAFINALNA POTROŠNJA [5926240254304458]</t>
  </si>
  <si>
    <t>Promet robe i usluga - finalna potrosnja [099970502697001]</t>
  </si>
  <si>
    <t>racuni 026192;026193</t>
  </si>
  <si>
    <t>UPLATA PO RAÈUNU 02175 [955PLBE240240RBO]</t>
  </si>
  <si>
    <t>SPECIFIKACIJA 02397 [814943455672001]</t>
  </si>
  <si>
    <t>uplata po racunu 8HSHPWV7-49403</t>
  </si>
  <si>
    <t>Poruèena roba</t>
  </si>
  <si>
    <t>racun 02326</t>
  </si>
  <si>
    <t>PROMET ROBE I USLUGA - FINALNA// POTROŠNJA [FT240254VJ68]</t>
  </si>
  <si>
    <t>PROMET ROBE I USLUGA FINALNAPOTROŠNJA [5925240249674171]</t>
  </si>
  <si>
    <t>Promet robe i usluga finalna potrossnja [834646634936001]</t>
  </si>
  <si>
    <t>PROMET ROBE I USLUGA   FINALNAPOTROŠNJA [5926240255093094]</t>
  </si>
  <si>
    <t>PROMET ROBE I USLUGA   FINALNAPOTROŠNJA [5926240255372155]</t>
  </si>
  <si>
    <t>PROMET ROBE I USLUGA FINALNAPOTROŠNJA [5926240259159936]</t>
  </si>
  <si>
    <t>Promet robe i usluga - finalna potrosnja</t>
  </si>
  <si>
    <t>PROMET ROBE I USLUGA   FINALNAPOTROŠNJA [5926240255093167]</t>
  </si>
  <si>
    <t>PROMET ROBE I USLUGA   FINALNAPOTRO [5927240251907761]</t>
  </si>
  <si>
    <t>PROMET ROBE I USLUGA   FINALNAPOTROŠNJA [5926240255093159]</t>
  </si>
  <si>
    <t>UPLATA PO RACUNU IFVP-1272/23 OD 25/</t>
  </si>
  <si>
    <t>UPLATA PO RACUNU 1103969814 OD 11/12</t>
  </si>
  <si>
    <t>UPLATA PO RACUNU 23-300-004590 OD 25</t>
  </si>
  <si>
    <t>UPLATA PO RACUNU IF-4009-23/1 OD 25/</t>
  </si>
  <si>
    <t>UPLATA PO RACUNU 23-300-004595 OD 25</t>
  </si>
  <si>
    <t>UPLATA PO RACUNU 1103969665 OD 11/12</t>
  </si>
  <si>
    <t>UPLATA PO RACUNU 23-300-004599 OD 25</t>
  </si>
  <si>
    <t>[AutoProv]Obracun provizije za dan 24.01.2024.</t>
  </si>
  <si>
    <t>Transakcije po nalogu gradjana [8961600016112873]</t>
  </si>
  <si>
    <t>Transakcije po nalogu gradjana [8961600016112939]</t>
  </si>
  <si>
    <t>Transakcije po nalogu grağana [957PBOM2402402T5]</t>
  </si>
  <si>
    <t>Roba [IZVTR00501511592]</t>
  </si>
  <si>
    <t>Specifikacija 026374</t>
  </si>
  <si>
    <t>/BNF/TRANSAKCIJE PO NALOGU GRAĞANA [FT24024C4D7M]</t>
  </si>
  <si>
    <t>/BNF/TRANSAKCIJE PO NALOGU GRAĞANA [FT24023QMQP1]</t>
  </si>
  <si>
    <t>PROMET ROBE I USLUGA   FINALNAPOTROŠNJA [5925240245861040]</t>
  </si>
  <si>
    <t>Specifikacija 026502</t>
  </si>
  <si>
    <t>uplata po fisk.racunu br.8hshpwv7-8hshpwv7-47779</t>
  </si>
  <si>
    <t>UPLATA PO SPECIFIKACIJI 02238 [814943382012001]</t>
  </si>
  <si>
    <t>Promet robe i usluga - finalna potrosnja [955PLBE240240CX4]</t>
  </si>
  <si>
    <t>[n:5200181603736]uplata</t>
  </si>
  <si>
    <t>Uplata po raèunu od 19.12.2023. [957PBOM2402304G8]</t>
  </si>
  <si>
    <t>PROMET ROBE I USLUGA   FINALNAPOTROŠNJA [5925240245784495]</t>
  </si>
  <si>
    <t>PLAÆANJE PO RAÈUNU BR. 02356 [5925240241096829]</t>
  </si>
  <si>
    <t>TRANSAKCIJE PO NALOGU GRAĞANA [87000070990474]</t>
  </si>
  <si>
    <t>/BNF/TRANSAKCIJE PO NALOGU GRAĞANA [FT240243SWC2]</t>
  </si>
  <si>
    <t>Promet robe i usluga - finalna potrosnja [955PLBE240240D54]</t>
  </si>
  <si>
    <t>UPLATA PO RACUNU 2321010110689 OD 25</t>
  </si>
  <si>
    <t>UPLATA PO RACUNU 50-22-2024 OD 16/01</t>
  </si>
  <si>
    <t>[AutoProv]Obracun provizije za dan 23.01.2024.</t>
  </si>
  <si>
    <t>fileri</t>
  </si>
  <si>
    <t>Uplata za fakturu 026285</t>
  </si>
  <si>
    <t>Dug [FT240237RQF9]</t>
  </si>
  <si>
    <t>Uplata za fakturu 026486</t>
  </si>
  <si>
    <t>8HSHPWV/-8HSHPWV/-47891</t>
  </si>
  <si>
    <t>Promet robe i usluga finalna potrossnja [8DVJ00053191001]</t>
  </si>
  <si>
    <t>Promet robe i usluga finalna potrossnja [834646466801001]</t>
  </si>
  <si>
    <t>Po raèunu  02204</t>
  </si>
  <si>
    <t>UPLATA PO RACUNU R23-25068 OD 23/11/</t>
  </si>
  <si>
    <t>UPLATA PO RACUNU R23-25311 OD 24/11/</t>
  </si>
  <si>
    <t>UPLATA PO RACUNU R23-25062 OD 23/11/</t>
  </si>
  <si>
    <t>UPLATA PO RACUNU R23-25067 OD 23/11/</t>
  </si>
  <si>
    <t>UPLATA PO RACUNU R23-25314 OD 24/11/</t>
  </si>
  <si>
    <t>UPLATA PO RACUNU R23-25061 OD 22/11/</t>
  </si>
  <si>
    <t>UPLATA PO RACUNU IF23-21768 OD 26/12</t>
  </si>
  <si>
    <t>UPLATA PO RACUNU 1218803/23 OD 23/11</t>
  </si>
  <si>
    <t>UPLATA PO RACUNU 1223226/23 OD 23/11</t>
  </si>
  <si>
    <t>[AutoProv]Obracun provizije za dan 22.01.2024.</t>
  </si>
  <si>
    <t>PROMET ROBE I USLUGA - FINALNA POTROŠNJA [8961600016100495]</t>
  </si>
  <si>
    <t>PROMET ROBE I USLUGA - FINALNA POTROŠNJA [8961600016100524]</t>
  </si>
  <si>
    <t>PROMET ROBE I USLUGA - FINALNA POTROŠNJA [8961600016100523]</t>
  </si>
  <si>
    <t>Transakcije po nalogu grağana [FT24022KSWTG]</t>
  </si>
  <si>
    <t>PROMET ROBE I USLUGA - FINALNA POTROŠNJA [952PLAH2402207KV]</t>
  </si>
  <si>
    <t>PLACANJE PO FAKTURAMA br 39437//,br 39843 br 40576 [FT24022T4X2Y]</t>
  </si>
  <si>
    <t>PROMET ROBE I USLUGA   FINALNAPOTROŠNJA [5922240224198053]</t>
  </si>
  <si>
    <t>TRANSAKCIJE PO NALOGU GRAĞANA. [5705240229640762]</t>
  </si>
  <si>
    <t>raèun 026291 [099970437596001]</t>
  </si>
  <si>
    <t>FAKTURA 026546 [814943168006001]</t>
  </si>
  <si>
    <t>uplata po racunu 026485 [955PLBE2402200V7]</t>
  </si>
  <si>
    <t>PLAÆANJE PO FAKTURI 02189 [87000070733558]</t>
  </si>
  <si>
    <t>PROMET ROBE I USLUGA   MEXD0UFAZNA POTROŠNJA [5922240225539105]</t>
  </si>
  <si>
    <t>PROMET ROBE I USLUGA   MEXD0UFAZNA POTROŠNJA [5922240225539148]</t>
  </si>
  <si>
    <t>Promet robe i usluga finalna potrossnja [957PBOM24022053G]</t>
  </si>
  <si>
    <t>Uplata</t>
  </si>
  <si>
    <t>PROMET ROBE I USLUGA   FINALNAPOTROŠNJA [5922240224197944]</t>
  </si>
  <si>
    <t>PROMET ROBE I USLUGA FINALNAPOTROŠNJA [5922240221434694]</t>
  </si>
  <si>
    <t>Promet robe i usluga - finalna potrosnja [955PLBE240191187]</t>
  </si>
  <si>
    <t>PROMET ROBE I USLUGA   FINALNAPOTROŠNJA [5922240224197987]</t>
  </si>
  <si>
    <t>Promet robe i usluga meğufazna potrošnja [344OCPR240220002]</t>
  </si>
  <si>
    <t>PROMET ROBE I USLUGA - FINALNA POTROŠNJA [952PLAH2402207KP]</t>
  </si>
  <si>
    <t>PROMET ROBE I USLUGA FINALNAPOTROŠNJA [5922240221633530]</t>
  </si>
  <si>
    <t>PROMET ROBE I USLUGA   FINALNAPOTROŠNJA [5922240224542668]</t>
  </si>
  <si>
    <t>[n:0038163253067]Transakcije po nalogu grağana</t>
  </si>
  <si>
    <t>PLAÆANJE RAÈUNA PO SPECIFKACIJI 1-5--1-24/2024</t>
  </si>
  <si>
    <t>UPLATA PO RACUNU R-01-325/2023 KO-01-21/2023</t>
  </si>
  <si>
    <t>UPLATA PO RACUNU 1103954888 OD 05/12</t>
  </si>
  <si>
    <t>UPLATA PO RACUNU IF-3962-23/1 OD 21/</t>
  </si>
  <si>
    <t>UPLATA PO RACUNU 1103963501 OD 07/12</t>
  </si>
  <si>
    <t>UPLATA PO RACUNU R-01-329/2023 OD 07</t>
  </si>
  <si>
    <t>PLAÆANJE RAÈUNA 12-106/23</t>
  </si>
  <si>
    <t>UPLATA PO RACUNU 500-4199/2023 OD 20</t>
  </si>
  <si>
    <t>UPLATA PO RACUNU IF-3963-23/1 OD 21/</t>
  </si>
  <si>
    <t>UPLATA PO RACUNU 2023-2472 OD 20/11/</t>
  </si>
  <si>
    <t>UPLATA PO RACUNU 2023-239 OD 22/12/2</t>
  </si>
  <si>
    <t>UPLATA PO RACUNU 002-2024 OD 10/01/2</t>
  </si>
  <si>
    <t>UPLATA PO RACUNU PKF23-3792 OD 15/11</t>
  </si>
  <si>
    <t>UPLATA PO RACUNU FA-2-0/24 OD 04/01/</t>
  </si>
  <si>
    <t>UPLATA PO RACUNU 1103963323 OD 07/12</t>
  </si>
  <si>
    <t>UPLATA PO RACUNU 2024-3 OD 11/01/202</t>
  </si>
  <si>
    <t>UPLATA PO RACUNU 1103962577 OD 06/12</t>
  </si>
  <si>
    <t>UPLATA PO RACUNU 27/24 OD 15/01/2024</t>
  </si>
  <si>
    <t>UPLATA PO RACUNU 2023-238 OD 22/12/2</t>
  </si>
  <si>
    <t>UPLATA PO RACUNU 1103966607 OD 08/12</t>
  </si>
  <si>
    <t>UPLATA PO RACUNU 1103966803 OD 08/12</t>
  </si>
  <si>
    <t>UPLATA PO RACUNU 1103966638 OD 08/12</t>
  </si>
  <si>
    <t>UPLATA PO RACUNU 1103958804 OD 06/12</t>
  </si>
  <si>
    <t>UPLATA PO RACUNU IFR24/0381 OD 12/01</t>
  </si>
  <si>
    <t>UPLATA PO RACUNU 1103959323 OD 06/12</t>
  </si>
  <si>
    <t>PLAÆANJE RAÈUNA KF24/0033</t>
  </si>
  <si>
    <t>UPLATA PO RACUNU 1103959571 OD 06/12</t>
  </si>
  <si>
    <t>UPLATA PO RACUNU 1103966337 OD 07/12</t>
  </si>
  <si>
    <t>UPLATA PO RACUNU 1103954945 OD 05/12</t>
  </si>
  <si>
    <t>UPLATA PO RACUNU 1103959512 OD 06/12</t>
  </si>
  <si>
    <t>UPLATA PO RACUNU 12-84/23 OD 18/12/2</t>
  </si>
  <si>
    <t>[AutoProv]Obracun provizije za dan 19.01.2024.</t>
  </si>
  <si>
    <t>UPLATA PO RACUNU 1103962515 OD 06/12</t>
  </si>
  <si>
    <t>UPLATA PO RACUNU 197/2023 OD 20/12/2</t>
  </si>
  <si>
    <t>UPLATA PO RACUNU 1103966087 OD 07/12</t>
  </si>
  <si>
    <t>uplata racuna [8961600016091496]</t>
  </si>
  <si>
    <t>Promet robe i usluga - finalna potrosnja [955PLBE240190SDH]</t>
  </si>
  <si>
    <t>UPL PO RN 026019 [952PLAH24019003V]</t>
  </si>
  <si>
    <t>Promet robe i usluga - finalna potrosnja [955PLBE240190JT5]</t>
  </si>
  <si>
    <t>Uplata za robu [IZVTR00500907101]</t>
  </si>
  <si>
    <t>PO SPECIFIKACIJI 02184 [5918240185186942]</t>
  </si>
  <si>
    <t>PROMET ROBE I USLUGA   FINALNAPOTROŠNJA [5919240196033008]</t>
  </si>
  <si>
    <t>PO SPECIFIKACIJI 02271 [5918240185190737]</t>
  </si>
  <si>
    <t>PROMET ROBE I USLUGA   FINALNAPOTROŠNJA [5919240191983296]</t>
  </si>
  <si>
    <t>PO SPECIFIKACIJI 02115 [5918240185184630]</t>
  </si>
  <si>
    <t>PROMET ROBE I USLUGA   FINALNAPOTROŠNJA [5919240196032982]</t>
  </si>
  <si>
    <t>PO SPECIFIKACIJI 02269 [5918240185196549]</t>
  </si>
  <si>
    <t>PROMET ROBE I USLUGA   FINALNAPOTROŠNJA [5919240195469422]</t>
  </si>
  <si>
    <t>PROMET ROBE I USLUGA   FINALNAPOTROŠNJA [5919240196032966]</t>
  </si>
  <si>
    <t>Promet robe i usluga - finalna potrosnja [955PLBE240190S1I]</t>
  </si>
  <si>
    <t>UPL PO RN 02148 [952PLAH2401900LG]</t>
  </si>
  <si>
    <t>UPLATA PO RACUNU 2321010110685 OD 20</t>
  </si>
  <si>
    <t>UPLATA PO RACUNU 2321010110688 OD 20</t>
  </si>
  <si>
    <t>UPLATA PO RACUNU IF-3921-23/1 IOS</t>
  </si>
  <si>
    <t>UPLATA PO RACUNU 1103955765 OD 05/12</t>
  </si>
  <si>
    <t>PLAÆANJE RAÈUNA NEBOJŠINA 24 LIDIJA PERIÆ</t>
  </si>
  <si>
    <t>[AutoProv]Obracun provizije za dan 18.01.2024.</t>
  </si>
  <si>
    <t>[AutoProv]Fiksna provizija za potvrdu [24001840]</t>
  </si>
  <si>
    <t>[AutoProv]Fiksna provizija za potvrdu [24001844]</t>
  </si>
  <si>
    <t>Roba [IZVTR00500464276]</t>
  </si>
  <si>
    <t>UPLATA NA RACUN [814943060453001]</t>
  </si>
  <si>
    <t>Promet robe i usluga finalna potrossnja [817OCPR2401800EG]</t>
  </si>
  <si>
    <t>TRANSAKCIJE PO NALOGU GRAĞANA [87000070584683]</t>
  </si>
  <si>
    <t>[n:0381638276534]Druge transakcije</t>
  </si>
  <si>
    <t>Uplata po racunu [IZVTR00500476062]</t>
  </si>
  <si>
    <t>PROMET ROBE I USLUGA   FINALNAPOTROŠNJA [5918240181117881]</t>
  </si>
  <si>
    <t>PROMET ROBE I USLUGA FINALNAPOTROŠNJA [5917240185186863]</t>
  </si>
  <si>
    <t>Promet robe i usluga - finalna potrosnja [08700086341742]</t>
  </si>
  <si>
    <t>PROMET ROBE I USLUGA   FINALNAPOTROŠNJA [5918240181117997]</t>
  </si>
  <si>
    <t>Uplata po racunu [IZVTR00496271727]</t>
  </si>
  <si>
    <t>PROMET ROBE I USLUGA   FINALNAPOTROŠNJA [5918240181117903]</t>
  </si>
  <si>
    <t>PROMET ROBE I USLUGA   FINALNAPOTROŠNJA [5918240181117962]</t>
  </si>
  <si>
    <t>PROMET ROBE I USLUGA   FINALNAPOTROŠNJA [5918240181117970]</t>
  </si>
  <si>
    <t>PROMET ROBE I USLUGA   FINALNAPOTROŠNJA [5918240181117946]</t>
  </si>
  <si>
    <t>Promet robe i usluga - finalna potrosnja [955PLBE2401804GY]</t>
  </si>
  <si>
    <t>Promet robe i usluga - finalna potrosnja [955PLBE2401804R2]</t>
  </si>
  <si>
    <t>Promet robe i usluga finalna potrossnja [834646203953001]</t>
  </si>
  <si>
    <t>UPLATA PO RACUNU IFVP-1229/23 KO1229</t>
  </si>
  <si>
    <t>UPLATA PO RACUNU IFVP-1231/23 OD 18/</t>
  </si>
  <si>
    <t>UPLATA PO RACUNU F23-613 OD 18/12/20</t>
  </si>
  <si>
    <t>UPLATA PO RACUNU F23-615 OD 18/12/20</t>
  </si>
  <si>
    <t>UPLATA PO RACUNU 50-7-2024 OD 05/01/</t>
  </si>
  <si>
    <t>UPLATA PO RACUNU 2401100447 OD 10/01</t>
  </si>
  <si>
    <t>UPLATA PO RACUNU PKF24-0148 OD 09/01</t>
  </si>
  <si>
    <t>PLAÆANJE RAÈUNA PKF24-0191</t>
  </si>
  <si>
    <t>UPLATA PO RACUNU F23-614 OD 18/12/20</t>
  </si>
  <si>
    <t>UPLATA PO RACUNU 23-300-004485 OD 18</t>
  </si>
  <si>
    <t>UPLATA PO RACUNU 1103951072 OD 04/12</t>
  </si>
  <si>
    <t>UPLATA PO RACUNU 1103950833 OD 04/12</t>
  </si>
  <si>
    <t>UPLATA PO RACUNU 23-300-004504 OD 18</t>
  </si>
  <si>
    <t>Druge transakcije [834646169419001]</t>
  </si>
  <si>
    <t>Promet robe i usluga - finalna potrosnja [955PLBE2401701GY]</t>
  </si>
  <si>
    <t>Specifikacija 026269 po racunu8HSHPWV7-8HSHPWV7-47018</t>
  </si>
  <si>
    <t>Uplata fakture 02163 8HSHPWV7-//8HSHPWV7- 49898 [FT24017GTGS3]</t>
  </si>
  <si>
    <t>/BNF/PLAÈANJE PO FAKTURI 02119 [FT24017BJFQ2]</t>
  </si>
  <si>
    <t>Hijaluronski fileri</t>
  </si>
  <si>
    <t>Promet robe i usluga finalna potrossnja [313OCPR24017002F]</t>
  </si>
  <si>
    <t>UPLATA PO RACUNU BR. 02197 [814943013056001]</t>
  </si>
  <si>
    <t>/BNF/TRANSAKCIJE PO NALOGU GRAĞANA [FT2401719XZ1]</t>
  </si>
  <si>
    <t>/BNF/TRANSAKCIJE PO NALOGU GRAĞANA [FT24017G354T]</t>
  </si>
  <si>
    <t>PLAÆANJE PO RAÈUNU [5699240173528042]</t>
  </si>
  <si>
    <t>UPLATA PO RACUNU</t>
  </si>
  <si>
    <t>Uplata za Tamaru Vesovic [IZVTR00500344383]</t>
  </si>
  <si>
    <t>UPLATA PO RACUNU  PFR SPECIFIKACIJA [IZVTR00500258374]</t>
  </si>
  <si>
    <t>PROMET ROBE I USLUGA - FINALNA POTROŠNJA [839924841881001]</t>
  </si>
  <si>
    <t>Promet robe i usluga finalna potrossnja [834646140195001]</t>
  </si>
  <si>
    <t>UPLATA PO RACUNU IF-3914-23/1 OD 18/</t>
  </si>
  <si>
    <t>UPLATA PO RACUNU 1196889/23 OD 17/11</t>
  </si>
  <si>
    <t>UPLATA PO RACUNU 1207312/23 OD 18/11</t>
  </si>
  <si>
    <t>UPLATA PO RACUNU 102187539 OD 17/11/</t>
  </si>
  <si>
    <t>UPLATA PO RACUNU 1202357/23 OD 17/11</t>
  </si>
  <si>
    <t>UPLATA PO RACUNU 1103946962 OD 01/12</t>
  </si>
  <si>
    <t>UPLATA PO RACUNU 1199542/23 OD 17/11</t>
  </si>
  <si>
    <t>[AutoProv]Obracun provizije za dan 16.01.2024.</t>
  </si>
  <si>
    <t>uplata po racunu 026238 [024011629087959B]</t>
  </si>
  <si>
    <t>Uplata po fakturi 026373</t>
  </si>
  <si>
    <t>Uplata fakture za filere</t>
  </si>
  <si>
    <t>fileri [955PLBE240160VEV]</t>
  </si>
  <si>
    <t>Po raèunu 02182</t>
  </si>
  <si>
    <t>Promet robe i usluga - finalna potrosnja [099970349145001]</t>
  </si>
  <si>
    <t>botox [955PLBE240160VAT]</t>
  </si>
  <si>
    <t>Raèun broj 8HSHPWV7-8HSHPWV7-47777</t>
  </si>
  <si>
    <t>Racun 02136 [IZVTR00500182311]</t>
  </si>
  <si>
    <t>Promet robe i usluga finalna potrossnja [957PBOM240150BK7]</t>
  </si>
  <si>
    <t>Promet robe i usluga - finalna potrosnja [955PLBE240160B85]</t>
  </si>
  <si>
    <t>Uplata po raCunu [IZVTR00499804127]</t>
  </si>
  <si>
    <t>infuzini sistemi [955PLBE240160VEU]</t>
  </si>
  <si>
    <t>etanol [955PLBE240160VEW]</t>
  </si>
  <si>
    <t>SPECIFIKACIJA 026300 [5914240169457772]</t>
  </si>
  <si>
    <t>UPLATA PO RACUNU R23-24332 OD 16/11/</t>
  </si>
  <si>
    <t>UPLATA PO RACUNU 1200395/23 OD 17/11</t>
  </si>
  <si>
    <t>UPLATA PO RACUNU 1195540/23 OD 16/11</t>
  </si>
  <si>
    <t>UPLATA PO RACUNU R23-24373 OD 16/11/</t>
  </si>
  <si>
    <t>PLAÆANJE RAÈUNA 1206574/23</t>
  </si>
  <si>
    <t>UPLATA PO RACUNU 1196176/23 OD 16/11</t>
  </si>
  <si>
    <t>UPLATA PO RACUNU 1196007/23 OD 16/11</t>
  </si>
  <si>
    <t>UPLATA PO RACUNU 1197730/23 OD 17/11</t>
  </si>
  <si>
    <t>UPLATA PO RACUNU 1195092/23 OD 16/11</t>
  </si>
  <si>
    <t>UPLATA PO RACUNU 1196892/23 OD 17/11</t>
  </si>
  <si>
    <t>UPLATA PO RACUNU 1199553/23 OD 17/11</t>
  </si>
  <si>
    <t>[AutoProv]Obracun provizije za dan 15.01.2024.</t>
  </si>
  <si>
    <t>UPL PO RN 026019 [952PLAH2401500BT]</t>
  </si>
  <si>
    <t>PO RAÈUNU 02050 [87000070397462]</t>
  </si>
  <si>
    <t>Promet robe i usluga - finalna potrosnja [955PLBE2401514BZ]</t>
  </si>
  <si>
    <t>PROMET ROBE I USLUGA FINALNAPOTROSN [5913240151795260]</t>
  </si>
  <si>
    <t>Promet robe po specifikaciji 026310 [957PBOM24015032R]</t>
  </si>
  <si>
    <t>PROMET ROBE I USLUGA FINALNAPOTROSN [5913240151795376]</t>
  </si>
  <si>
    <t>PROMET ROBE I USLUGA   FINALNAPOTROŠNJA [5913240153425169]</t>
  </si>
  <si>
    <t>PROMET ROBE I USLUGA   FINALNAPOTROŠNJA [5913240153027201]</t>
  </si>
  <si>
    <t>PO RAÈUNU 026661 [87000070397463]</t>
  </si>
  <si>
    <t>PROMET ROBE I USLUGA   FINALNAPOTROŠNJA [5913240153333248]</t>
  </si>
  <si>
    <t>PROMET ROBE I USLUGA   FINALNAPOTROŠNJA [5913240153425355]</t>
  </si>
  <si>
    <t>PROMET ROBE I USLUGA   FINALNAPOTROŠNJA [5913240153608050]</t>
  </si>
  <si>
    <t>PROMET ROBE I USLUGA   FINALNAPOTROŠNJA [5913240153608093]</t>
  </si>
  <si>
    <t>Transakcije po nalogu grağana [FT240128QGSD]</t>
  </si>
  <si>
    <t>PROMET ROBE I USLUGA   FINALNAPOTROŠNJA [5913240153333175]</t>
  </si>
  <si>
    <t>PROMET ROBE I USLUGA   FINALNAPOTROŠNJA [5913240153333213]</t>
  </si>
  <si>
    <t>KozmetiCki proizvod [IZVTR00499580072]</t>
  </si>
  <si>
    <t>PROMET ROBE I USLUGA   FINALNAPOTROŠNJA [5913240153027147]</t>
  </si>
  <si>
    <t>PROMET ROBE I USLUGA   FINALNAPOTROŠNJA [5913240153333159]</t>
  </si>
  <si>
    <t>PROMET ROBE I USLUGA   FINALNAPOTROŠNJA [5913240153425410]</t>
  </si>
  <si>
    <t>PROMET ROBE I USLUGA   FINALNAPOTROŠNJA [5913240153027180]</t>
  </si>
  <si>
    <t>PROMET ROBE I USLUGA   FINALNAPOTROŠNJA [5913240153608115]</t>
  </si>
  <si>
    <t>PROMET ROBE I USLUGA   FINALNAPOTROŠNJA [5913240153608077]</t>
  </si>
  <si>
    <t>PROMET ROBE I USLUGA   FINALNAPOTROŠNJA [5913240153608034]</t>
  </si>
  <si>
    <t>Promet robe i usluga - finalna potrosnja [955PLBE23359009Q]</t>
  </si>
  <si>
    <t>PROMET ROBE I USLUGA   FINALNAPOTROŠNJA [5913240153608131]</t>
  </si>
  <si>
    <t>[n:0000000067876]Transakcije po nalogu grağana</t>
  </si>
  <si>
    <t>UPLATA PO RACUNU IF23-20818 OD 15/12</t>
  </si>
  <si>
    <t>UPLATA PO RACUNU R23-23919 OD 14/11/</t>
  </si>
  <si>
    <t>UPLATA PO RACUNU R23-23918 OD 14/11/</t>
  </si>
  <si>
    <t>UPLATA PO RACUNU 2321010110680 OD 15</t>
  </si>
  <si>
    <t>UPLATA PO RACUNU 2321010110681 OD 15</t>
  </si>
  <si>
    <t>UPLATA PO RACUNU 1190931/23 OD 15/11</t>
  </si>
  <si>
    <t>UPLATA PO RACUNU 2321010110679 OD 15</t>
  </si>
  <si>
    <t>UPLATA PO RACUNU IF23-20805 OD 15/12</t>
  </si>
  <si>
    <t>UPLATA PO RACUNU IF23-20814 OD 15/12</t>
  </si>
  <si>
    <t>UPLATA PO RACUNU 1180894/23 OD 14/11</t>
  </si>
  <si>
    <t>UPLATA PO RACUNU 1184641/23 OD 14/11</t>
  </si>
  <si>
    <t>UPLATA PO RACUNU R23-23844 OD 13/11/</t>
  </si>
  <si>
    <t>UPLATA PO RACUNU 1189868/23 OD 15/11</t>
  </si>
  <si>
    <t>UPLATA PO RACUNU 2321010210564 OD 13</t>
  </si>
  <si>
    <t>UPLATA PO RACUNU 1190054/23 OD 15/11</t>
  </si>
  <si>
    <t>UPLATA PO RACUNU 1183741/23 OD 14/11</t>
  </si>
  <si>
    <t>UPLATA PO RACUNU 23385885 OD 28/12/2</t>
  </si>
  <si>
    <t>UPLATA PO RACUNU IF23-20395 OD 12/12</t>
  </si>
  <si>
    <t>UPLATA PO RACUNU IF23-20739 OD 15/12</t>
  </si>
  <si>
    <t>UPLATA PO RACUNU 1180975/23 OD 14/11</t>
  </si>
  <si>
    <t>UPLATA PO RACUNU 1191084/23 OD 15/11</t>
  </si>
  <si>
    <t>[AutoProv]Obracun provizije za dan 12.01.2024.</t>
  </si>
  <si>
    <t>uplata po racunu 025999 [8961600016044372]</t>
  </si>
  <si>
    <t>uplata raèuna 026351</t>
  </si>
  <si>
    <t>PROMET ROBE I USLUGA   FINALNAPOTROŠNJA [5910240124227252]</t>
  </si>
  <si>
    <t>TRANSAKCIJE PO NALOGU GRAĞANA [87000070308219]</t>
  </si>
  <si>
    <t>PROMET ROBE I USLUGA   FINALNAPOTROŠNJA [5910240124227279]</t>
  </si>
  <si>
    <t>PROMET ROBE I USLUGA   FINALNAPOTROŠNJA [5910240124227210]</t>
  </si>
  <si>
    <t>Promet robe i usluga - meğufazna potrošnja</t>
  </si>
  <si>
    <t>PROMET ROBE I USLUGA   FINALNAPOTROŠNJA [5910240123299713]</t>
  </si>
  <si>
    <t>Bezgotovinski PROMET ROBE I US//LUGA- FINALNA POTROŠNJA [FT24012XVSJN]</t>
  </si>
  <si>
    <t>PROMET ROBE I USLUGA   FINALNAPOTROŠNJA [5910240124227260]</t>
  </si>
  <si>
    <t>PROMET ROBE I USLUGA   FINALNAPOTROŠNJA [5910240123299802]</t>
  </si>
  <si>
    <t>PROMET ROBE I USLUGA   FINALNAPOTROŠNJA [5910240123299799]</t>
  </si>
  <si>
    <t>UPLATA PO RACUNU RN-23-1000-1522 OD</t>
  </si>
  <si>
    <t>UPLATA PO RACUNU 2321010110677 OD 13</t>
  </si>
  <si>
    <t>PLAÆANJE RAÈUNA 3727-1/2023</t>
  </si>
  <si>
    <t>PLAÆANJE RAÈUNA 23-RN005000078</t>
  </si>
  <si>
    <t>UPLATA PO RACUNU FA-1-1/24 OD 05/01/</t>
  </si>
  <si>
    <t>PLAÆANJE RAÈUNA 627/99/2023</t>
  </si>
  <si>
    <t>UPLATA PO RACUNU 1103935078 OD 28/11</t>
  </si>
  <si>
    <t>PLAÆANJE RAÈUNA 3606-1/2023</t>
  </si>
  <si>
    <t>Promet robe i usluga finalna potrošnja [834645803684001]</t>
  </si>
  <si>
    <t>Promet robe i usluga finalna potrošnja [834645803686001]</t>
  </si>
  <si>
    <t>Promet robe i usluga finalna potrošnja [834645803685001]</t>
  </si>
  <si>
    <t>Promet robe i usluga finalna potrossnja [834645803687001]</t>
  </si>
  <si>
    <t>Broj fiskalnog iseèka: 8HSHPWV7-8HSHPWV7-46492</t>
  </si>
  <si>
    <t>Promet robe i usluga finalna potrossnja [834645803688001]</t>
  </si>
  <si>
    <t>46635-46867 [952PLAH24011003H]</t>
  </si>
  <si>
    <t>Promet robe i usluga - finalna potrosnja [955PLBE240110A4Y]</t>
  </si>
  <si>
    <t>Racun 026255 [IZVTR00499148781]</t>
  </si>
  <si>
    <t>RAÈUN 48563/49017PP OD 3.1.2024. ZA MANETA LUKIÆA [952PLAH240100F5B]</t>
  </si>
  <si>
    <t>Uplata po specifikaciji 026399</t>
  </si>
  <si>
    <t>PROMET ROBE I USLUGA - FINALNA POTROŠNJA [08700086124910]</t>
  </si>
  <si>
    <t>UPLATA PO RACUNU 2321010110673 OD 12</t>
  </si>
  <si>
    <t>UPLATA PO RACUNU 003937/23F1 OD 26/1</t>
  </si>
  <si>
    <t>PLAÆANJE RAÈUNA R-102-2023</t>
  </si>
  <si>
    <t>UPLATA PO RACUNU 1179498/23 OD 11/11</t>
  </si>
  <si>
    <t>UPLATA PO RACUNU IF23-20312 OD 11/12</t>
  </si>
  <si>
    <t>UPLATA PO RACUNU 1103931076 OD 27/11</t>
  </si>
  <si>
    <t>UPLATA PO RACUNU IF23-20329 OD 11/12</t>
  </si>
  <si>
    <t>UPLATA PO RACUNU 1103931604 OD 27/11</t>
  </si>
  <si>
    <t>UPLATA PO RACUNU 242-2023 OD 11/12/2</t>
  </si>
  <si>
    <t>UPLATA PO RACUNU 23-300-004424 OD 11</t>
  </si>
  <si>
    <t>UPLATA PO RACUNU 1103931308 OD 27/11</t>
  </si>
  <si>
    <t>PLAÆANJE RAÈUNA 11513-46/2023</t>
  </si>
  <si>
    <t>PLAÆANJE RAÈUNA R2312-08089</t>
  </si>
  <si>
    <t>PLAÆANJE RAÈUNA R2312-08088</t>
  </si>
  <si>
    <t>PLAÆANJE RAÈUNA 2023/12-1380223</t>
  </si>
  <si>
    <t>Druge transakcijePO UGOVORU OZAJMU [8961600016025836]</t>
  </si>
  <si>
    <t>PROMET ROBE I USLUGA - FINALNA POTROŠNJA [8961600016021053]</t>
  </si>
  <si>
    <t>PROMET ROBE I USLUGA   MEXD0UFAZNA POTROŠNJA [5907240106887785]</t>
  </si>
  <si>
    <t>Promet robe i usluga - finalna potrosnja [955PLBE240100OEU]</t>
  </si>
  <si>
    <t>PROMET ROBE I USLUGA FINALNAPOTROŠNJA [5907240103356037]</t>
  </si>
  <si>
    <t>Roba [IZVTR00498690563]</t>
  </si>
  <si>
    <t>UPLATA [IZVTR00498949887]</t>
  </si>
  <si>
    <t>[n:0038162337666]Druge transakcije</t>
  </si>
  <si>
    <t>Promet robe i usluga - finalna potrosnja [955PLBE240100BAW]</t>
  </si>
  <si>
    <t>[n:0381693678758]Transakcije po nalogu grağana</t>
  </si>
  <si>
    <t>PROMET ROBE I USLUGA   MEXD0UFAZNA POTROŠNJA [5907240106887831]</t>
  </si>
  <si>
    <t>PROMET ROBE I USLUGA   MEXD0UFAZNA POTROŠNJA [5907240106887742]</t>
  </si>
  <si>
    <t>PO SPECIFIKACIJI 02092 [5907240109150244]</t>
  </si>
  <si>
    <t>ROBA [5689240109804932]</t>
  </si>
  <si>
    <t>Promet robe i uslugameğufazna [01024003000293]</t>
  </si>
  <si>
    <t>Promet robe i usluga - finalna potrosnja [955PLBE240100IDS]</t>
  </si>
  <si>
    <t>PROMET ROBE I USLUGA - FINALNA POTROŠNJA [839924805094001]</t>
  </si>
  <si>
    <t>PROMET ROBE I USLUGA FINALNAPOTROŠNJA [5907240105456616]</t>
  </si>
  <si>
    <t>PROMET ROBE I USLUGA   FINALNAPOTROŠNJA [5907240106722441]</t>
  </si>
  <si>
    <t>PROMET ROBE I USLUGA - FINALNA POTROŠNJA [839924804850001]</t>
  </si>
  <si>
    <t>PROMET ROBE I USLUGA   FINALNAPOTROŠNJA [5907240106722425]</t>
  </si>
  <si>
    <t>PO SPECIFIKACIJI 02097 [5907240109202570]</t>
  </si>
  <si>
    <t>Promet robe i usluga - finalna potrosnja [955PLBE240100BMR]</t>
  </si>
  <si>
    <t>Promet robe i usluga finalna potrošnja [834645633301001]</t>
  </si>
  <si>
    <t>uplata fakture 026236 [00435928590001]</t>
  </si>
  <si>
    <t>Promet robe i usluga finalna potrossnja [834645633308001]</t>
  </si>
  <si>
    <t>[n:0381654181652]uplata fakture 026464</t>
  </si>
  <si>
    <t>Promet robe i usluga finalna potrossnja [834645633307001]</t>
  </si>
  <si>
    <t>Transakcije po nalogu grağana [FT240099LM1H]</t>
  </si>
  <si>
    <t>UPLATA RACUNA 025200 [5688240094546980]</t>
  </si>
  <si>
    <t>UPLATA RACUNA 25420 [5688240094546999]</t>
  </si>
  <si>
    <t>UPLATA RACUNA 026611 [5688240094546956]</t>
  </si>
  <si>
    <t>UPLATA RACUNA 026604 [5688240094547006]</t>
  </si>
  <si>
    <t>po fakturi 026409 [IZVTR00498646171]</t>
  </si>
  <si>
    <t>PROMET ROBE I USLUGA   FINALNAPOTROŠNJA [5905240099190455]</t>
  </si>
  <si>
    <t>PROMET ROBE I USLUGA   FINALNAPOTROŠNJA [5905240099190781]</t>
  </si>
  <si>
    <t>PROMET ROBE I USLUGA   FINALNAPOTROŠNJA [5905240095291036]</t>
  </si>
  <si>
    <t>PROMET ROBE I USLUGA   FINALNAPOTROŠNJA [5905240099498565]</t>
  </si>
  <si>
    <t>PROMET ROBE I USLUGA   FINALNAPOTROŠNJA [5905240099190447]</t>
  </si>
  <si>
    <t>Promet robe i usluga finalna potrossnja [834645619782001]</t>
  </si>
  <si>
    <t>Promet robe i usluga - finalna potrosnja [955PLBE240090D8W]</t>
  </si>
  <si>
    <t>Promet robe i usluga finalna potrossnja [834645633314001]</t>
  </si>
  <si>
    <t>Promet robe i usluga finalna potrossnja [834645633294001]</t>
  </si>
  <si>
    <t>UPLATA PO RACUNU R23-23658 OD 10/11/</t>
  </si>
  <si>
    <t>UPLATA PO RACUNU R23-23644 OD 10/11/</t>
  </si>
  <si>
    <t>PLAÆANJE RAÈUNA 23-F-438</t>
  </si>
  <si>
    <t>UPLATA PO RACUNU 1175874/23 OD 10/11</t>
  </si>
  <si>
    <t>UPLATA PO RACUNU 23381631 OD 25/12/2</t>
  </si>
  <si>
    <t>UPLATA PO RACUNU 1166915/23 OD 09/11</t>
  </si>
  <si>
    <t>UPLATA PO RACUNU 1175836/23 OD 10/11</t>
  </si>
  <si>
    <t>PLAÆANJE RAÈUNA 0860-23</t>
  </si>
  <si>
    <t>[AutoProv]Obracun provizije za dan 08.01.2024.</t>
  </si>
  <si>
    <t>uplata po racunu 025609 [8961600016009659]</t>
  </si>
  <si>
    <t>alergan juvederm</t>
  </si>
  <si>
    <t>Transakcije po nalogu grağana [FT240060HZS4]</t>
  </si>
  <si>
    <t>/BNF/PO RAÈUNU [FT240088N5NL]</t>
  </si>
  <si>
    <t>PO SPECIFIKACIJI 02002 [5903240083249750]</t>
  </si>
  <si>
    <t>Promet robe po specifikaciji 025911 [957PBOM240080241]</t>
  </si>
  <si>
    <t>Plaæeno po specifikaciji 023790</t>
  </si>
  <si>
    <t>PO SPECIFIKACIJI 02057 [5903240083257850]</t>
  </si>
  <si>
    <t>PO SPECIFIKACIJI 02031 [5903240083255009]</t>
  </si>
  <si>
    <t>Plaæeno po specifikaciji 024007</t>
  </si>
  <si>
    <t>DIPROFOS [952PLAH24008014J]</t>
  </si>
  <si>
    <t>Promet robe i usluga finalna potrossnja [834645539642001]</t>
  </si>
  <si>
    <t>Promet robe i usluga finalna potrossnja [834645539631001]</t>
  </si>
  <si>
    <t>SIRCETNA KISELINA [87000070082385]</t>
  </si>
  <si>
    <t>Promet robe i usluga finalna potrossnja [834645539744001]</t>
  </si>
  <si>
    <t>Plaæeno po specifikaciji 024052</t>
  </si>
  <si>
    <t>Promet robe i usluga finalna potrossnja [834645539652001]</t>
  </si>
  <si>
    <t>UPLATA PO RACUNU R23-23428 OD 09/11/</t>
  </si>
  <si>
    <t>UPLATA PO RACUNU R23-23395 OD 08/11/</t>
  </si>
  <si>
    <t>UPLATA PO RACUNU R23-23291 OD 08/11/</t>
  </si>
  <si>
    <t>UPLATA PO RACUNU R23-23289 OD 08/11/</t>
  </si>
  <si>
    <t>UPLATA PO RACUNU R23-23427 OD 09/11/</t>
  </si>
  <si>
    <t>UPLATA PO RACUNU R23-23293 OD 08/11/</t>
  </si>
  <si>
    <t>UPLATA PO RACUNU R23-23496 OD 09/11/</t>
  </si>
  <si>
    <t>UPLATA PO RACUNU 1160657/23 OD 07/11</t>
  </si>
  <si>
    <t>UPLATA PO RACUNU 1161049/23 OD 07/11</t>
  </si>
  <si>
    <t>UPLATA PO RACUNU 1166239/23 OD 08/11</t>
  </si>
  <si>
    <t>UPLATA PO RACUNU IF23-19929 OD 06/12</t>
  </si>
  <si>
    <t>UPLATA PO RACUNU 1171193/23 OD 09/11</t>
  </si>
  <si>
    <t>UPLATA PO RACUNU 1160875/23 OD 07/11</t>
  </si>
  <si>
    <t>UPLATA PO RACUNU 1169963/23 OD 09/11</t>
  </si>
  <si>
    <t>UPLATA PO RACUNU R23-23292 OD 08/11/</t>
  </si>
  <si>
    <t>UPLATA PO RACUNU 1165588/23 OD 08/11</t>
  </si>
  <si>
    <t>UPLATA PO RACUNU 1163254/23 OD 08/11</t>
  </si>
  <si>
    <t>UPLATA PO RACUNU 1170086/23 OD 09/11</t>
  </si>
  <si>
    <t>UPLATA PO RACUNU 1164050/23 OD 08/11</t>
  </si>
  <si>
    <t>UPLATA PO RACUNU 1156729/23 OD 07/11</t>
  </si>
  <si>
    <t>UPLATA PO RACUNU 1166866/23 OD 09/11</t>
  </si>
  <si>
    <t>[AutoProv]Obracun provizije za dan 05.01.2024.</t>
  </si>
  <si>
    <t>UPLATA PO RACUNU 8HSHPWV7 8HSHP45642 [00524997011102]</t>
  </si>
  <si>
    <t>Uplata za fakturu 026074</t>
  </si>
  <si>
    <t>Uplata za fakturu 025979</t>
  </si>
  <si>
    <t>TRANSAKCIJE PO NALOGU GRAĞANA [87000070046721]</t>
  </si>
  <si>
    <t>PROMET ROBE I USLUGA - FINALNA POTR [IZVTR00498249396]</t>
  </si>
  <si>
    <t>PROMET ROBE I USLUGA   MEĞUFAZNAPOTROŠNJA [5682240051203888]</t>
  </si>
  <si>
    <t>Promet robe i usluga finalna potrossnja [834645463456001]</t>
  </si>
  <si>
    <t>PROMET ROBE I USLUGA   MEĞUFAZNAPOTROŠNJA [5682240051203900]</t>
  </si>
  <si>
    <t>PO RACUNU PFR BR. 8HSHPWV7-8HSHPWV7-47501 [87000070046237]</t>
  </si>
  <si>
    <t>/BNF/TRANSAKCIJE PO NALOGU GRAĞANA [FT24004FVGZH]</t>
  </si>
  <si>
    <t>PROMET ROBE I USLUGA   MEĞUFAZNAPOTROŠNJA [5682240051203853]</t>
  </si>
  <si>
    <t>PROMET ROBE I USLUGA   FINALNAPOTROŠNJA [5900240055526376]</t>
  </si>
  <si>
    <t>PROMET ROBE I USLUGA   MEĞUFAZNAPOTROŠNJA [5682240051203934]</t>
  </si>
  <si>
    <t>KozmetiCki proizvod [IZVTR00497961636]</t>
  </si>
  <si>
    <t>UPLATA PO RACUNU.8HSHPWV7-8HSPWV7-4 [IZVTR00498375057]</t>
  </si>
  <si>
    <t>PROMET ROBE I USLUGA   MEĞUFAZNAPOTROŠNJA [5682240051203942]</t>
  </si>
  <si>
    <t>PROMET ROBE I USLUGA   FINALNAPOTROŠNJA [5900240059757984]</t>
  </si>
  <si>
    <t>Specifikacija br. 02021 [955PLBE240050YMB]</t>
  </si>
  <si>
    <t>PROMET ROBE I USLUGA   FINALNAPOTROŠNJA [5900240059757968]</t>
  </si>
  <si>
    <t>faktura</t>
  </si>
  <si>
    <t>PROMET ROBE I USLUGA   MEĞUFAZNAPOTROŠNJA [5682240051203870]</t>
  </si>
  <si>
    <t>PROMET ROBE I USLUGA   MEĞUFAZNAPOTROŠNJA [5682240051203896]</t>
  </si>
  <si>
    <t>PROMET ROBE I USLUGA   FINALNAPOTROŠNJA [5900240059757909]</t>
  </si>
  <si>
    <t>PROMET ROBE I USLUGA   MEĞUFAZNAPOTROŠNJA [5682240051203926]</t>
  </si>
  <si>
    <t>PROMET ROBE I USLUGA   MEĞUFAZNAPOTROŠNJA [5682240051203918]</t>
  </si>
  <si>
    <t>PROMET ROBE I USLUGA   MEĞUFAZNAPOTROŠNJA [5682240051203950]</t>
  </si>
  <si>
    <t>PROMET ROBE I USLUGA   MEĞUFAZNAPOTROŠNJA [5682240051203977]</t>
  </si>
  <si>
    <t>PROMET ROBE I USLUGA   MEĞUFAZNAPOTROŠNJA [5682240051203861]</t>
  </si>
  <si>
    <t>UPLATA PO RACUNU R23-23075 OD 06/11/</t>
  </si>
  <si>
    <t>UPLATA PO RACUNU R23-23076 OD 06/11/</t>
  </si>
  <si>
    <t>PRIHODI FIZ. LICA OD KAPITALA I DRUGIH IMOVINSKIH PRAVA</t>
  </si>
  <si>
    <t>IOSI -12-2023</t>
  </si>
  <si>
    <t>UPLATA PO RACUNU IF23-19798 OD 05/12</t>
  </si>
  <si>
    <t>UPLATA PO RACUNU IF23-19796 OD 05/12</t>
  </si>
  <si>
    <t>FAKTURA 026084 [814942468882001]</t>
  </si>
  <si>
    <t>PO FAKTURI 026345 [814942468608001]</t>
  </si>
  <si>
    <t>Uplata po racunu 8HSHPWV7-8HSHPWV7-45304</t>
  </si>
  <si>
    <t>Promet robe i usluga - finalna potrosnja [955PLBE240040A8V]</t>
  </si>
  <si>
    <t>UPLATA ZA ROBU [5899240043722976]</t>
  </si>
  <si>
    <t>Uplata za Tamaru Vesovic [IZVTR00497938232]</t>
  </si>
  <si>
    <t>Promet robe i usluga finalna potrossnja [834645421621001]</t>
  </si>
  <si>
    <t>SPECIFIKACIJA 026088 [5898240046859672]</t>
  </si>
  <si>
    <t>SPECIFIKACIJA 026038 [5898240046786497]</t>
  </si>
  <si>
    <t>PROMET ROBE I USLUGA   FINALNAPOTROŠNJA [5898240049921751]</t>
  </si>
  <si>
    <t>PROMET ROBE I USLUGA   FINALNAPOTROŠNJA [5898240049878406]</t>
  </si>
  <si>
    <t>Promet robe i usluga finalna potrossnja [834645421946001]</t>
  </si>
  <si>
    <t>UPL PO  FAKTURI  BR.026663 [87000079918365]</t>
  </si>
  <si>
    <t>Promet robe i usluga finalna potrossnja [834645421563001]</t>
  </si>
  <si>
    <t>Promet robe i usluga finalna potrossnja [834645421677001]</t>
  </si>
  <si>
    <t>Promet robe i usluga finalna potrossnja [834645421908001]</t>
  </si>
  <si>
    <t>UPLATA PO RACUNU FA-337-1/23 OD 27/1</t>
  </si>
  <si>
    <t>UPLATA PO RACUNU FA-338-1/23 OD 27/1</t>
  </si>
  <si>
    <t>UPLATA PO RACUNU FA-330-1/23 OD 27/1</t>
  </si>
  <si>
    <t>UPLATA PO RACUNU FA-339-1/23 OD 28/1</t>
  </si>
  <si>
    <t>UPLATA PO RACUNU FA-340-1/23 OD 28/1</t>
  </si>
  <si>
    <t>UPLATA PO RACUNU FA-332-1/23 OD 27/1</t>
  </si>
  <si>
    <t>UPLATA PO RACUNU FA-341-1/23 OD 28/1</t>
  </si>
  <si>
    <t>UPLATA PO RACUNU FA-331-1/23 OD 27/1</t>
  </si>
  <si>
    <t>UPLATA PO RACUNU FA-328-1/23 OD 27/1</t>
  </si>
  <si>
    <t>UPLATA PO RACUNU FA-336-1/23 OD 27/1</t>
  </si>
  <si>
    <t>UPLATA PO RACUNU FA-329-1/23 OD 27/1</t>
  </si>
  <si>
    <t>UPLATA PO RACUNU FA-333-1/23 OD 27/1</t>
  </si>
  <si>
    <t>[AutoProv]Obracun provizije za dan 03.01.2024.</t>
  </si>
  <si>
    <t>PROMET ROBE I USLUGA  FINALNA POTROŠNJA [5897240032025130]</t>
  </si>
  <si>
    <t>PLACANJE PO SPECIFIKACIJI BR. 024820 [5891233646426012]</t>
  </si>
  <si>
    <t>PROMET ROBE I USLUGA   FINALNAPOTROŠNJA [5897240032025148]</t>
  </si>
  <si>
    <t>BRIDION [87000069946311]</t>
  </si>
  <si>
    <t>PROMET ROBE I USLUGA   FINALNAPOTROŠNJA [5897240036621764]</t>
  </si>
  <si>
    <t>specifikacija 026509 [87000079881704]</t>
  </si>
  <si>
    <t>PROMET ROBE I USLUGA   FINALNAPOTROŠNJA [5897240031856984]</t>
  </si>
  <si>
    <t>PLAÆANJE PO FAKTURI 026472 [87000069868531]</t>
  </si>
  <si>
    <t>PLAÆANJE PO FAKTURI 026532 [87000069887884]</t>
  </si>
  <si>
    <t>Uplata po fakturi 026033</t>
  </si>
  <si>
    <t>PROMET ROBE I USLUGA   FINALNAPOTROŠNJA [5897240036798044]</t>
  </si>
  <si>
    <t>PROMET ROBE I USLUGA   FINALNAPOTROŠNJA [5897240030023261]</t>
  </si>
  <si>
    <t>Uplata po raèunu 45948</t>
  </si>
  <si>
    <t>Uplata po fakturi 026068</t>
  </si>
  <si>
    <t>UPLATA PO RACUNU [87000079878943]</t>
  </si>
  <si>
    <t>PROMET ROBE I USLUGA - ME xD0UFAZNAPOTROŠNJA [952PLAH24003069A]</t>
  </si>
  <si>
    <t>UPLATA PO RACUNU [87000069861308]</t>
  </si>
  <si>
    <t>PROMET ROBE I USLUGA   FINALNAPOTROŠNJA [5897240036621721]</t>
  </si>
  <si>
    <t>PROMET ROBE I USLUGA   FINALNAPOTROŠNJA [5897240036797757]</t>
  </si>
  <si>
    <t>PROMET ROBE I USLUGA   FINALNAPOTROŠNJA [5897240036797781]</t>
  </si>
  <si>
    <t>SPEC 47028 [5673233654430910]</t>
  </si>
  <si>
    <t>PROMET ROBE I USLUGA   FINALNAPOTROŠNJA [5897240036505675]</t>
  </si>
  <si>
    <t>uplata raèuna 026194</t>
  </si>
  <si>
    <t>[n:0038163469811]Transakcije po nalogu grağana</t>
  </si>
  <si>
    <t>205-000000052871393</t>
  </si>
  <si>
    <t xml:space="preserve"> AU APTK.RS - POVRAÆAJ VIŠE  NAPLAÆENIH NOVÈANIH</t>
  </si>
  <si>
    <t>JADRANKA CRNOMARKOVIC LUNIC PR BES</t>
  </si>
  <si>
    <t>POSTA ZA MILANKA OBRADOVIC</t>
  </si>
  <si>
    <t>ALEKSANDRA NOVAKOV-MIKIC PR</t>
  </si>
  <si>
    <t>POSTA ZA SLAĞANA VIDULJEVIC</t>
  </si>
  <si>
    <t>OB ESTHETICS</t>
  </si>
  <si>
    <t>SANJA ÆETKOVIÆ-PETRONIJEVIÆ</t>
  </si>
  <si>
    <t>AU "Galena lab." Beograd- ogranak"G</t>
  </si>
  <si>
    <t>POSTA ZA ZORAN DAMJANOVIC</t>
  </si>
  <si>
    <t>POSTA ZA LJILJANA MARKOVIC</t>
  </si>
  <si>
    <t>Maja Kosanoviæ</t>
  </si>
  <si>
    <t>POSTA ZA NIKOLA LUGIC</t>
  </si>
  <si>
    <t>ORDINACIJA PROF. DR DINIC</t>
  </si>
  <si>
    <t>POSTA ZA LJILJANA JELUSIC</t>
  </si>
  <si>
    <t>POKRENI IVOT</t>
  </si>
  <si>
    <t>BILJANA BOŠKOVIÆ</t>
  </si>
  <si>
    <t>POSTA ZA DRAGAN LABUS</t>
  </si>
  <si>
    <t>POSTA ZA MILENA DRENJANIN</t>
  </si>
  <si>
    <t xml:space="preserve">Ljubica Hristiæ Villa Mir Lux Novi </t>
  </si>
  <si>
    <t>ŠN WORLDWIDE DOO BEOGRAD</t>
  </si>
  <si>
    <t>SABINA FIJULJANIN-SADIKOVIÆ PR SPE</t>
  </si>
  <si>
    <t xml:space="preserve">ANA NOVOSELAC </t>
  </si>
  <si>
    <t>MVP AOD</t>
  </si>
  <si>
    <t>Nevenka Šijan Villa Mir Lux Novi Sa</t>
  </si>
  <si>
    <t>Dušan Stepanoviæ Villa Mir Lux Novi</t>
  </si>
  <si>
    <t>Borjanoviæ Dobrila Villa Mir Lux No</t>
  </si>
  <si>
    <t>BRANKO BABIC</t>
  </si>
  <si>
    <t>POSTA ZA ANA LJUBISIC</t>
  </si>
  <si>
    <t>Nevena Baèiæ Villa Mir Lux Novi Sad</t>
  </si>
  <si>
    <t>GIZELA TEMUNOVIÆ PR SPECIJALISTIÈ</t>
  </si>
  <si>
    <t>Boris Privrodski</t>
  </si>
  <si>
    <t>MILJANA JOVICIC</t>
  </si>
  <si>
    <t>POSTA ZA JAGOS ĞURIC</t>
  </si>
  <si>
    <t>POSTA ZA SRETEN RASEVIC</t>
  </si>
  <si>
    <t>POSTA ZA IVANA PETROVIC</t>
  </si>
  <si>
    <t>POSTA ZA NERANDA SUKIC</t>
  </si>
  <si>
    <t>POSTA ZA JOVANA VUCKOVIC</t>
  </si>
  <si>
    <t>POSTA ZA FIMA LUTVIJA</t>
  </si>
  <si>
    <t>Nikola Jakovljeviæ Villa Mir Lux No</t>
  </si>
  <si>
    <t>POSTA ZA IVANA PANIC</t>
  </si>
  <si>
    <t>POSTA ZA RADOJKA BASTA</t>
  </si>
  <si>
    <t>Dragica Vojnoviæ Villa Mir Lux Novi</t>
  </si>
  <si>
    <t xml:space="preserve">Terezija Binder Villa Mir Lux Novi </t>
  </si>
  <si>
    <t>OPŠTA BOLNICA NEW HOSPITAL</t>
  </si>
  <si>
    <t>aleksandra nikoliæ</t>
  </si>
  <si>
    <t>POVRAÆAJ VIŠE  NAPLAÆENIH NOVÈANIH</t>
  </si>
  <si>
    <t>Promet robe i usluga - finalna// potrošnja [FT24043C2JL8]</t>
  </si>
  <si>
    <t>OTKUPNINA PM004004949RS [IZVTR00504807750]</t>
  </si>
  <si>
    <t>PROMET ROBE I USLUGA - FINALNA POTROŠNJA [839936290117001]</t>
  </si>
  <si>
    <t>PROMET ROBE I USLUGA - FINALNA POTROŠNJA [839936290116001]</t>
  </si>
  <si>
    <t>OTKUPNINA PM004081852RS [IZVTR00504451454]</t>
  </si>
  <si>
    <t>PROMET ROBE I USLUGA   FINALNAPOTROŠNJA [5951240393463653]</t>
  </si>
  <si>
    <t>Promet robe i usluga - finalna potrosnja [099970845749001]</t>
  </si>
  <si>
    <t>PROMET ROBE I USLUGA   FINALNAPOTROŠNJA [5951240393463610]</t>
  </si>
  <si>
    <t>Promet robe i usluga - finalna// potrosnja [FT24039T5915]</t>
  </si>
  <si>
    <t>Uplata po racunu</t>
  </si>
  <si>
    <t>OTKUPNINA PM004005241RS [IZVTR00503448554]</t>
  </si>
  <si>
    <t>Promet robe i usluga - finalna potrosnja [099970710473001]</t>
  </si>
  <si>
    <t>OTKUPNINA PM004005238RS [IZVTR00502819729]</t>
  </si>
  <si>
    <t>[n:0381605868353]po racunu br 24440</t>
  </si>
  <si>
    <t>OTKUPNINA PM003939891RS [IZVTR00502159482]</t>
  </si>
  <si>
    <t>PROMET ROBE I USLUGA - FINALNA POTROŠNJA [839936186090001]</t>
  </si>
  <si>
    <t>PROMET ROBE I USLUGA - MEĞUFAZNA POTROŠNJA [839936188321001]</t>
  </si>
  <si>
    <t>OTKUPNINA PM003940078RS [IZVTR00501918502]</t>
  </si>
  <si>
    <t>/BNF/UPLATA PO PREDRACUNU 181 ANDRI//JA MA LUSEV [FT24024TWP83]</t>
  </si>
  <si>
    <t>Promet robe i usluga - finalna// potrošnja [FT24023HFQRW]</t>
  </si>
  <si>
    <t>Belotero Intense</t>
  </si>
  <si>
    <t>[n:0381605868353]Po racunu br 24425</t>
  </si>
  <si>
    <t>[AutoProv]Fiksna provizija za potvrdu [24001843]</t>
  </si>
  <si>
    <t>[AutoProv]Fiksna provizija za potvrdu [24001838]</t>
  </si>
  <si>
    <t>OTKUPNINA PM003869935RS [IZVTR00500626869]</t>
  </si>
  <si>
    <t>OTKUPNINA PM003869776RS [IZVTR00500649885]</t>
  </si>
  <si>
    <t>2243/2335PP [5699240172067637]</t>
  </si>
  <si>
    <t>Uplata po specifikaciji broj 24028 [955PLBE240170PF9]</t>
  </si>
  <si>
    <t>X2142/22232PP [5699240172067629]</t>
  </si>
  <si>
    <t>roba</t>
  </si>
  <si>
    <t>PROMET ROBE I USLUGA   FINALNAPOTROŠNJA [5914240169472224]</t>
  </si>
  <si>
    <t>PROMET ROBE I USLUGA - FINALNA POTROŠNJA [839936119686001]</t>
  </si>
  <si>
    <t>PROMET ROBE I USLUGA - FINALNA POTROŠNJA [952PLAH240160DCG]</t>
  </si>
  <si>
    <t>uplata po ponudi 34/23 [IZVTR00499766973]</t>
  </si>
  <si>
    <t>UPLATA PO RACUNU [IZVTR00499858484]</t>
  </si>
  <si>
    <t>po racunu 11065 [834645851364001]</t>
  </si>
  <si>
    <t>RAÈUN BROJ 2173/2264PP OD 04/01/2024 ZA LAZARA VUJOVIÆA [8961600016026837]</t>
  </si>
  <si>
    <t>Uplata po racunu : 6AY554VY-6AY554VY-2141</t>
  </si>
  <si>
    <t>OTKUPNINA PM003779660RS [IZVTR00498998016]</t>
  </si>
  <si>
    <t>OTKUPNINA PM003762854RS [IZVTR00498818279]</t>
  </si>
  <si>
    <t>OTKUPNINA PM003762338RS [IZVTR00498821653]</t>
  </si>
  <si>
    <t>OTKUPNINA PM003779979RS [IZVTR00499012060]</t>
  </si>
  <si>
    <t>Promet robe i usluga - finalna// potrošnja [FT24009XC0X7]</t>
  </si>
  <si>
    <t>PROMET ROBE I USLUGA - FINALNA POTROŠNJA [839936076550001]</t>
  </si>
  <si>
    <t>PROMET ROBE I USLUGA   FINALNAPOTROŠNJA [5906240092772422]</t>
  </si>
  <si>
    <t>OTKUPNINA PM003762797RS [IZVTR00498730303]</t>
  </si>
  <si>
    <t>OTKUPNINA PM003762823RS [IZVTR00498737244]</t>
  </si>
  <si>
    <t>OTKUPNINA PM003762770RS [IZVTR00498458298]</t>
  </si>
  <si>
    <t>OTKUPNINA PM003761108RS [IZVTR00498464071]</t>
  </si>
  <si>
    <t>[n:0381605868353]po racunu br 24398</t>
  </si>
  <si>
    <t>PROMET ROBE I USLUGA - FINALNA POTROŠNJA [952PLAH2400503R4]</t>
  </si>
  <si>
    <t>Transakcije po nalog u gradjana</t>
  </si>
  <si>
    <t>PROMET ROBE I USLUGA   FINALNAPOTROŠNJA [5897240031857000]</t>
  </si>
  <si>
    <t>PROMET ROBE I USLUGA   FINALNAPOTROŠNJA [5897240031856992]</t>
  </si>
  <si>
    <t>205-000000024928603</t>
  </si>
  <si>
    <t>Šifra plaćanja (241) nije dobra za rn (840000072131384374) .Predviđene šifre plaćanja (153,253,353)</t>
  </si>
  <si>
    <t>Objedinjeni sistem naplate - Uplata poreza i doprinosa za JANUAR</t>
  </si>
  <si>
    <t>PORESKA UPRAVA VRACAR - POREZ NA DOBIT JANUAR 2024</t>
  </si>
  <si>
    <t>GRAOVAC ANA - Zarada za JANUAR 2024. god.  Obračun</t>
  </si>
  <si>
    <t>ZIVANOVIC NATASA - Zarada za JANUAR 2024. god.  Obračun</t>
  </si>
  <si>
    <t>VUKOV MILANA - Zarada za JANUAR 2024. god.  Obračun</t>
  </si>
  <si>
    <t>BANJAC CVIJETA - Zarada za JANUAR 2024. god.  Obračun</t>
  </si>
  <si>
    <t>PIPEROVIĆ-MILEUSNIĆ VANJA - Zarada za JANUAR 2024. god.  Obračun</t>
  </si>
  <si>
    <t>LADIK ŽELJKA - Zarada za JANUAR 2024. god.  Obračun</t>
  </si>
  <si>
    <t>ČEREVICKI JELENA - Zarada za JANUAR 2024. god.  Obračun</t>
  </si>
  <si>
    <t>KOLAREVIĆ SLAĐANA - Zarada za JANUAR 2024. god.  Obračun</t>
  </si>
  <si>
    <t>GAJIĆ OLGA - Zarada za JANUAR 2024. god.  Obračun</t>
  </si>
  <si>
    <t>HERIN MAJA - Zarada za JANUAR 2024. god.  Obračun</t>
  </si>
  <si>
    <t>TADIĆ DANIJELA - Zarada za JANUAR 2024. god.  Obračun</t>
  </si>
  <si>
    <t>SAVIC LELA - Zarada za JANUAR 2024. god.  Obračun</t>
  </si>
  <si>
    <t>PLAČKOV ANA - Zarada za JANUAR 2024. god.  Obračun</t>
  </si>
  <si>
    <t>JAĆIMOVIĆ VLADIMIR - Zarada za JANUAR 2024. god.  Obračun</t>
  </si>
  <si>
    <t>TRAJKOVIC-PUSELJIC NATASA - Zarada za JANUAR 2024. god.  Obračun</t>
  </si>
  <si>
    <t>MALTAR NIKOLINA - Zarada za JANUAR 2024. god.  Obračun</t>
  </si>
  <si>
    <t>CVETANOVIĆ JELENA - Zarada za JANUAR 2024. god.  Obračun</t>
  </si>
  <si>
    <t>STOJANOVIĆ IVANKA - Zarada za JANUAR 2024. god.  Obračun</t>
  </si>
  <si>
    <t>SREĆKOVIĆ VIOLETA - Zarada za JANUAR 2024. god.  Obračun</t>
  </si>
  <si>
    <t>PAVLOV JELENA - Zarada za JANUAR 2024. god.  Obračun</t>
  </si>
  <si>
    <t>KRSTIĆ TEODORA - Zarada za JANUAR 2024. god.  Obračun</t>
  </si>
  <si>
    <t>BANOVIĆ TAMARA - Zarada za JANUAR 2024. god.  Obračun</t>
  </si>
  <si>
    <t>CVETKOVIC DUSAN - Zarada za JANUAR 2024. god.  Obračun</t>
  </si>
  <si>
    <t>STOJILKOVIĆ DRAGANA - Zarada za JANUAR 2024. god.  Obračun</t>
  </si>
  <si>
    <t>MARKOVIĆ MIRJANA - Zarada za JANUAR 2024. god.  Obračun</t>
  </si>
  <si>
    <t>TERZIĆ BOJANA - Zarada za JANUAR 2024. god.  Obračun</t>
  </si>
  <si>
    <t>ZELENOVIĆ VASIĆ TIJANA - Zarada za JANUAR 2024. god.  Obračun</t>
  </si>
  <si>
    <t>JOVANOVIĆ LJILJANA - Zarada za JANUAR 2024. god.  Obračun</t>
  </si>
  <si>
    <t>PETROVIĆ MARIJA - Zarada za JANUAR 2024. god.  Obračun</t>
  </si>
  <si>
    <t>MARAVIĆ IVANA - Zarada za JANUAR 2024. god.  Obračun</t>
  </si>
  <si>
    <t>CVETKOVIC DEJANA - Zarada za JANUAR 2024. god.  Obračun</t>
  </si>
  <si>
    <t>VUKADINOVIĆ IVANA - Zarada za JANUAR 2024. god.  Obračun</t>
  </si>
  <si>
    <t>DRAŽILOVIĆ SMILJANA - Zarada za JANUAR 2024. god.  Obračun</t>
  </si>
  <si>
    <t>SAVKOVIĆ SLAĐANA - Zarada za JANUAR 2024. god.  Obračun</t>
  </si>
  <si>
    <t>MLADENOVIĆ MILOSAVA - Zarada za JANUAR 2024. god.  Obračun</t>
  </si>
  <si>
    <t>SUŠIĆ SILVANA - Zarada za JANUAR 2024. god.  Obračun</t>
  </si>
  <si>
    <t>PEŠIĆ JELENA - Zarada za JANUAR 2024. god.  Obračun</t>
  </si>
  <si>
    <t>KOVAČEVIĆ IVA - Zarada za JANUAR 2024. god.  Obračun</t>
  </si>
  <si>
    <t>MITROVIĆ JELENA - Zarada za JANUAR 2024. god.  Obračun</t>
  </si>
  <si>
    <t>SITA EMINA - Zarada za JANUAR 2024. god.  Obračun</t>
  </si>
  <si>
    <t>MALINOVIĆ SNEŽANA - Zarada za JANUAR 2024. god.  Obračun</t>
  </si>
  <si>
    <t>PRLJIĆ MAJA - Zarada za JANUAR 2024. god.  Obračun</t>
  </si>
  <si>
    <t>VULIĆEVIĆ BILJANA - Zarada za JANUAR 2024. god.  Obračun</t>
  </si>
  <si>
    <t>RADOSAVLJEVIC MARIJA - Zarada za JANUAR 2024. god.  Obračun</t>
  </si>
  <si>
    <t>SUBOTIĆ SANJA - Zarada za JANUAR 2024. god.  Obračun</t>
  </si>
  <si>
    <t>MILJKOVIĆ DIMITRIJE - Zarada za JANUAR 2024. god.  Obračun</t>
  </si>
  <si>
    <t>CARAN JASMINA - Zarada za JANUAR 2024. god.  Obračun</t>
  </si>
  <si>
    <t>DONČIĆ ANA - Zarada za JANUAR 2024. god.  Obračun</t>
  </si>
  <si>
    <t>VIĆENTIĆ NEVENA - Zarada za JANUAR 2024. god.  Obračun</t>
  </si>
  <si>
    <t>POPOVIĆ DANIJELA - Zarada za JANUAR 2024. god.  Obračun</t>
  </si>
  <si>
    <t>RADOJIČIĆ IVANA - Zarada za JANUAR 2024. god.  Obračun</t>
  </si>
  <si>
    <t>JOVIĆ MARINA - Zarada za JANUAR 2024. god.  Obračun</t>
  </si>
  <si>
    <t>PAPIĆ DARA - Zarada za JANUAR 2024. god.  Obračun</t>
  </si>
  <si>
    <t>ČOLIĆ-SHARABIANI MARIJANA - Zarada za JANUAR 2024. god.  Obračun</t>
  </si>
  <si>
    <t>ILIĆ NATALIJA - Zarada za JANUAR 2024. god.  Obračun</t>
  </si>
  <si>
    <t>TODOROVIĆ JOVANA - Zarada za JANUAR 2024. god.  Obračun</t>
  </si>
  <si>
    <t>FILIPOVIĆ SANJA - Zarada za JANUAR 2024. god.  Obračun</t>
  </si>
  <si>
    <t>DŽUVER VIOLETA - Zarada za JANUAR 2024. god.  Obračun</t>
  </si>
  <si>
    <t>SPASIĆ VIOLETA - Zarada za JANUAR 2024. god.  Obračun</t>
  </si>
  <si>
    <t>BOGUĆANIN IRMA - Zarada za JANUAR 2024. god.  Obračun</t>
  </si>
  <si>
    <t>MILOJEVIĆ SNEŽANA - Zarada za JANUAR 2024. god.  Obračun</t>
  </si>
  <si>
    <t>PETROVIĆ JASMINA - Zarada za JANUAR 2024. god.  Obračun</t>
  </si>
  <si>
    <t>KOVAČEVIĆ MILICA - Zarada za JANUAR 2024. god.  Obračun</t>
  </si>
  <si>
    <t>ČOLIĆ DRAGANA - Zarada za JANUAR 2024. god.  Obračun</t>
  </si>
  <si>
    <t>JAVNI IZVRSITELJ ISIDORA RANKO - 8 I II 4925/23  Obračun zarada</t>
  </si>
  <si>
    <t>VUKOV MILANA - Prenos sredstava za: Naknada troskov</t>
  </si>
  <si>
    <t>PAPIĆ DARA - Prenos sredstava za: Naknada troskov</t>
  </si>
  <si>
    <t>GAJIĆ OLGA - Prenos sredstava za: Naknada troskov</t>
  </si>
  <si>
    <t>MILOJEVIĆ SNEŽANA - Prenos sredstava za: Naknada troskov</t>
  </si>
  <si>
    <t>PAVLOV JELENA - Prenos sredstava za: Naknada troskov</t>
  </si>
  <si>
    <t>MITROVIĆ JELENA - Prenos sredstava za: Naknada troskov</t>
  </si>
  <si>
    <t>ČOLIĆ-SHARABIANI MARIJANA - Prenos sredstava za: Naknada troskov</t>
  </si>
  <si>
    <t>CVETANOVIĆ JELENA - Prenos sredstava za: Naknada troskov</t>
  </si>
  <si>
    <t>HERIN MAJA - Prenos sredstava za: Naknada troskov</t>
  </si>
  <si>
    <t>SUŠIĆ SILVANA - Prenos sredstava za: Naknada troskov</t>
  </si>
  <si>
    <t>SITA EMINA - Prenos sredstava za: Naknada troskov</t>
  </si>
  <si>
    <t>ČEREVICKI JELENA - Prenos sredstava za: Naknada troskov</t>
  </si>
  <si>
    <t>PLAČKOV ANA - Prenos sredstava za: Naknada troskov</t>
  </si>
  <si>
    <t>JOVIĆ MARINA - Prenos sredstava za: Naknada troskov</t>
  </si>
  <si>
    <t>ILIĆ NATALIJA - Prenos sredstava za: Naknada troskov</t>
  </si>
  <si>
    <t>JOVANOVIĆ LJILJANA - Prenos sredstava za: Naknada troskov</t>
  </si>
  <si>
    <t>JAĆIMOVIĆ VLADIMIR - Prenos sredstava za: Naknada troskov</t>
  </si>
  <si>
    <t>MALTAR NIKOLINA - Prenos sredstava za: Naknada troskov</t>
  </si>
  <si>
    <t>TRAJKOVIC-PUSELJIC NATASA - Prenos sredstava za: Naknada troskov</t>
  </si>
  <si>
    <t>SAVKOVIĆ SLAĐANA - Prenos sredstava za: Naknada troskov</t>
  </si>
  <si>
    <t>SREĆKOVIĆ VIOLETA - Prenos sredstava za: Naknada troskov</t>
  </si>
  <si>
    <t>LADIK ŽELJKA - Prenos sredstava za: Naknada troskov</t>
  </si>
  <si>
    <t>VULIĆEVIĆ BILJANA - Prenos sredstava za: Naknada troskov</t>
  </si>
  <si>
    <t>BOGUĆANIN IRMA - Prenos sredstava za: Naknada troskov</t>
  </si>
  <si>
    <t>MILJKOVIĆ DIMITRIJE - Prenos sredstava za: Naknada troskov</t>
  </si>
  <si>
    <t>MARAVIĆ IVANA - Prenos sredstava za: Naknada troskov</t>
  </si>
  <si>
    <t>PETROVIĆ MARIJA - Prenos sredstava za: Naknada troskov</t>
  </si>
  <si>
    <t>POPOVIĆ DANIJELA - Prenos sredstava za: Naknada troskov</t>
  </si>
  <si>
    <t>KRSTIĆ TEODORA - Prenos sredstava za: Naknada troskov</t>
  </si>
  <si>
    <t>TADIĆ DANIJELA - Prenos sredstava za: Naknada troskov</t>
  </si>
  <si>
    <t>VUKADINOVIĆ IVANA - Prenos sredstava za: Naknada troskov</t>
  </si>
  <si>
    <t>STOJILKOVIĆ DRAGANA - Prenos sredstava za: Naknada troskov</t>
  </si>
  <si>
    <t>MLADENOVIĆ MILOSAVA - Prenos sredstava za: Naknada troskov</t>
  </si>
  <si>
    <t>PEŠIĆ JELENA - Prenos sredstava za: Naknada troskov</t>
  </si>
  <si>
    <t>GRAOVAC ANA - Prenos sredstava za: Naknada troskov</t>
  </si>
  <si>
    <t>SAVIC LELA - Prenos sredstava za: Naknada troskov</t>
  </si>
  <si>
    <t>CARAN JASMINA - Prenos sredstava za: Naknada troskov</t>
  </si>
  <si>
    <t>DONČIĆ ANA - Prenos sredstava za: Naknada troskov</t>
  </si>
  <si>
    <t>STOJANOVIĆ IVANKA - Prenos sredstava za: Naknada troskov</t>
  </si>
  <si>
    <t>RADOJIČIĆ IVANA - Prenos sredstava za: Naknada troskov</t>
  </si>
  <si>
    <t>PIPEROVIĆ-MILEUSNIĆ VANJA - Prenos sredstava za: Naknada troskov</t>
  </si>
  <si>
    <t>VIĆENTIĆ NEVENA - Prenos sredstava za: Naknada troskov</t>
  </si>
  <si>
    <t>DŽUVER VIOLETA - Prenos sredstava za: Naknada troskov</t>
  </si>
  <si>
    <t>ZELENOVIĆ VASIĆ TIJANA - Prenos sredstava za: Naknada troskov</t>
  </si>
  <si>
    <t>OBJEDINJENI SISTEM NAPLATE - Uplata poreza</t>
  </si>
  <si>
    <t>SPASIĆ VIOLETA - Prenos sredstava za: Naknada troskov</t>
  </si>
  <si>
    <t>MALINOVIĆ SNEŽANA - Prenos sredstava za: Naknada troskov</t>
  </si>
  <si>
    <t>BANOVIĆ TAMARA - Prenos sredstava za: Naknada troskov</t>
  </si>
  <si>
    <t>TERZIĆ BOJANA - Prenos sredstava za: Naknada troskov</t>
  </si>
  <si>
    <t>SUBOTIĆ SANJA - Prenos sredstava za: Naknada troskov</t>
  </si>
  <si>
    <t>FILIPOVIĆ SANJA - Prenos sredstava za: Naknada troskov</t>
  </si>
  <si>
    <t>ZIVANOVIC NATASA - Prenos sredstava za: Naknada troskov</t>
  </si>
  <si>
    <t>TODOROVIĆ JOVANA - Prenos sredstava za: Naknada troskov</t>
  </si>
  <si>
    <t>PETROVIĆ JASMINA - Prenos sredstava za: Naknada troskov</t>
  </si>
  <si>
    <t>KOVAČEVIĆ MILICA - Prenos sredstava za: Naknada troskov</t>
  </si>
  <si>
    <t>ČOLIĆ DRAGANA - Prenos sredstava za: Naknada troskov</t>
  </si>
  <si>
    <t>RADOSAVLJEVIC MARIJA - Prenos sredstava za: Naknada troskov</t>
  </si>
  <si>
    <t>MINISTARSTVO FINANSIJA</t>
  </si>
  <si>
    <t>Objedinjeni sistem naplate</t>
  </si>
  <si>
    <t>GRAOVAC ANA</t>
  </si>
  <si>
    <t>ZIVANOVIC NATASA</t>
  </si>
  <si>
    <t>VUKOV MILANA</t>
  </si>
  <si>
    <t>BANJAC CVIJETA</t>
  </si>
  <si>
    <t>PIPEROVIĆ-MILEUSNIĆ VANJA</t>
  </si>
  <si>
    <t>LADIK ŽELJKA</t>
  </si>
  <si>
    <t>ČEREVICKI JELENA</t>
  </si>
  <si>
    <t>KOLAREVIĆ SLAĐANA</t>
  </si>
  <si>
    <t>GAJIĆ OLGA</t>
  </si>
  <si>
    <t>HERIN MAJA</t>
  </si>
  <si>
    <t>TADIĆ DANIJELA</t>
  </si>
  <si>
    <t>SAVIC LELA</t>
  </si>
  <si>
    <t>PLAČKOV ANA</t>
  </si>
  <si>
    <t>JAĆIMOVIĆ VLADIMIR</t>
  </si>
  <si>
    <t>TRAJKOVIC-PUSELJIC NATASA</t>
  </si>
  <si>
    <t>MALTAR NIKOLINA</t>
  </si>
  <si>
    <t>CVETANOVIĆ JELENA</t>
  </si>
  <si>
    <t>STOJANOVIĆ IVANKA</t>
  </si>
  <si>
    <t>SREĆKOVIĆ VIOLETA</t>
  </si>
  <si>
    <t>PAVLOV JELENA</t>
  </si>
  <si>
    <t>KRSTIĆ TEODORA</t>
  </si>
  <si>
    <t>BANOVIĆ TAMARA</t>
  </si>
  <si>
    <t>CVETKOVIC DUSAN</t>
  </si>
  <si>
    <t>STOJILKOVIĆ DRAGANA</t>
  </si>
  <si>
    <t>MARKOVIĆ MIRJANA</t>
  </si>
  <si>
    <t>TERZIĆ BOJANA</t>
  </si>
  <si>
    <t>ZELENOVIĆ VASIĆ TIJANA</t>
  </si>
  <si>
    <t>JOVANOVIĆ LJILJANA</t>
  </si>
  <si>
    <t>PETROVIĆ MARIJA</t>
  </si>
  <si>
    <t>MARAVIĆ IVANA</t>
  </si>
  <si>
    <t>CVETKOVIC DEJANA</t>
  </si>
  <si>
    <t>VUKADINOVIĆ IVANA</t>
  </si>
  <si>
    <t>DRAŽILOVIĆ SMILJANA</t>
  </si>
  <si>
    <t>SAVKOVIĆ SLAĐANA</t>
  </si>
  <si>
    <t>MLADENOVIĆ MILOSAVA</t>
  </si>
  <si>
    <t>SUŠIĆ SILVANA</t>
  </si>
  <si>
    <t>PEŠIĆ JELENA</t>
  </si>
  <si>
    <t>KOVAČEVIĆ IVA</t>
  </si>
  <si>
    <t>MITROVIĆ JELENA</t>
  </si>
  <si>
    <t>SITA EMINA</t>
  </si>
  <si>
    <t>MALINOVIĆ SNEŽANA</t>
  </si>
  <si>
    <t>PRLJIĆ MAJA</t>
  </si>
  <si>
    <t>VULIĆEVIĆ BILJANA</t>
  </si>
  <si>
    <t>RADOSAVLJEVIC MARIJA</t>
  </si>
  <si>
    <t>SUBOTIĆ SANJA</t>
  </si>
  <si>
    <t>MILJKOVIĆ DIMITRIJE</t>
  </si>
  <si>
    <t>CARAN JASMINA</t>
  </si>
  <si>
    <t>DONČIĆ ANA</t>
  </si>
  <si>
    <t>VIĆENTIĆ NEVENA</t>
  </si>
  <si>
    <t>POPOVIĆ DANIJELA</t>
  </si>
  <si>
    <t>RADOJIČIĆ IVANA</t>
  </si>
  <si>
    <t>JOVIĆ MARINA</t>
  </si>
  <si>
    <t>PAPIĆ DARA</t>
  </si>
  <si>
    <t>ČOLIĆ-SHARABIANI MARIJANA</t>
  </si>
  <si>
    <t>ILIĆ NATALIJA</t>
  </si>
  <si>
    <t>TODOROVIĆ JOVANA</t>
  </si>
  <si>
    <t>FILIPOVIĆ SANJA</t>
  </si>
  <si>
    <t>DŽUVER VIOLETA</t>
  </si>
  <si>
    <t>SPASIĆ VIOLETA</t>
  </si>
  <si>
    <t>BOGUĆANIN IRMA</t>
  </si>
  <si>
    <t>MILOJEVIĆ SNEŽANA</t>
  </si>
  <si>
    <t>PETROVIĆ JASMINA</t>
  </si>
  <si>
    <t>KOVAČEVIĆ MILICA</t>
  </si>
  <si>
    <t>ČOLIĆ DRAGANA</t>
  </si>
  <si>
    <t>JAVNI IZVRSITELJ ISIDORA RANKO</t>
  </si>
  <si>
    <t>AU "GALENA LAB." BEOGRAD- OGRANAK"</t>
  </si>
  <si>
    <t>AU "GALENA LAB" BEOGRAD-OGRANAK GA</t>
  </si>
  <si>
    <t>DOPRINOS ZA PIO  Obračun zarada</t>
  </si>
  <si>
    <t>Uplata poreza i doprinosa za JANUAR</t>
  </si>
  <si>
    <t>POREZ NA DOBIT JANUAR 2024</t>
  </si>
  <si>
    <t>Zarada za JANUAR 2024. god.  Obračun</t>
  </si>
  <si>
    <t>8 I II 4925/23  Obračun zarada</t>
  </si>
  <si>
    <t>Prenos sredstava za: Naknada troskov</t>
  </si>
  <si>
    <t>Uplata poreza</t>
  </si>
  <si>
    <t>205-000000013416740</t>
  </si>
  <si>
    <t>MEDBAY - UPLATA PO RACUNU 2421010110009 OD 15</t>
  </si>
  <si>
    <t>KOMUNALNA TAKSA - KOMUNALNA TAKSA 2024 NEBOJŠINA VRAČAR</t>
  </si>
  <si>
    <t xml:space="preserve">KOMUNALNA TAKSA - KOMUNALNA TAKSA 2024 JUŽNI BULEVAR VRAČAR </t>
  </si>
  <si>
    <t>MEDBAY - UPLATA PO RACUNU 2421010110010 OD 15</t>
  </si>
  <si>
    <t>REBORN COSMETICS DOO - UPLATA PO RACUNU 268 OD 30/01/2024</t>
  </si>
  <si>
    <t>EXTRA CARE PHARMACEUTICALS D.O.O. - PLAĆANJE RAČUNA IF24-0202</t>
  </si>
  <si>
    <t xml:space="preserve">KOMUNALNA TAKSA - KOMUNALNA TAKSA 2024 NOVI SAD </t>
  </si>
  <si>
    <t>KOMUNALNA TAKSA - KOMUNALNA TAKSA 2024 VOŽDOVAC</t>
  </si>
  <si>
    <t>NOVOS D.O.O. - PLAĆANJE RAČUNA 000241/24F1</t>
  </si>
  <si>
    <t>GLOBOS OSIGURANJE ADO - PLAĆANJE RAČUNA RATA 1</t>
  </si>
  <si>
    <t>MEDISERV DOO - PLAĆANJE RAČUNA 123-2023</t>
  </si>
  <si>
    <t>NIS AD. NOVI SAD - PLAĆANJE RAČUNA</t>
  </si>
  <si>
    <t>GLOBOS OSIGURANJE ADO - PLAĆANJE RAČUNA IF017089/24</t>
  </si>
  <si>
    <t>GLOBOS OSIGURANJE ADO - PLAĆANJE RAČUNA IF017117/24</t>
  </si>
  <si>
    <t xml:space="preserve">NIS AD. NOVI SAD - PLAĆANJE RAČUNA </t>
  </si>
  <si>
    <t>DOMACI APOTEKARI MREZA APOTEKA - PLAĆANJE RAČUNA 24-F-005</t>
  </si>
  <si>
    <t>STAMBENA ZAJEDNICA USTANICKA 63 - PLAĆANJE RAČUNA 4-2024</t>
  </si>
  <si>
    <t>CIS INSTITUT D.OO - PLAĆANJE RAČUNA KF24/0128</t>
  </si>
  <si>
    <t>CIS INSTITUT D.OO - PLAĆANJE RAČUNA KF24-0135</t>
  </si>
  <si>
    <t xml:space="preserve">CIS INSTITUT D.OO - PLAĆANJE RAČUNA </t>
  </si>
  <si>
    <t>CIS INSTITUT D.OO - PLAĆANJE RAČUNA KF24/0133</t>
  </si>
  <si>
    <t xml:space="preserve">AU POZAREVAC - POVRAĆAJ VIŠE  NAPLAĆENIH NOVČANIH </t>
  </si>
  <si>
    <t>CIS INSTITUT D.OO - PLAĆANJE RAČUNA KF24/0164</t>
  </si>
  <si>
    <t>CIS INSTITUT D.OO - PLAĆANJE RAČUNA KF24/0127</t>
  </si>
  <si>
    <t>CIS INSTITUT D.OO - PLAĆANJE RAČUNA KF24/0132</t>
  </si>
  <si>
    <t>CIS INSTITUT D.OO - PLAĆANJE RAČUNA KF24/0131</t>
  </si>
  <si>
    <t>CIS INSTITUT D.OO - PLAĆANJE RAČUNA KF24/0134</t>
  </si>
  <si>
    <t>MEDICA LINEA PHARM - UPLATA PO RACUNU R23-27824 OD 15/12/</t>
  </si>
  <si>
    <t>MEDICA LINEA PHARM - UPLATA PO RACUNU R23-27823 OD 15/12/</t>
  </si>
  <si>
    <t>VEGA D.O.O. - UPLATA PO RACUNU 1312046/23 OD 15/12</t>
  </si>
  <si>
    <t>KOTUR I OSTALI DOO - UPLATA PO RACUNU 01-05/24 OD 12/01/2</t>
  </si>
  <si>
    <t>MEDICA LINEA PHARM - UPLATA PO RACUNU R23-27822 OD 15/12/</t>
  </si>
  <si>
    <t>KOTUR I OSTALI DOO - UPLATA PO RACUNU 01-04/24 OD 11/01/2</t>
  </si>
  <si>
    <t>KOTUR I OSTALI DOO - UPLATA PO RACUNU 01-06/24 OD 12/01/2</t>
  </si>
  <si>
    <t>VEGA D.O.O. - UPLATA PO RACUNU 1310681/23 OD 15/12</t>
  </si>
  <si>
    <t>VEGA D.O.O. - UPLATA PO RACUNU 1308540/23 OD 15/12</t>
  </si>
  <si>
    <t>VEGA D.O.O. - UPLATA PO RACUNU 1311630/23 OD 15/12</t>
  </si>
  <si>
    <t>VEGA D.O.O. - UPLATA PO RACUNU 1311841/23 OD 15/12</t>
  </si>
  <si>
    <t>FARMALOGIST D.O.O. - PLAĆANJE RAČUNA</t>
  </si>
  <si>
    <t>FUSION ALLIANCE TRADING - UPLATA PO RACUNU R-01-369/2023 OD 28</t>
  </si>
  <si>
    <t>FARMALABOR SRB D.O.O. - PLAĆANJE RAČUNA F24-1</t>
  </si>
  <si>
    <t>ZORKA PHARMA-HEMIJA DOO - UPLATA PO RACUNU 500-4493/2023 OD 12</t>
  </si>
  <si>
    <t>KOTUR I OSTALI DOO - UPLATA PO RACUNU 01-03/24 OD 11/01/2</t>
  </si>
  <si>
    <t>INPHARM - UPLATA PO RACUNU 2402060289 OD 06/02</t>
  </si>
  <si>
    <t>MEDBAY - UPLATA PO RACUNU 2421010110004 OD 11</t>
  </si>
  <si>
    <t>SOPHARMA TRADING DOO - UPLATA PO RACUNU 1104027647 OD 29/12</t>
  </si>
  <si>
    <t>SOPHARMA TRADING DOO - UPLATA PO RACUNU 1104027756 OD 29/12</t>
  </si>
  <si>
    <t>PHARMA MAAC DOO - UPLATA PO RACUNU PKF23-4097 OD 11/12</t>
  </si>
  <si>
    <t>SOPHARMA TRADING DOO - UPLATA PO RACUNU 1104023006 OD 28/12</t>
  </si>
  <si>
    <t>MIDMEDING NOVA D.O.O. - UPLATA PO RACUNU 2400197 OD 11/01/20</t>
  </si>
  <si>
    <t>HAIRPRO D.O.O. BEOGRAD - UPLATA PO RACUNU 2023-2657 OD 11/12/</t>
  </si>
  <si>
    <t>KOTUR I OSTALI DOO - UPLATA PO RACUNU 01-01/24 OD 09/01/2</t>
  </si>
  <si>
    <t>PHARMA MAAC DOO - UPLATA PO RACUNU PKF23-4116 OD 12/12</t>
  </si>
  <si>
    <t>UNI CHEM - UPLATA PO RACUNU IF24-00725 OD 12/01</t>
  </si>
  <si>
    <t>SOPHARMA TRADING DOO - UPLATA PO RACUNU 1104022791 OD 28/12</t>
  </si>
  <si>
    <t>MIDMEDING NOVA D.O.O. - UPLATA PO RACUNU 2400213 OD 11/01/20</t>
  </si>
  <si>
    <t>MEDBAY - UPLATA PO RACUNU 2421010110005 OD 11</t>
  </si>
  <si>
    <t>NS-PHARM D.O.O. - UPLATA PO RACUNU 2420010111097 OD 10</t>
  </si>
  <si>
    <t>SOPHARMA TRADING DOO - UPLATA PO RACUNU 1104023763 OD 28/12</t>
  </si>
  <si>
    <t>NS-PHARM D.O.O. - UPLATA PO RACUNU 2420010111509 OD 12</t>
  </si>
  <si>
    <t>UNI CHEM - UPLATA PO RACUNU IF24-00591 OD 11/01</t>
  </si>
  <si>
    <t>SOPHARMA TRADING DOO - UPLATA PO RACUNU 1104018734 OD 27/12</t>
  </si>
  <si>
    <t>SOPHARMA TRADING DOO - UPLATA PO RACUNU 1104027219 OD 28/12</t>
  </si>
  <si>
    <t>SOPHARMA TRADING DOO - UPLATA PO RACUNU 1104026900 OD 28/12</t>
  </si>
  <si>
    <t>SOPHARMA TRADING DOO - UPLATA PO RACUNU 1104027289 OD 28/12</t>
  </si>
  <si>
    <t>STIGA DOO - UPLATA PO RACUNU 24-300-000063 OD 10</t>
  </si>
  <si>
    <t>SOPHARMA TRADING DOO - UPLATA PO RACUNU 1104027068 OD 28/12</t>
  </si>
  <si>
    <t>UNI CHEM - UPLATA PO RACUNU IF24-00639 OD 11/01</t>
  </si>
  <si>
    <t>SOPHARMA TRADING DOO - UPLATA PO RACUNU 1104018735 OD 27/12</t>
  </si>
  <si>
    <t>SOPHARMA TRADING DOO - UPLATA PO RACUNU 1104019140 OD 27/12</t>
  </si>
  <si>
    <t>SOPHARMA TRADING DOO - UPLATA PO RACUNU 1104019060 OD 27/12</t>
  </si>
  <si>
    <t>SOPHARMA TRADING DOO - UPLATA PO RACUNU 1104022608 OD 28/12</t>
  </si>
  <si>
    <t>SOPHARMA TRADING DOO - UPLATA PO RACUNU 1104023007 OD 28/12</t>
  </si>
  <si>
    <t xml:space="preserve">BUDJET REPUBLIKE SRBIJE - RAT DOPLATA </t>
  </si>
  <si>
    <t>Šifra plaćanja (220) nije dobra za rn (840000002977084552) .Predviđene šifre plaćanja (121,221,153,2</t>
  </si>
  <si>
    <t xml:space="preserve">DERMATIM ORDINACIJA - POVRAĆAJ VIŠE  NAPLAĆENIH NOVČANIH </t>
  </si>
  <si>
    <t>MNG CENTAR DOO BEOGRAD - PLAĆANJE PREDRAČUNA 0106/24</t>
  </si>
  <si>
    <t>UNI CHEM - UPLATA PO RACUNU IF24-00241 OD 09/01</t>
  </si>
  <si>
    <t>ADV.VLADIMIR CABARKAPA - PLAĆANJE RAČUNA</t>
  </si>
  <si>
    <t>ADVOKAT MITROVIC B.MILOS - PLAĆANJE RAČUNA</t>
  </si>
  <si>
    <t>UNI CHEM - UPLATA PO RACUNU IF24-00242 OD 09/01</t>
  </si>
  <si>
    <t>DERMAMEDICA DOO - PLAĆANJE RAČUNA</t>
  </si>
  <si>
    <t>SOPHARMA TRADING DOO - UPLATA PO RACUNU 1104019239 OD 27/12</t>
  </si>
  <si>
    <t>MEDICATED DOO - UPLATA PO RACUNU FA-43-1/24 OD 05/02</t>
  </si>
  <si>
    <t>MEDICATED DOO - UPLATA PO RACUNU FA-32-1/24 OD 30/01</t>
  </si>
  <si>
    <t>MEDICATED DOO - UPLATA PO RACUNU FA-24-1/24 OD 29/01</t>
  </si>
  <si>
    <t>UNI CHEM - UPLATA PO RACUNU IF24-00244 OD 09/01</t>
  </si>
  <si>
    <t>MEDICATED DOO - UPLATA PO RACUNU FA-44-1/24 OD 05/02</t>
  </si>
  <si>
    <t>SOPHARMA TRADING DOO - UPLATA PO RACUNU 1104019091 OD 27/12</t>
  </si>
  <si>
    <t>SOPHARMA TRADING DOO - UPLATA PO RACUNU 1104010583 OD 25/12</t>
  </si>
  <si>
    <t>VELTPAK VLADO PILISKIC PR - PLAĆANJE RAČUNA 0-100/24</t>
  </si>
  <si>
    <t>MEDICATED DOO - UPLATA PO RACUNU FA-45-1/24 OD 05/02</t>
  </si>
  <si>
    <t>MEDICATED DOO - UPLATA PO RACUNU FA-42-1/24 OD 02/02</t>
  </si>
  <si>
    <t>ASPECTUM BG - UPLATA PO RACUNU 2421010210004 OD 08</t>
  </si>
  <si>
    <t>PHARMA MEDICA - UPLATA PO RACUNU 1/24 OD 15/01/2024</t>
  </si>
  <si>
    <t>SOPHARMA TRADING DOO - UPLATA PO RACUNU 1104014846 OD 26/12</t>
  </si>
  <si>
    <t>MEDICATED DOO - UPLATA PO RACUNU FA-38-1/24 OD 31/01</t>
  </si>
  <si>
    <t>DO-ING D.O.O. - UPLATA PO RACUNU PR2402462 OD 29/01/</t>
  </si>
  <si>
    <t>PHARMA MAAC DOO - UPLATA PO RACUNU PKF24-0673 OD 31/01</t>
  </si>
  <si>
    <t>DO-ING D.O.O. - UPLATA PO RACUNU PR2402773 OD 31/01/</t>
  </si>
  <si>
    <t>PORESKA  UPRAVA -ZAST.ZIVOTNE SREDI - PLAĆANJE RAČUNA</t>
  </si>
  <si>
    <t>UNI CHEM - UPLATA PO RACUNU IF24-00082 OD 09/01</t>
  </si>
  <si>
    <t>VELEXFARM D.O.O. - UPLATA PO RACUNU 102232861 OD 23/01/</t>
  </si>
  <si>
    <t>SOPHARMA TRADING DOO - UPLATA PO RACUNU 1104014445 OD 26/12</t>
  </si>
  <si>
    <t>ADOC D.O.O. - UPLATA PO RACUNU 24135814 OD 24/01/2</t>
  </si>
  <si>
    <t>SOPHARMA TRADING DOO - UPLATA PO RACUNU 1104010259 OD 25/12</t>
  </si>
  <si>
    <t>SOPHARMA TRADING DOO - UPLATA PO RACUNU 1104010679 OD 25/12</t>
  </si>
  <si>
    <t>SOPHARMA TRADING DOO - UPLATA PO RACUNU 1104019141 OD 27/12</t>
  </si>
  <si>
    <t>D.M.B. PROMET DOO BEOGRAD - PLAĆANJE PREDRAČUNA 24-PF003000109</t>
  </si>
  <si>
    <t>UNI CHEM - UPLATA PO RACUNU IF24-00252 OD 09/01</t>
  </si>
  <si>
    <t>STIGA DOO - UPLATA PO RACUNU 24-300-000045 OD 09</t>
  </si>
  <si>
    <t>ADOC D.O.O. - UPLATA PO RACUNU 24134966 OD 23/01/2</t>
  </si>
  <si>
    <t>YETTEL D.O.O - PLAĆANJE RAČUNA</t>
  </si>
  <si>
    <t>AGENCIJA ZA PRIVREDNE REGISTRE - NADOKNADA ZA USLUGE APR A</t>
  </si>
  <si>
    <t>CONCEPTIM D.O.O. - PLAĆANJE PONUDE 08-2024</t>
  </si>
  <si>
    <t>ZORKA PHARMA-HEMIJA DOO - PLACANJE RAČUNA 500-4583/2023</t>
  </si>
  <si>
    <t>KEFO D.O.O. - PLACANJE RAČUNA 24-300-000094</t>
  </si>
  <si>
    <t>KEFO D.O.O. - PLACANJE RAČUNA 24-300-000095</t>
  </si>
  <si>
    <t>MEDEST DOO - UPLATA PO RACUNU RN/40/2024 OD 22/01</t>
  </si>
  <si>
    <t>MSF PHARM DOO - UPLATA PO RACUNU 24-300-000061 OD 30</t>
  </si>
  <si>
    <t>MEDICATED DOO - UPLATA PO RACUNU FA-20-1/24 OD 29/01</t>
  </si>
  <si>
    <t>VEGA D.O.O. - UPLATA PO RACUNU 1291070/23 OD 09/12</t>
  </si>
  <si>
    <t>AVANGLION DOO - UPLATA PO RACUNU 3687/23 OD 08/12/20</t>
  </si>
  <si>
    <t>ADOC D.O.O. - UPLATA PO RACUNU 24135199 OD 23/01/2</t>
  </si>
  <si>
    <t>MEDICATED DOO - UPLATA PO RACUNU FA-13-1/24 OD 22/01</t>
  </si>
  <si>
    <t>PHARMA MAAC DOO - UPLATA PO RACUNU PKF24-0622 OD 29/01</t>
  </si>
  <si>
    <t>SB TRADE - UPLATA PO RACUNU 50-50-2024 OD 29/01</t>
  </si>
  <si>
    <t>VEGA D.O.O. - UPLATA PO RACUNU 1289716/23 OD 09/12</t>
  </si>
  <si>
    <t>MEDICATED DOO - UPLATA PO RACUNU FA-21-1/24 OD 29/01</t>
  </si>
  <si>
    <t>VEGA D.O.O. - UPLATA PO RACUNU 1290752/23 OD 09/12</t>
  </si>
  <si>
    <t>VEGA D.O.O. - UPLATA PO RACUNU 1285765/23 OD 09/12</t>
  </si>
  <si>
    <t>MEDICA LINEA PHARM - UPLATA PO RACUNU R23-26972 OD 08/12/</t>
  </si>
  <si>
    <t>MEDICA LINEA PHARM - UPLATA PO RACUNU R23-27036 OD 08/12/</t>
  </si>
  <si>
    <t>A.S.VLADAN ODRŽ.POPRAVKA MOTORNIH V - PLAĆANJE RAČUNA 5</t>
  </si>
  <si>
    <t>A.S.VLADAN ODRŽ.POPRAVKA MOTORNIH V - PLAĆANJE RAČUNA 7</t>
  </si>
  <si>
    <t>A.S.VLADAN ODRŽ.POPRAVKA MOTORNIH V - PLAĆANJE RAČUNA 8</t>
  </si>
  <si>
    <t>VEGA D.O.O. - UPLATA PO RACUNU 1281069/23 OD 08/12</t>
  </si>
  <si>
    <t>VEGA D.O.O. - UPLATA PO RACUNU 1281318/23 OD 08/12</t>
  </si>
  <si>
    <t>PORESKA UPRAVA VRACAR - UPLATA JAVNIH PRIHODA IZUZEV POREZA I DOPRINOSA PO ODBITKU</t>
  </si>
  <si>
    <t>SOPHARMA TRADING DOO - UPLATA PO RACUNU 1104001623 OD 21/12</t>
  </si>
  <si>
    <t>SOPHARMA TRADING DOO - UPLATA PO RACUNU 1104001568 OD 21/12</t>
  </si>
  <si>
    <t>PHARMA MAAC DOO - UPLATA PO RACUNU PKF23-4051 OD 05/12</t>
  </si>
  <si>
    <t>HAIRPRO D.O.O. BEOGRAD - UPLATA PO RACUNU 2023-2580 OD 05/12/</t>
  </si>
  <si>
    <t>PHARMA MAAC DOO - UPLATA PO RACUNU PKF23-4049 OD 06/12</t>
  </si>
  <si>
    <t>VEGA D.O.O. - UPLATA PO RACUNU 1273710/23 OD 06/12</t>
  </si>
  <si>
    <t>SOPHARMA TRADING DOO - UPLATA PO RACUNU 1104005980 OD 22/12</t>
  </si>
  <si>
    <t>SOPHARMA TRADING DOO - UPLATA PO RACUNU 1103997832 OD 20/12</t>
  </si>
  <si>
    <t>PORESKA UPRAVA VRACAR - DOPRINOSI ZA PIO OBRAČUN ZARADA</t>
  </si>
  <si>
    <t>PHARMA MAAC DOO - UPLATA PO RACUNU PKF23-4012 OD 05/12</t>
  </si>
  <si>
    <t>STIGA DOO - UPLATA PO RACUNU 24-300-000013 OD 03</t>
  </si>
  <si>
    <t>PHARMA MAAC DOO - UPLATA PO RACUNU PKF24-0008 OD 03/01</t>
  </si>
  <si>
    <t>VEGA D.O.O. - UPLATA PO RACUNU 1273591/23 OD 06/12</t>
  </si>
  <si>
    <t>SOPHARMA TRADING DOO - UPLATA PO RACUNU 1104001795 OD 21/12</t>
  </si>
  <si>
    <t>SOPHARMA TRADING DOO - UPLATA PO RACUNU 1104002053 OD 21/12</t>
  </si>
  <si>
    <t>UNI CHEM - UPLATA PO RACUNU IF24-00010 OD 05/01</t>
  </si>
  <si>
    <t>VEGA D.O.O. - UPLATA PO RACUNU 1266844/23 OD 05/12</t>
  </si>
  <si>
    <t>VEGA D.O.O. - UPLATA PO RACUNU 1274134/23 OD 07/12</t>
  </si>
  <si>
    <t>VEGA D.O.O. - UPLATA PO RACUNU 1279385/23 OD 07/12</t>
  </si>
  <si>
    <t>APTUS - UPLATA PO RACUNU FA-3-0/24 OD 03/01/</t>
  </si>
  <si>
    <t>VEGA D.O.O. - UPLATA PO RACUNU 1275828/23 OD 07/12</t>
  </si>
  <si>
    <t>VEGA D.O.O. - UPLATA PO RACUNU 1275652/23 OD 07/12</t>
  </si>
  <si>
    <t>SOPHARMA TRADING DOO - UPLATA PO RACUNU 1104005851 OD 22/12</t>
  </si>
  <si>
    <t>LV-PHARM D.O.O. - UPLATA PO RACUNU 179/24 OD 24/01/202</t>
  </si>
  <si>
    <t>VEGA D.O.O. - UPLATA PO RACUNU 1284858/23 OD 08/12</t>
  </si>
  <si>
    <t>SOPHARMA TRADING DOO - UPLATA PO RACUNU 1103993895 OD 19/12</t>
  </si>
  <si>
    <t>SOPHARMA TRADING DOO - UPLATA PO RACUNU 1104001788 OD 21/12</t>
  </si>
  <si>
    <t>SOPHARMA TRADING DOO - UPLATA PO RACUNU 1104005503 OD 22/12</t>
  </si>
  <si>
    <t>SOPHARMA TRADING DOO - UPLATA PO RACUNU 1103994229 OD 19/12</t>
  </si>
  <si>
    <t>VEGA D.O.O. - UPLATA PO RACUNU 1268092/23 OD 06/12</t>
  </si>
  <si>
    <t>VEGA D.O.O. - UPLATA PO RACUNU 1264246/23 OD 05/12</t>
  </si>
  <si>
    <t>GPHARM DOO BEOGRAD - UPLATA PO RACUNU 2024-9 OD 19/01/202</t>
  </si>
  <si>
    <t>SOPHARMA TRADING DOO - UPLATA PO RACUNU 1104005498 OD 22/12</t>
  </si>
  <si>
    <t>SOPHARMA TRADING DOO - UPLATA PO RACUNU 1104001270 OD 21/12</t>
  </si>
  <si>
    <t>VEGA D.O.O. - UPLATA PO RACUNU 1278825/23 OD 07/12</t>
  </si>
  <si>
    <t>VEGA D.O.O. - UPLATA PO RACUNU 1268117/23 OD 06/12</t>
  </si>
  <si>
    <t>SOPHARMA TRADING DOO - UPLATA PO RACUNU 1104005551 OD 22/12</t>
  </si>
  <si>
    <t>SOPHARMA TRADING DOO - UPLATA PO RACUNU 1104006152 OD 22/12</t>
  </si>
  <si>
    <t>VEGA D.O.O. - UPLATA PO RACUNU 1264115/23 OD 05/12</t>
  </si>
  <si>
    <t>SOPHARMA TRADING DOO - UPLATA PO RACUNU 1103994085 OD 19/12</t>
  </si>
  <si>
    <t>MEDICA LINEA PHARM - UPLATA PO RACUNU R23-26140 OD 04/12/</t>
  </si>
  <si>
    <t>VEGA D.O.O. - UPLATA PO RACUNU 1267221/23 OD 05/12</t>
  </si>
  <si>
    <t>SOPHARMA TRADING DOO - UPLATA PO RACUNU 1103997833 OD 20/12</t>
  </si>
  <si>
    <t>SOPHARMA TRADING DOO - UPLATA PO RACUNU 1104001265 OD 21/12</t>
  </si>
  <si>
    <t>FUSION ALLIANCE TRADING - UPLATA PO RACUNU R-01-6/2024 OD 16/0</t>
  </si>
  <si>
    <t>GPHARM DOO BEOGRAD - UPLATA PO RACUNU 2024-5 OD 16/01/202</t>
  </si>
  <si>
    <t>INPHARM - UPLATA PO RACUNU 2401250338 OD 25/01</t>
  </si>
  <si>
    <t>DO-ING D.O.O. - UPLATA PO RACUNU PR2400257 OD 10/01/</t>
  </si>
  <si>
    <t>INPHARM - UPLATA PO RACUNU 2401260377 OD 26/01</t>
  </si>
  <si>
    <t>METALELEKTRIK D.O.O. - PLAĆANJE RAČUNA R-4-2024</t>
  </si>
  <si>
    <t>AUSPUH SERVIS PIRKE MILJAN STANIŠIC - PLAĆANJE RAČUNA 15/2024</t>
  </si>
  <si>
    <t>SOPHARMA TRADING DOO - UPLATA PO RACUNU 1103989629 OD 18/12</t>
  </si>
  <si>
    <t>DO-ING D.O.O. - UPLATA PO RACUNU PR2402017 OD 24/01/</t>
  </si>
  <si>
    <t>SNEŽANA MILOJEVIĆ - UGOVOR O ZAJMU 30012024</t>
  </si>
  <si>
    <t>SB TRADE D.OO - PLAĆANJE RAČUNA 50-42-2024</t>
  </si>
  <si>
    <t>STRAHINJA POLOVINA PR PRO.SJ-SOFT B - PLACANJE RAČUNA 07/2023</t>
  </si>
  <si>
    <t>GPHARM DOO BEOGRAD - UPLATA PO RACUNU 2024-4 OD 15/01/202</t>
  </si>
  <si>
    <t>TRANSMED TRANSPORT D.OO - PLAĆANJE RAČUNA</t>
  </si>
  <si>
    <t>HAIRPRO D.O.O. BEOGRAD - UPLATA PO RACUNU 2023-2551 OD 30/11/</t>
  </si>
  <si>
    <t>MARINA&amp;SOFIA BEAUTY D.OO - PLAĆANJE PREDRAČUNA 0011</t>
  </si>
  <si>
    <t>LV-PHARM D.O.O. - UPLATA PO RACUNU 152/24 OD 19/01/202</t>
  </si>
  <si>
    <t>LIMAX PLUS DOO - UPLATA PO RACUNU RO-92/2024 OD 19/01</t>
  </si>
  <si>
    <t>SOPHARMA TRADING DOO - UPLATA PO RACUNU 1103985928 OD 15/12</t>
  </si>
  <si>
    <t xml:space="preserve">DELCO DOO - PLAĆANJE RAČUNA </t>
  </si>
  <si>
    <t>INS.ZA JAVNO ZDRAVLJE M.J.BATUT - PLAĆANJE RAČUNA  247-46/2024</t>
  </si>
  <si>
    <t>INS.ZA JAVNO ZDRAVLJE M.J.BATUT - PLAĆANJE RAČUNA 334-46/2024</t>
  </si>
  <si>
    <t>KOTUR I OSTALI O.D. - PLAĆANJE RAČUNA 01-02/24</t>
  </si>
  <si>
    <t>SERVIS POPOVIĆ DOO - PLAĆANJE PREDRAČUNA 7/24</t>
  </si>
  <si>
    <t>NLB KOMERCIJALNA  BANKA AD - BANKARSKA PROVIZIJA RAČUN 3823119</t>
  </si>
  <si>
    <t>NLB KOMERCIJALNA  BANKA AD -  BANKARSKA PROVIZIJA RAČUN  3823196</t>
  </si>
  <si>
    <t>FUSION ALLIANCE TRADING - UPLATA PO RACUNU R-01-339/2023 OD 13</t>
  </si>
  <si>
    <t>MEDBAY - UPLATA PO RACUNU 2321010110706 OD 28</t>
  </si>
  <si>
    <t>MEDBAY - UPLATA PO RACUNU 2321010110705 OD 28</t>
  </si>
  <si>
    <t>POCO LOCO DOO PANCEVO - PLAĆANJE PREDRAČUNA 27-1-24/72</t>
  </si>
  <si>
    <t>CENTROPLAST DOO - UPLATA PO RACUNU 23-RN960000826 OD 2</t>
  </si>
  <si>
    <t>BANKER L.T.D. DOO - PLAĆANJE PREDRAČUNA 5/24</t>
  </si>
  <si>
    <t>SOPHARMA TRADING DOO - UPLATA PO RACUNU 1103985548 OD 14/12</t>
  </si>
  <si>
    <t>POCO LOCO DOO PANCEVO - PLAĆANJE PREDRAČUNA 27-1-24/71</t>
  </si>
  <si>
    <t>MEDICATED DOO - UPLATA PO RACUNU FA-4-1/24 OD 16/01/</t>
  </si>
  <si>
    <t>OKTAL PHARMA D.O.O. - UPLATA PO RACUNU IFR24/0872 OD 19/01</t>
  </si>
  <si>
    <t>SOPHARMA TRADING DOO - UPLATA PO RACUNU 1103974714 OD 12/12</t>
  </si>
  <si>
    <t>MEDICATED DOO - UPLATA PO RACUNU FA-10-1/24 OD 19/01</t>
  </si>
  <si>
    <t>MEDICATED DOO - UPLATA PO RACUNU FA-5-1/24 OD 16/01/</t>
  </si>
  <si>
    <t>SOPHARMA TRADING DOO - UPLATA PO RACUNU 1103986311 OD 15/12</t>
  </si>
  <si>
    <t>MEDISERV - UPLATA PO RACUNU 003-2024 OD 22/01/2</t>
  </si>
  <si>
    <t>MEDBAY - UPLATA PO RACUNU 2321010110704 OD 28</t>
  </si>
  <si>
    <t>STIGA DOO - UPLATA PO RACUNU 23-300-004641 OD 28</t>
  </si>
  <si>
    <t>OKTAL PHARMA D.O.O. - UPLATA PO RACUNU IFR24/0382 OD 12/01</t>
  </si>
  <si>
    <t>SOPHARMA TRADING DOO - UPLATA PO RACUNU 1103982524 OD 14/12</t>
  </si>
  <si>
    <t>SOPHARMA TRADING DOO - UPLATA PO RACUNU 1103978104 OD 13/12</t>
  </si>
  <si>
    <t>REBORN COSMETICS DOO - UPLATA PO RACUNU 229 OD 12/01/2024</t>
  </si>
  <si>
    <t>SOPHARMA TRADING DOO - UPLATA PO RACUNU 1103981801 OD 13/12</t>
  </si>
  <si>
    <t>KOTUR I OSTALI DOO - UPLATA PO RACUNU 12-127/23 OD 27/12/</t>
  </si>
  <si>
    <t>SOPHARMA TRADING DOO - UPLATA PO RACUNU 1103989030 OD 15/12</t>
  </si>
  <si>
    <t>SOPHARMA TRADING DOO - UPLATA PO RACUNU 1103985643 OD 14/12</t>
  </si>
  <si>
    <t>SOPHARMA TRADING DOO - UPLATA PO RACUNU 1103986104 OD 15/12</t>
  </si>
  <si>
    <t>CITYCHEM D.O.O. - UPLATA PO RACUNU 39/24 OD 17/01/2024</t>
  </si>
  <si>
    <t>SOPHARMA TRADING DOO - UPLATA PO RACUNU 1103985449 OD 14/12</t>
  </si>
  <si>
    <t>SOPHARMA TRADING DOO - UPLATA PO RACUNU 1103985640 OD 14/12</t>
  </si>
  <si>
    <t>KOTUR I OSTALI O.D. - PLAĆANJE RAČUNA 12-126/23</t>
  </si>
  <si>
    <t>APOTEKA PP TIM PHARMACY ANA VUČKOVI - PLAĆANJE RAČUNA 31-1-2024</t>
  </si>
  <si>
    <t>UNI CHEM - UPLATA PO RACUNU IF23-21511 OD 25/12</t>
  </si>
  <si>
    <t>VEGA D.O.O. - UPLATA PO RACUNU 1233759/23 OD 25/11</t>
  </si>
  <si>
    <t>VEGA D.O.O. - UPLATA PO RACUNU 1234480/23 OD 25/11</t>
  </si>
  <si>
    <t>VEGA D.O.O. - UPLATA PO RACUNU 1224669/23 OD 24/11</t>
  </si>
  <si>
    <t>ADOC D.O.O. - UPLATA PO RACUNU 24124466 OD 08/01/2</t>
  </si>
  <si>
    <t>VEGA D.O.O. - UPLATA PO RACUNU 1230239/23 OD 25/11</t>
  </si>
  <si>
    <t>VEGA D.O.O. - UPLATA PO RACUNU 1228117/23 OD 24/11</t>
  </si>
  <si>
    <t>STIGA DOO - UPLATA PO RACUNU 23-300-004630 OD 27</t>
  </si>
  <si>
    <t>STIGA DOO - UPLATA PO RACUNU 23-300-004631 OD 27</t>
  </si>
  <si>
    <t xml:space="preserve">TOPCHEMIE MEDLAB D.OO - PLAĆANJE RAČUNA </t>
  </si>
  <si>
    <t>AQUA WINN DOO BEOGRAD - PLAĆANJE PREDRAČUNA 2/2024</t>
  </si>
  <si>
    <t>ZORKA PHARMA-HEMIJA DOO - PLAĆANJE RAČUNA 500-4403/2023</t>
  </si>
  <si>
    <t>HAIRPRO D.O.O. BEOGRAD - UPLATA PO RACUNU 2023-2504 OD 23/11/</t>
  </si>
  <si>
    <t>BEOCOMPASS DOO - UPLATA PO RACUNU R-VP-555/2023 OD 26</t>
  </si>
  <si>
    <t>AQUA WINN DOO BEOGRAD - PLAĆANJE PREDRAČUNA 4/2024</t>
  </si>
  <si>
    <t>SOPHARMA TRADING DOO - UPLATA PO RACUNU 1103969357 OD 08/12</t>
  </si>
  <si>
    <t>KOTUR I OSTALI DOO - UPLATA PO RACUNU 12-104/23 OD 22/12/</t>
  </si>
  <si>
    <t>MEDICA LINEA PHARM - UPLATA PO RACUNU R23-24557 OD 21/11/</t>
  </si>
  <si>
    <t>MEDICA LINEA PHARM - UPLATA PO RACUNU R23-24566 OD 21/11/</t>
  </si>
  <si>
    <t>KOTUR I OSTALI O.D. - PLACANJE RAČUNA 12-94/23</t>
  </si>
  <si>
    <t>UWIT DOO BEOGRAD - PLAĆANJE RAČUNA</t>
  </si>
  <si>
    <t>VEGA D.O.O. - UPLATA PO RACUNU 1217319/23 OD 22/11</t>
  </si>
  <si>
    <t>MEDICA LINEA PHARM - UPLATA PO RACUNU R23-24551 OD 21/11/</t>
  </si>
  <si>
    <t>VEGA D.O.O. - UPLATA PO RACUNU 1213369/23 OD 21/11</t>
  </si>
  <si>
    <t>VEGA D.O.O. - UPLATA PO RACUNU 1212424/23 OD 21/11</t>
  </si>
  <si>
    <t>VEGA D.O.O. - UPLATA PO RACUNU 1211817/23 OD 21/11</t>
  </si>
  <si>
    <t>VEGA D.O.O. - UPLATA PO RACUNU 1215886/23 OD 22/11</t>
  </si>
  <si>
    <t>VEGA D.O.O. - UPLATA PO RACUNU 1208410/23 OD 21/11</t>
  </si>
  <si>
    <t>VEGA D.O.O. - UPLATA PO RACUNU 1211822/23 OD 21/11</t>
  </si>
  <si>
    <t>VEGA D.O.O. - UPLATA PO RACUNU 1215476/23 OD 22/11</t>
  </si>
  <si>
    <t>ADOC D.O.O. - UPLATA PO RACUNU 24123107 OD 04/01/2</t>
  </si>
  <si>
    <t>VEGA D.O.O. - UPLATA PO RACUNU 1215854/23 OD 22/11</t>
  </si>
  <si>
    <t>VEGA D.O.O. - UPLATA PO RACUNU 1216756/23 OD 22/11</t>
  </si>
  <si>
    <t>VEGA D.O.O. - UPLATA PO RACUNU 1208278/23 OD 21/11</t>
  </si>
  <si>
    <t>VEGA D.O.O. - UPLATA PO RACUNU 1217833/23 OD 22/11</t>
  </si>
  <si>
    <t>ADOC D.O.O. - UPLATA PO RACUNU 24123153 OD 04/01/2</t>
  </si>
  <si>
    <t>VEGA D.O.O. - UPLATA PO RACUNU 1208415/23 OD 21/11</t>
  </si>
  <si>
    <t>VEGA D.O.O. - UPLATA PO RACUNU 1213251/23 OD 21/11</t>
  </si>
  <si>
    <t>KOTUR I OSTALI O.D. - PLACANJE RAČUNA 12-85/23</t>
  </si>
  <si>
    <t>VEGA D.O.O. - UPLATA PO RACUNU 1212357/23 OD 21/11</t>
  </si>
  <si>
    <t>ELEKTRODISTIBUCIJA BEOGRAD - PLACANJE RAČUNA PETROVIĆ ROSANA KOLUBARSKA 11</t>
  </si>
  <si>
    <t>MIDMEDING NOVA D.O.O. - PLACANJE RAČUNA 2309641</t>
  </si>
  <si>
    <t>VEGA D.O.O. - UPLATA PO RACUNU 1215312/23 OD 22/11</t>
  </si>
  <si>
    <t>VEGA D.O.O. - UPLATA PO RACUNU 1212530/23 OD 21/11</t>
  </si>
  <si>
    <t>KEFO D.O.O. - PLACANJE RAČUNA 23-300-012495</t>
  </si>
  <si>
    <t>FOND ZA RAZVOJ REPUBLIKE SRBIJE - UPLATA NAKNADE ZA KORIŠĆENJE USLUGA KREDITNOG BIROA</t>
  </si>
  <si>
    <t>UNI CHEM - UPLATA PO RACUNU IF24-00575 SPECIFIKACIJA 17012024</t>
  </si>
  <si>
    <t>TORLAK INS.ZA VIROL.VAKCINE I SERUM - PLAĆANJE PREDRAČUNA 630001400003</t>
  </si>
  <si>
    <t>MILANNINA D.OO - PLAĆANJE RAČUNA 18/24</t>
  </si>
  <si>
    <t>NIS AD. NOVI SAD - PLAĆANJE RAČUNA 9005430218</t>
  </si>
  <si>
    <t>UNI CHEM - UPLATA PO RACUNU IF23-21058 OD 19/12</t>
  </si>
  <si>
    <t>NIS AD. NOVI SAD - PLAĆANJE RAČUNA 9005430217</t>
  </si>
  <si>
    <t xml:space="preserve">OBJEDINJENI SISTEM NAPLATE - UPLATA POREZA I DOPRINOSA </t>
  </si>
  <si>
    <t>MODULUS D.O.O. - PLAĆANJE RAČUNA</t>
  </si>
  <si>
    <t>INS.ZA JAVNO ZDRAVLJE M.J.BATUT - PLAĆANJE RAČUNA 11597-46/2023</t>
  </si>
  <si>
    <t>INS.ZA JAVNO ZDRAVLJE M.J.BATUT - PLAĆANJE RAČUNA 134-46/2024</t>
  </si>
  <si>
    <t>SSN WORLDWIDE DOO BEOGRAD - PLACANJE RAČUNA FU-1-0/24</t>
  </si>
  <si>
    <t>UNI CHEM - UPLATA PO RACUNU IF23-20990 OD 18/12</t>
  </si>
  <si>
    <t xml:space="preserve">APTUS D.O.O. - PLAĆANJE RAČUNA </t>
  </si>
  <si>
    <t>UNI CHEM - UPLATA PO RACUNU IF23-21008 OD 18/12</t>
  </si>
  <si>
    <t>UNI CHEM - UPLATA PO RACUNU IF23-21069 OD 19/12</t>
  </si>
  <si>
    <t>VEGA D.O.O. - UPLATA PO RACUNU 1206610/23 OD 18/11</t>
  </si>
  <si>
    <t>AGENCIJA ZA PRIVREDNE REGISTRE - UPLATA ZA IZDAVANJE IZVODA ZDRAV.USTANOVE</t>
  </si>
  <si>
    <t>Šifra plaćanja (220) nije dobra za rn (840000074332484318) .Predviđene šifre plaćanja (153,253,353)</t>
  </si>
  <si>
    <t>UDRUZENJE POTENT - PLACANJE RAČUNA 12/23</t>
  </si>
  <si>
    <t>PRIVREDNA KOMORA  SRBIJE - GODIŠNJA ČLANARINA ZA PKS 2024</t>
  </si>
  <si>
    <t>OTP LEASING SRBIJA D.O.O. - LIZING RATA ZA MESEC OKTOBAR 2023 PO UGOVORU BROJ 030688</t>
  </si>
  <si>
    <t>OTP LEASING SRBIJA D.O.O. - PLACANJE RATE LIZING UGOVOR 019948</t>
  </si>
  <si>
    <t>OTP LEASING SRBIJA D.O.O. - PLACANJE RATE LIZING UGOVOR 019947</t>
  </si>
  <si>
    <t>STAMBENA ZAJEDNICA - PLACANJE RAČUNA 2-2024</t>
  </si>
  <si>
    <t>KEFO D.O.O. - PLAĆANJE PREDRAČUNA 24-010-000402</t>
  </si>
  <si>
    <t>MIDMEDING NOVA D.O.O. - PLACANJE RAČUNA 2309564</t>
  </si>
  <si>
    <t>BUDJET REPUBLIKE SRBIJE - UPLATA PREKRŠAJNOG NALOGA BR 235010240305</t>
  </si>
  <si>
    <t>AU TILIA COR BEOGRAD - PLACANJE RAČUNA 2-1/2024</t>
  </si>
  <si>
    <t>KOTUR I OSTALI O.D. - PLACANJE RAČUNA 12-40/23</t>
  </si>
  <si>
    <t>PORESKA UPRAVA -PDV - PDV DECEMBAR 2023</t>
  </si>
  <si>
    <t>SOPHARMA TRADING DOO - UPLATA PO RACUNU 1103947490 OD 01/12</t>
  </si>
  <si>
    <t>KOTUR I OSTALI O.D. - PLAĆANJE RAČUNA</t>
  </si>
  <si>
    <t xml:space="preserve">KOTUR I OSTALI O.D. - PLAĆANJE RAČUNA </t>
  </si>
  <si>
    <t>SOPHARMA TRADING DOO - UPLATA PO RACUNU 1103947543 OD 01/12</t>
  </si>
  <si>
    <t>UNIPLAST D.O.O - PLAĆANJE RAČUNA</t>
  </si>
  <si>
    <t>IRON MOUNTAIN DOO - PLAĆANJE RAČUNA 235920/2024</t>
  </si>
  <si>
    <t>UNIPLAST DOO - UPLATA PO RACUNU IF-3651-23/4 OD 30/</t>
  </si>
  <si>
    <t>SOPHARMA TRADING DOO - UPLATA PO RACUNU 1103947244 OD 01/12</t>
  </si>
  <si>
    <t>KEFO D.O.O. - PLAĆANJE RAČUNA 23-300-012494</t>
  </si>
  <si>
    <t>UNIPLAST DOO - UPLATA PO RACUNU IF-3842-23/1 OD 14/</t>
  </si>
  <si>
    <t>SOPHARMA TRADING DOO - UPLATA PO RACUNU 1103939906 OD 29/11</t>
  </si>
  <si>
    <t>FARMALABOR SRB - UPLATA PO RACUNU F23-592 OD 13/12/20</t>
  </si>
  <si>
    <t>LABMERIT D.OO - PLAĆANJE RAČUNA F-332.1-2023</t>
  </si>
  <si>
    <t>FARMALABOR SRB - UPLATA PO RACUNU F23-594 OD 13/12/20</t>
  </si>
  <si>
    <t>SOPHARMA TRADING DOO - UPLATA PO RACUNU 1103943361 OD 30/11</t>
  </si>
  <si>
    <t>FARMALABOR SRB - UPLATA PO RACUNU F23-593 OD 13/12/20</t>
  </si>
  <si>
    <t>HAIRPRO D.O.O. BEOGRAD - UPLATA PO RACUNU 2023-2383 OD 13/11/</t>
  </si>
  <si>
    <t>UNIPLAST DOO - UPLATA PO RACUNU IF-3879-23/1 OD 15/</t>
  </si>
  <si>
    <t>UNIPLAST DOO - UPLATA PO RACUNU IF-3880-23/1 OD 15/</t>
  </si>
  <si>
    <t>STIGA DOO - UPLATA PO RACUNU 23-300-004476 OD 15</t>
  </si>
  <si>
    <t>PHARMA MAAC DOO - UPLATA PO RACUNU PKF23-3801 OD 15/11</t>
  </si>
  <si>
    <t>SOPHARMA TRADING DOO - UPLATA PO RACUNU 1103943702 OD 30/11</t>
  </si>
  <si>
    <t>UNIPLAST DOO - UPLATA PO RACUNU IF-3878-23/1 OD 15/</t>
  </si>
  <si>
    <t>FARMALABOR SRB - UPLATA PO RACUNU F23-591 OD 13/12/20</t>
  </si>
  <si>
    <t>SOPHARMA TRADING DOO - UPLATA PO RACUNU 1103946905 OD 01/12</t>
  </si>
  <si>
    <t>SOPHARMA TRADING DOO - UPLATA PO RACUNU 1103935423 OD 28/11</t>
  </si>
  <si>
    <t>CIS INSTITUT D.OO - PLAĆANJE RAČUNA</t>
  </si>
  <si>
    <t>MEDIKUNION D.O.O. - UPLATA PO RACUNU 233862 OD 28/12/202</t>
  </si>
  <si>
    <t>SOPHARMA TRADING DOO - UPLATA PO RACUNU 1103943600 OD 30/11</t>
  </si>
  <si>
    <t>SOPHARMA TRADING DOO - UPLATA PO RACUNU 1103939285 OD 29/11</t>
  </si>
  <si>
    <t>BEOCOMPASS DOO - UPLATA PO RACUNU R-VP-535/2023 OD 15</t>
  </si>
  <si>
    <t>SOPHARMA TRADING DOO - UPLATA PO RACUNU 1103946424 OD 30/11</t>
  </si>
  <si>
    <t>SOPHARMA TRADING DOO - UPLATA PO RACUNU 1103943775 OD 30/11</t>
  </si>
  <si>
    <t>SOPHARMA TRADING DOO - UPLATA PO RACUNU 1103938787 OD 28/11</t>
  </si>
  <si>
    <t>SOPHARMA TRADING DOO - UPLATA PO RACUNU 1103938650 OD 28/11</t>
  </si>
  <si>
    <t>SOPHARMA TRADING DOO - UPLATA PO RACUNU 1103950186 OD 01/12</t>
  </si>
  <si>
    <t>SOPHARMA TRADING DOO - UPLATA PO RACUNU 1103942961 OD 29/11</t>
  </si>
  <si>
    <t>STIGA DOO - UPLATA PO RACUNU 23-300-004458 OD 14</t>
  </si>
  <si>
    <t>SOPHARMA TRADING DOO - UPLATA PO RACUNU 1103938754 OD 28/11</t>
  </si>
  <si>
    <t>INS.ZA JAVNO ZDRAVLJE M.J.BATUT - PLAĆANJE RAČUNA</t>
  </si>
  <si>
    <t>SOPHARMA TRADING DOO - UPLATA PO RACUNU 1103946529 OD 30/11</t>
  </si>
  <si>
    <t>SOPHARMA TRADING DOO - UPLATA PO RACUNU 1103944000 OD 30/11</t>
  </si>
  <si>
    <t>MEDITAS RS D.OO - PLAĆANJE RAČUNA 23-300-000386</t>
  </si>
  <si>
    <t>UNI CHEM - UPLATA PO RACUNU IF23-20518 OD 12/12</t>
  </si>
  <si>
    <t>ADOC D.O.O. - UPLATA PO RACUNU 23384053 OD 27/12/2</t>
  </si>
  <si>
    <t>ADOC D.O.O. - UPLATA PO RACUNU 23384050 OD 27/12/2</t>
  </si>
  <si>
    <t>JKP GRADSKA CISTOCA - PLAĆANJE RAČUNA R2312-14419</t>
  </si>
  <si>
    <t>OLNAT D.O.O. BEOGRAD - PLAĆANJE RAČUNA R-223/23</t>
  </si>
  <si>
    <t>FARMADRIA DOO - PLAĆANJE RAČUNA PFR BR 12456</t>
  </si>
  <si>
    <t>VEGA D.O.O. - UPLATA PO RACUNU 1179801/23 OD 11/11</t>
  </si>
  <si>
    <t>PHARMANOVA D.OO - PLAĆANJE RAČUNA 250313300273/2023</t>
  </si>
  <si>
    <t>PHARMA MAAC DOO - UPLATA PO RACUNU PKF23-3722 OD 10/11</t>
  </si>
  <si>
    <t>VEGA D.O.O. - UPLATA PO RACUNU 1176997/23 OD 11/11</t>
  </si>
  <si>
    <t>VEGA D.O.O. - UPLATA PO RACUNU 1175882/23 OD 10/11</t>
  </si>
  <si>
    <t>VEGA D.O.O. - UPLATA PO RACUNU 1174662/23 OD 10/11</t>
  </si>
  <si>
    <t>VEGA D.O.O. - UPLATA PO RACUNU 1177031/23 OD 11/11</t>
  </si>
  <si>
    <t>KOTUR I OSTALI O.D. - PLACANJE RAČUNA 12-16/23</t>
  </si>
  <si>
    <t xml:space="preserve">BUDJET GRADA BEOGRADA-A.T. - PLAĆANJE NOVČANE KAZNE </t>
  </si>
  <si>
    <t>JP POSTA SRBIJE - PLACANJE RAČUNA 230007041406</t>
  </si>
  <si>
    <t>BUDJET REPUBLIKE SRBIJE - RAT KNJIGA NARKOTIKA TAKSA</t>
  </si>
  <si>
    <t>Šifra plaćanja (220) nije dobra za rn (840000074214584310) .Predviđene šifre plaćanja (153,253,353)</t>
  </si>
  <si>
    <t>SOPHARMA TRADING DOO - UPLATA PO RACUNU 1103927650 OD 24/11</t>
  </si>
  <si>
    <t>MEDEST DOO - UPLATA PO RACUNU RN/1182/2023 OD 29/</t>
  </si>
  <si>
    <t>YETTEL D.O.O - PLAĆANJE RAČUNA 03-50907786-2312</t>
  </si>
  <si>
    <t>POSLOVNI PROSTOR GRADA BEOGRADA - PLAĆANJE RAČUNA 036951-2312</t>
  </si>
  <si>
    <t>LABMERIT D.OO - PLAĆANJE RAČUNA F-331.1-2023</t>
  </si>
  <si>
    <t>KVALITEKSD.OO - PLAĆANJE RAČUNA PIF23-0126</t>
  </si>
  <si>
    <t>NIS AD. NOVI SAD - PLAĆANJE RAČUNA 9005414442</t>
  </si>
  <si>
    <t>REBORN COSMETICS DOO - UPLATA PO RACUNU 198 OD 26/12/2023</t>
  </si>
  <si>
    <t>NIS AD. NOVI SAD - PLAĆANJE RAČUNA 9005414433</t>
  </si>
  <si>
    <t>ELEKTRODISTIBUCIJA BEOGRAD - PLAĆANJE RAČUNA BG10968638</t>
  </si>
  <si>
    <t xml:space="preserve">KEFO D.O.O. - PLAĆANJE RAČUNA </t>
  </si>
  <si>
    <t>SOPHARMA TRADING DOO - UPLATA PO RACUNU 1103927423 OD 24/11</t>
  </si>
  <si>
    <t>NIS AD. NOVI SAD - PLAĆANJE RAČUNA 9005414437</t>
  </si>
  <si>
    <t>JKP BEOGRADSKE ELEKTRANE - PLAĆANJE RAČUNA 78-3034878</t>
  </si>
  <si>
    <t>JP GRADSKO STAMBENO BEOGRAD - PLAĆANJE RAČUNA 20232033452</t>
  </si>
  <si>
    <t>KVALITEKSD.OO - PLAĆANJE RAČUNA PIF24-0001</t>
  </si>
  <si>
    <t>JKP BEOGRAD I KANALIZACIJA BEOGRAD - PLAĆANJE RAČUNA 70-23-002-00091947</t>
  </si>
  <si>
    <t>JKPINFOSTAN - PLAĆANJE RAČUNA 2023/12-1330447</t>
  </si>
  <si>
    <t>TELEKOM SRBIJE - PLAĆANJE RAČUNA 94-267-011-1842533</t>
  </si>
  <si>
    <t>JKPINFOSTAN - PLAĆANJE RAČUNA 2023/12-1329583</t>
  </si>
  <si>
    <t>FUSION ALLIANCE TRADING - UPLATA PO RACUNU R-01-314/2023 OD 23</t>
  </si>
  <si>
    <t>MEDBAY - UPLATA PO RACUNU 2321010110668 OD 08</t>
  </si>
  <si>
    <t>UNIPLAST DOO - UPLATA PO RACUNU IF-3708-23/1 OD 06/</t>
  </si>
  <si>
    <t>MEDBAY - UPLATA PO RACUNU 2321010110663 OD 07</t>
  </si>
  <si>
    <t>SOPHARMA TRADING DOO - UPLATA PO RACUNU 1103918011 OD 21/11</t>
  </si>
  <si>
    <t>MEDBAY - UPLATA PO RACUNU 2321010110664 OD 07</t>
  </si>
  <si>
    <t>NOVOS DOO - UPLATA PO RACUNU 003893/23F1 OD 20/1</t>
  </si>
  <si>
    <t>SOPHARMA TRADING DOO - UPLATA PO RACUNU 1103924280 OD 23/11</t>
  </si>
  <si>
    <t>ZORKA PHARMA-HEMIJA DOO - UPLATA PO RACUNU 500-4006/2023 OD 06</t>
  </si>
  <si>
    <t>PHARMA MAAC DOO - UPLATA PO RACUNU PKF23-3678 OD 07/11</t>
  </si>
  <si>
    <t>LIMAX PLUS DOO - UPLATA PO RACUNU RO-2261/2023 OD 26/</t>
  </si>
  <si>
    <t>SOPHARMA TRADING DOO - UPLATA PO RACUNU 1103917640 OD 21/11</t>
  </si>
  <si>
    <t>MEDINIC PREDUZECE ZA PROMET,POSREDO - UPLATA PO RACUNU IF249982 OD 06/11/2</t>
  </si>
  <si>
    <t>STIGA DOO - UPLATA PO RACUNU 23-300-004401 OD 08</t>
  </si>
  <si>
    <t>KEFO D.O.O. - PLAĆANJE RAČUNA 23-300-011830</t>
  </si>
  <si>
    <t>SOPHARMA TRADING DOO - UPLATA PO RACUNU 1103921051 OD 22/11</t>
  </si>
  <si>
    <t>SOPHARMA TRADING DOO - UPLATA PO RACUNU 1103917646 OD 21/11</t>
  </si>
  <si>
    <t>SOPHARMA TRADING DOO - UPLATA PO RACUNU 1103920620 OD 22/11</t>
  </si>
  <si>
    <t>SOPHARMA TRADING DOO - UPLATA PO RACUNU 1103921074 OD 22/11</t>
  </si>
  <si>
    <t>SOPHARMA TRADING DOO - UPLATA PO RACUNU 1103917182 OD 21/11</t>
  </si>
  <si>
    <t>SOPHARMA TRADING DOO - UPLATA PO RACUNU 1103917717 OD 21/11</t>
  </si>
  <si>
    <t>ZORKA PHARMA-HEMIJA DOO - UPLATA PO RACUNU 500-4071/2023 OD 08</t>
  </si>
  <si>
    <t>SOPHARMA TRADING DOO - UPLATA PO RACUNU 1103926928 OD 23/11</t>
  </si>
  <si>
    <t>SOPHARMA TRADING DOO - UPLATA PO RACUNU 1103920719 OD 22/11</t>
  </si>
  <si>
    <t>SOPHARMA TRADING DOO - UPLATA PO RACUNU 1103923611 OD 22/11</t>
  </si>
  <si>
    <t>SOPHARMA TRADING DOO - UPLATA PO RACUNU 1103923816 OD 22/11</t>
  </si>
  <si>
    <t>SOPHARMA TRADING DOO - UPLATA PO RACUNU 1103917319 OD 21/11</t>
  </si>
  <si>
    <t>ZORKA PHARMA-HEMIJA DOO - UPLATA PO RACUNU 500-4007/2023 OD 06</t>
  </si>
  <si>
    <t>ADVOKAT MITROVIĆ B.MILOŠ - PLACANJE RAČUNA 12/23</t>
  </si>
  <si>
    <t>GPHARM DOO BEOGRAD - UPLATA PO RACUNU 2023-235 OD 20/12/2</t>
  </si>
  <si>
    <t>INPHARM - UPLATA PO RACUNU 2312270473 OD 27/12</t>
  </si>
  <si>
    <t>MEDICATED DOO - UPLATA PO RACUNU FA-327-1/23 OD 27/1</t>
  </si>
  <si>
    <t>KOTUR I OSTALI DOO - UPLATA PO RACUNU 12-07/23 OD 02/12/2</t>
  </si>
  <si>
    <t xml:space="preserve">NATASA PANCIC PR KONS.USLUGE - PLAĆANJE RAČUNA </t>
  </si>
  <si>
    <t>KOTUR I OSTALI DOO - UPLATA PO RACUNU 12-14/23 OD 02/12/2</t>
  </si>
  <si>
    <t>KOTUR I OSTALI DOO - UPLATA PO RACUNU 12-12/23 OD 02/12/2</t>
  </si>
  <si>
    <t>KOTUR I OSTALI DOO - UPLATA PO RACUNU 12-13/23 OD 02/12/2</t>
  </si>
  <si>
    <t>GPHARM DOO BEOGRAD - UPLATA PO RACUNU 2023-237 OD 20/12/2</t>
  </si>
  <si>
    <t>KOTUR I OSTALI DOO - UPLATA PO RACUNU 12-10/23 OD 02/12/2</t>
  </si>
  <si>
    <t>KOTUR I OSTALI DOO - UPLATA PO RACUNU 12-08/23 OD 02/12/2</t>
  </si>
  <si>
    <t>KOTUR I OSTALI DOO - UPLATA PO RACUNU 12-11/23 OD 02/12/2</t>
  </si>
  <si>
    <t>KEFO D.O.O. - PLAĆANJE RAČUNA 23-360-00313</t>
  </si>
  <si>
    <t>SOPHARMA TRADING DOO - UPLATA PO RACUNU 1103913342 OD 20/11</t>
  </si>
  <si>
    <t>FARMALABOR SRB - UPLATA PO RACUNU F23-559 OD 05/12/20</t>
  </si>
  <si>
    <t>AB GRAFIKA COMMERCE D.O.O. - UPLATA PO RACUNU 23021-2023 OD 20/12</t>
  </si>
  <si>
    <t>SOPHARMA TRADING DOO - UPLATA PO RACUNU 1103913584 OD 20/11</t>
  </si>
  <si>
    <t xml:space="preserve">CIS INSTITUT D.OO - PLACANJE RAČUNA </t>
  </si>
  <si>
    <t>A.S.VLADAN ODRŽ.POPRAVKA MOTORNIH V - PLAĆANJE RAČUNA</t>
  </si>
  <si>
    <t xml:space="preserve">YETTEL D.OO - PLACANJE RAČUNA </t>
  </si>
  <si>
    <t>INS.ZA JAVNO ZDRAVLJE M.J.BATUT - PLAĆANJE RAČUNA 10941-46/2023</t>
  </si>
  <si>
    <t>PHARMA MEDICA - UPLATA PO RACUNU 114/23 OD 05/12/202</t>
  </si>
  <si>
    <t>DO-ING D.O.O. - UPLATA PO RACUNU PR2340505 OD 21/12/</t>
  </si>
  <si>
    <t>DO-ING D.O.O. - UPLATA PO RACUNU PR2339949 OD 18/12/</t>
  </si>
  <si>
    <t>DO-ING D.O.O. - UPLATA PO RACUNU PR2340597 OD 21/12/</t>
  </si>
  <si>
    <t>KVALITEKSD.OO - PLAĆANJE RAČUNA PIF23-0115</t>
  </si>
  <si>
    <t>KVALITEKSD.OO - PLAĆANJE RAČUNA PIF23-0116</t>
  </si>
  <si>
    <t>COMCEN DOO - PLAĆANJE RAČUNA 3103/2023</t>
  </si>
  <si>
    <t>COMCEN DOO - UPLATA PO RACUNU 3102/2023 OD 21/12/</t>
  </si>
  <si>
    <t xml:space="preserve">INS.ZA JAVNO ZDRAVLJE M.J.BATUT - PLAĆANJE RAČUNA </t>
  </si>
  <si>
    <t>AU PIONIRSKI TRG 012 POŽAREVAC</t>
  </si>
  <si>
    <t>ZU APOTEKA IRISFARM</t>
  </si>
  <si>
    <t>AU APOTEKA ALOJA</t>
  </si>
  <si>
    <t>ZDRAVSTVENA USTANOVA APOTEKA DŽAVIC</t>
  </si>
  <si>
    <t>KOMUNALNA TAKSA</t>
  </si>
  <si>
    <t>REBORN COSMETICS DOO</t>
  </si>
  <si>
    <t>NOVOS D.O.O.</t>
  </si>
  <si>
    <t>GLOBOS OSIGURANJE ADO</t>
  </si>
  <si>
    <t>MEDISERV DOO</t>
  </si>
  <si>
    <t>NIS AD. NOVI SAD</t>
  </si>
  <si>
    <t>STAMBENA ZAJEDNICA USTANICKA 63</t>
  </si>
  <si>
    <t>Komercijalna Banka</t>
  </si>
  <si>
    <t>AU POZAREVAC</t>
  </si>
  <si>
    <t>ZU APOTEKA MILICA VPD</t>
  </si>
  <si>
    <t>Apotekarska ustanova Neven-pharm Ca</t>
  </si>
  <si>
    <t>AU APOTEKA IVA</t>
  </si>
  <si>
    <t>APOTEKARSKA USTANOVA LEA BEOGRAD-ZE</t>
  </si>
  <si>
    <t>APOTEKA STESA-LEK  KIKINDA</t>
  </si>
  <si>
    <t>MEDIKOM POLIKLINIKA</t>
  </si>
  <si>
    <t>SPECIJALNA BOLNICA MENS SANA BEOGRA</t>
  </si>
  <si>
    <t>TIHOMIR MIHAJLOVIĆ PR APOTEKA HEMI</t>
  </si>
  <si>
    <t>AU TILIA COR</t>
  </si>
  <si>
    <t>APOTEKA DISPERSA DRAGANA RADOJEVIĆ</t>
  </si>
  <si>
    <t>ZDRAVSTVENA USTANOVA APOTEKE</t>
  </si>
  <si>
    <t>OFTALMOLOSKA BOLNICA MILMEDIC</t>
  </si>
  <si>
    <t>APOTEKARSKA USTANOVA ZDRAVLJE</t>
  </si>
  <si>
    <t>MILICA PETROVIĆ PR LASER CENTAR DI</t>
  </si>
  <si>
    <t>APOTEKA HEDERA ANKA CINCURAK</t>
  </si>
  <si>
    <t>HEDERA PLUS APOTEKA JULKA VINKOVIC</t>
  </si>
  <si>
    <t>AU APOTEKA NEOFARM ČOKA</t>
  </si>
  <si>
    <t>APOTEKA LIPA LEK BEOGRAD</t>
  </si>
  <si>
    <t>APOTEKA IVA</t>
  </si>
  <si>
    <t>APOTEKARSKA USTANOVA NIŠIĆ</t>
  </si>
  <si>
    <t>MINIFARM</t>
  </si>
  <si>
    <t>00012OKRUZNI ZATVOR U BEOGRADU</t>
  </si>
  <si>
    <t>AU STEPINA APOTEK BEOGRAD</t>
  </si>
  <si>
    <t>APOTEKARSKA USTANOVA MARKOVIC</t>
  </si>
  <si>
    <t>VESNA STANKOVI&amp; xC6;-KOJI&amp; xC6; PR</t>
  </si>
  <si>
    <t>VIPERA AU APOTEKA</t>
  </si>
  <si>
    <t>AU DHF</t>
  </si>
  <si>
    <t>JELENA TENŽERA PR APOTEKA PRIVATNA</t>
  </si>
  <si>
    <t>VALENTINA MILISAVLJEVIĆ PR KUMODRA</t>
  </si>
  <si>
    <t>APOTEKA IMPULS DOO ZU</t>
  </si>
  <si>
    <t>APOTEKA ZDRAVLJE</t>
  </si>
  <si>
    <t>AU  APTK RS</t>
  </si>
  <si>
    <t>APOTEKA "VANAFARM"</t>
  </si>
  <si>
    <t>AU APOTEKA ESTHEMA PHARM</t>
  </si>
  <si>
    <t>APOTEKA DIOIKA GROCKA V. MILI&amp; XC6;</t>
  </si>
  <si>
    <t>APOTEKARSKA USTANOVA APOTEKA ADAM I</t>
  </si>
  <si>
    <t>Marija Bošković pr Lekarska ordinac</t>
  </si>
  <si>
    <t>DOM ZDRAVLJA  DR JOVAN JOVANOVIC-</t>
  </si>
  <si>
    <t>FARMALABOR SRB D.O.O.</t>
  </si>
  <si>
    <t>BUDJET REPUBLIKE SRBIJE</t>
  </si>
  <si>
    <t>UNI-ČEM DOO</t>
  </si>
  <si>
    <t>REPUBLICKI FOND ZA ZDRAVSTVENO OS</t>
  </si>
  <si>
    <t>AU ŽALFIJA</t>
  </si>
  <si>
    <t>ZDRAVSTVENA USTANOVA APOTEKA VIVA-D</t>
  </si>
  <si>
    <t>SVETLANA ČEKEREVAC PR APOTEKA PRIV</t>
  </si>
  <si>
    <t>PETAR KOZAICEVSKI PR APOTEKA BELLA</t>
  </si>
  <si>
    <t>MAJA JOKSOVIĆ PR PRIVATNA PRAKSA A</t>
  </si>
  <si>
    <t>ZDRASTVENA USTANOVA APOTEKA NIBO FA</t>
  </si>
  <si>
    <t>APOTEKARSKA USTANOVA APOTEKA HYGIA</t>
  </si>
  <si>
    <t>APOTEKARSKA USTANOVA OBEKS NEGOTIN</t>
  </si>
  <si>
    <t>APOTEKA BOŽUR</t>
  </si>
  <si>
    <t>AU ASKA VRANJE</t>
  </si>
  <si>
    <t>APOTEKA ORTHOAID ZU BEOGRAD</t>
  </si>
  <si>
    <t>APOTEKARSKA USTANOVA MEGA FARMACIJA</t>
  </si>
  <si>
    <t>ELIXIR-PLUS Z.U.A.</t>
  </si>
  <si>
    <t>Apoteka R PHARM</t>
  </si>
  <si>
    <t>DŽ EUROMEDIK</t>
  </si>
  <si>
    <t>AGENCIJA ZA PRIVREDNE REGISTRE</t>
  </si>
  <si>
    <t>DERMATIM ORDINACIJA</t>
  </si>
  <si>
    <t>MNG CENTAR DOO BEOGRAD</t>
  </si>
  <si>
    <t>ADV.VLADIMIR CABARKAPA</t>
  </si>
  <si>
    <t>ADVOKAT MITROVIC B.MILOS</t>
  </si>
  <si>
    <t>DERMAMEDICA DOO</t>
  </si>
  <si>
    <t>VELTPAK VLADO PILISKIC PR</t>
  </si>
  <si>
    <t>PHARMA MEDICA</t>
  </si>
  <si>
    <t>DO-ING D.O.O.</t>
  </si>
  <si>
    <t>PORESKA  UPRAVA -ZAST.ZIVOTNE SREDI</t>
  </si>
  <si>
    <t>D.M.B. PROMET DOO BEOGRAD</t>
  </si>
  <si>
    <t>YETTEL D.O.O</t>
  </si>
  <si>
    <t>ORDINACIJA DIVA MEDICAL BEOGRAD</t>
  </si>
  <si>
    <t>SINDIKALNA ORGANIZACIJA EPS</t>
  </si>
  <si>
    <t>APOTEKARSKA USTANOVA APOTEKA NIKOLI</t>
  </si>
  <si>
    <t>BELLADONNA CUPRIJA APOTEKARSKA USTA</t>
  </si>
  <si>
    <t>ZDRAVSTVENA USTANOVA APOTEKA MENTA</t>
  </si>
  <si>
    <t>APOTEKARSKA USTANOVA NEVEN</t>
  </si>
  <si>
    <t>ZDRAVSTVENA USTANOVA APOTEKA DONA F</t>
  </si>
  <si>
    <t>Apoteka  NANA Lek</t>
  </si>
  <si>
    <t>OPSTA BOLNICA  SVETI LUKA</t>
  </si>
  <si>
    <t>VETERINARSKA AMBULANTA OCULUS DOO A</t>
  </si>
  <si>
    <t>CONCEPTIM D.O.O.</t>
  </si>
  <si>
    <t>80922KAZNENO-POPRAVNI ZAVOD U BEO</t>
  </si>
  <si>
    <t>ZDRAVSTVENA USTANOVA APOTEKA HIGIJ</t>
  </si>
  <si>
    <t>ANKA MITROVI&amp; XC6; PR APOTEKA ASEA</t>
  </si>
  <si>
    <t>Z.U.A MLADOST LAZAREVAC</t>
  </si>
  <si>
    <t>MIDMEDING NOVA DOO</t>
  </si>
  <si>
    <t>SLAĐANA TOMIĆ PR APOTEKA</t>
  </si>
  <si>
    <t>DOM ZDRAVLJA  TEMERIN</t>
  </si>
  <si>
    <t>APOTEKA STEFANOVIA OSEEINA</t>
  </si>
  <si>
    <t>STERIC SMEDEREVO</t>
  </si>
  <si>
    <t>MARIJA RANĐELOVIĆ PR</t>
  </si>
  <si>
    <t>APOTEKARSKA USTANOVA "TRG" UŽICE</t>
  </si>
  <si>
    <t>APOTEKARSKA USTANOVA KEKA FARM</t>
  </si>
  <si>
    <t>ZAVOD ZA ZDRAVSTVENU ZASTITU RADN</t>
  </si>
  <si>
    <t>A.U.  BIOFARM PLUS  Begeč</t>
  </si>
  <si>
    <t>DOM ZDRAVLJA  DR MILORAD M. PAVLO</t>
  </si>
  <si>
    <t>MEDEST DOO</t>
  </si>
  <si>
    <t>MSF PHARM DOO</t>
  </si>
  <si>
    <t>AVANGLION DOO</t>
  </si>
  <si>
    <t>SO "KOLUBARA POVRŠINSKI KOPOVI"</t>
  </si>
  <si>
    <t>METEOR DOO SIMANOVCI</t>
  </si>
  <si>
    <t>APOTEKARSKA USTANOVA GALLUS PHARMA</t>
  </si>
  <si>
    <t>ZU APOTEKA BOBAN T</t>
  </si>
  <si>
    <t>DOM ZDRAVLJA  RUMA</t>
  </si>
  <si>
    <t>APOTEKA ZORA MARKOVIC POTPARA G</t>
  </si>
  <si>
    <t>NIKOLA JAGODIĆ PR OFTALMOLOGIKA BE</t>
  </si>
  <si>
    <t>OLIVERA PARTONJIĆ PREDUZETNIK ORDI</t>
  </si>
  <si>
    <t>AU "Galena lab." Beograd</t>
  </si>
  <si>
    <t>A.S.VLADAN ODRŽ.POPRAVKA MOTORNIH V</t>
  </si>
  <si>
    <t>APOTEKA ZDRAVLJE SABAC</t>
  </si>
  <si>
    <t>OPSTA BOLNICA POZAREVAC</t>
  </si>
  <si>
    <t>ZDRAVLJE APOTEKA BGD</t>
  </si>
  <si>
    <t>AU VIVA PLUS</t>
  </si>
  <si>
    <t>IRIS SM 2015 PR</t>
  </si>
  <si>
    <t>00191GERONTOLOSKI CENTAR JAGODINA</t>
  </si>
  <si>
    <t>SMILJA DASIC PR APOTEKA MS FARM</t>
  </si>
  <si>
    <t>HUMANA APOTEKA PLANA L LJUBOMIROVIC</t>
  </si>
  <si>
    <t>KOZMOFARM APOTEKARSKA USTANOVA</t>
  </si>
  <si>
    <t>APOTEKA PASTER BEOGRAD</t>
  </si>
  <si>
    <t>NOVICA PETROVIĆ PR NEURO TIM BEOGR</t>
  </si>
  <si>
    <t>ZDRAVSTVENA USTANOVA APOTEKA NENA</t>
  </si>
  <si>
    <t>APTUS</t>
  </si>
  <si>
    <t>LV-PHARM D.O.O.</t>
  </si>
  <si>
    <t>ZU APOTEKA BREZA</t>
  </si>
  <si>
    <t>ZU APOTEKA TRAV&amp; xC8;ICA BEOGRAD</t>
  </si>
  <si>
    <t>AU APOTEKA BRAĆA FILIPOVIĆ PARAĆIN</t>
  </si>
  <si>
    <t>UNIVERZITETSKI KLINICKI CENTAR KR</t>
  </si>
  <si>
    <t>ZU  APOTEKA BOJANA LEK</t>
  </si>
  <si>
    <t>DAMJAN ARSIĆ PR ZDRAVLJE- ARSIĆ P</t>
  </si>
  <si>
    <t>APOTEKARSKA USTANOVA SMEDEREVO</t>
  </si>
  <si>
    <t>SANA PHARM PLUS</t>
  </si>
  <si>
    <t>DHF APOTEKA</t>
  </si>
  <si>
    <t>REMEDIJA APOTEKA</t>
  </si>
  <si>
    <t>APOTEKE MATIĆ ZU KRUŠEVAC</t>
  </si>
  <si>
    <t>AUSPUH SERVIS PIRKE MILJAN STANIŠIC</t>
  </si>
  <si>
    <t>DRAGAN STOJIĆEVIĆ PR SN MEDIK</t>
  </si>
  <si>
    <t>ASTRA LEK APOTEKARSKA USTANOVA NIS</t>
  </si>
  <si>
    <t>APOTEKA DIONA CREPAJA</t>
  </si>
  <si>
    <t>ILINKA PETKOVIĆ PR APOTEKA ALTEA B</t>
  </si>
  <si>
    <t>APOTEKA APOTEKAMO PHARM</t>
  </si>
  <si>
    <t>SNEŽANA MILOJEVIĆ</t>
  </si>
  <si>
    <t>SB TRADE D.OO</t>
  </si>
  <si>
    <t>STRAHINJA POLOVINA PR PRO.SJ-SOFT B</t>
  </si>
  <si>
    <t>TRANSMED TRANSPORT D.OO</t>
  </si>
  <si>
    <t>MARINA&amp;SOFIA BEAUTY D.OO</t>
  </si>
  <si>
    <t>LIMAX PLUS DOO</t>
  </si>
  <si>
    <t xml:space="preserve">NLB Komercijalna banka AD Beograd- </t>
  </si>
  <si>
    <t>NENAD STANKOV PR OR STANKOV</t>
  </si>
  <si>
    <t>NELT CO. DOO</t>
  </si>
  <si>
    <t>AU APOTEKA NEVEN ARILJE</t>
  </si>
  <si>
    <t>STOJKOVIĆ TATJANA PR GALENA APOTEK</t>
  </si>
  <si>
    <t>ŽELJKA JOJIĆ SAVIĆEVIĆ PR OFTAL</t>
  </si>
  <si>
    <t>SERVIS POPOVIĆ DOO</t>
  </si>
  <si>
    <t>NLB KOMERCIJALNA  BANKA AD</t>
  </si>
  <si>
    <t>ZDRAVSTVENA USTANOVA APOTEKA MOLIKA</t>
  </si>
  <si>
    <t>ZDRAVSTVENA USTANOVA APOTEKA BIOPHA</t>
  </si>
  <si>
    <t>ARNOVLJEVIA SPTR AP</t>
  </si>
  <si>
    <t>GABRIJEL ČOLOKA PR</t>
  </si>
  <si>
    <t>POCO LOCO DOO PANCEVO</t>
  </si>
  <si>
    <t>CENTROPLAST DOO</t>
  </si>
  <si>
    <t>BANKER L.T.D. DOO</t>
  </si>
  <si>
    <t>ANĐELKA ARSENIJEVIĆ</t>
  </si>
  <si>
    <t>APOTEKA KSENIJA</t>
  </si>
  <si>
    <t>FOND ZA SOCIJALNO OSIGURANJE VOJN</t>
  </si>
  <si>
    <t>ZDRAVSTVENI CENTAR LOZNICA</t>
  </si>
  <si>
    <t>DOMAĆI APOTEKARI - MREŽA APOTEKA</t>
  </si>
  <si>
    <t>APOTEKARSKA USTANOVA KRAGUJEVAC</t>
  </si>
  <si>
    <t>APOTEKA PP TIM PHARMACY ANA VUČKOVI</t>
  </si>
  <si>
    <t>MIROLJUB MILENKOVIĆ PR IMEDIC</t>
  </si>
  <si>
    <t>KLETT DOO</t>
  </si>
  <si>
    <t>MERKUR  SPECIJALNA BOLNICA ZA LEC</t>
  </si>
  <si>
    <t>DŽ VIZIM</t>
  </si>
  <si>
    <t>TATJANA MIHAILOVIA PR  DAR-MIL</t>
  </si>
  <si>
    <t>MILOŠ MILENKOVIĆ PR APOTEKA MILPH</t>
  </si>
  <si>
    <t>Apoteka Remediana Ana Alavanja PR A</t>
  </si>
  <si>
    <t>APOTEKA HEBA MLADENOVAC</t>
  </si>
  <si>
    <t>TOPCHEMIE MEDLAB D.OO</t>
  </si>
  <si>
    <t>AQUA WINN DOO BEOGRAD</t>
  </si>
  <si>
    <t>GLOBALKOM DOO BEOGRAD</t>
  </si>
  <si>
    <t>APOTEKA  NANA</t>
  </si>
  <si>
    <t>APOTEKARSKA USTANOVA  POZAREVAC</t>
  </si>
  <si>
    <t>MIRALEK APOTEKA</t>
  </si>
  <si>
    <t>GALEN PLUS</t>
  </si>
  <si>
    <t>ZDRAVSTVENA USTANOVA APOTEKA HERBA</t>
  </si>
  <si>
    <t>DOM ZDRAVLJA  DR DRAGAN FUNDUK</t>
  </si>
  <si>
    <t>BORIS JOVIĆ PR POLIKLINIKA ZA MEDI</t>
  </si>
  <si>
    <t>UWIT DOO BEOGRAD</t>
  </si>
  <si>
    <t>FOND ZA RAZVOJ REPUBLIKE SRBIJE</t>
  </si>
  <si>
    <t>UNIVERZITETSKA DECJA KLINIKA</t>
  </si>
  <si>
    <t>AU ATHOS PHARM PANČEVO</t>
  </si>
  <si>
    <t>ZDRAVSTVENA USTANOVA APOTEKA MILA P</t>
  </si>
  <si>
    <t>LEK APOTEKA ĐORĐE MARKOVIĆ PR Č</t>
  </si>
  <si>
    <t>PROF-FARM APOTEKA</t>
  </si>
  <si>
    <t>TORLAK INS.ZA VIROL.VAKCINE I SERUM</t>
  </si>
  <si>
    <t>MILANNINA D.OO</t>
  </si>
  <si>
    <t>MODULUS D.O.O.</t>
  </si>
  <si>
    <t>ALBA GRAECA PHARM APOTEKARSKA USTAN</t>
  </si>
  <si>
    <t>ZU APOTEKA STESA-LEK</t>
  </si>
  <si>
    <t>AU FARMA-KOŠ KOVIN</t>
  </si>
  <si>
    <t>SSN WORLDWIDE DOO BEOGRAD</t>
  </si>
  <si>
    <t>APTUS D.O.O.</t>
  </si>
  <si>
    <t>APOTEKA GENIA</t>
  </si>
  <si>
    <t>SVEMIR ZEKA DOO</t>
  </si>
  <si>
    <t>UDRUZENJE POTENT</t>
  </si>
  <si>
    <t>PRIVREDNA KOMORA  SRBIJE</t>
  </si>
  <si>
    <t>OTP LEASING SRBIJA D.O.O.</t>
  </si>
  <si>
    <t>STAMBENA ZAJEDNICA</t>
  </si>
  <si>
    <t>AU TILIA COR BEOGRAD</t>
  </si>
  <si>
    <t>SPECIJALNA OFTALMOLOŠKA BOLNICA MI</t>
  </si>
  <si>
    <t>PREDRAG CVETKOVIC PR LOYAL VET</t>
  </si>
  <si>
    <t>BELLADONNA APOTEKA</t>
  </si>
  <si>
    <t>PORESKA UPRAVA -PDV</t>
  </si>
  <si>
    <t>UNIPLAST D.O.O</t>
  </si>
  <si>
    <t>IRON MOUNTAIN DOO</t>
  </si>
  <si>
    <t>APOTEKARSKA USTANOVA APOTEKA PHARMA</t>
  </si>
  <si>
    <t>M MEDICAL CLINIC</t>
  </si>
  <si>
    <t>LABMERIT D.OO</t>
  </si>
  <si>
    <t>MEDIKUNION D.O.O.</t>
  </si>
  <si>
    <t>ZUA MELEM</t>
  </si>
  <si>
    <t>DOM ZDRAVLJA  DR ĐORĐE KOVACEVI</t>
  </si>
  <si>
    <t>BRANISLAV ZIVANOVIC PR SPEC LEKARSK</t>
  </si>
  <si>
    <t>APOTEKARSKA USTANOVA ZELENA PLUS</t>
  </si>
  <si>
    <t>ZDRAVSTVENA USTANOVA APOTEKA  TILIA</t>
  </si>
  <si>
    <t>IVANA VRANIA PR APOTEKA PULS</t>
  </si>
  <si>
    <t>MEDITAS RS D.OO</t>
  </si>
  <si>
    <t>ZU STANKOP PHARM</t>
  </si>
  <si>
    <t>ABBVIE DOO BEOGRAD</t>
  </si>
  <si>
    <t>OLNAT D.O.O. BEOGRAD</t>
  </si>
  <si>
    <t>FARMADRIA DOO</t>
  </si>
  <si>
    <t>APOTEKA  FILLY</t>
  </si>
  <si>
    <t>DANIJELA MIRKOVIĆ PR APOTEKA PRIVA</t>
  </si>
  <si>
    <t>DOM ZDRAVLJA SVILAJNAC</t>
  </si>
  <si>
    <t>ZU APOTEKA MENTHA</t>
  </si>
  <si>
    <t>PHARMANOVA D.OO</t>
  </si>
  <si>
    <t>BUDJET GRADA BEOGRADA-A.T.</t>
  </si>
  <si>
    <t>JP POSTA SRBIJE</t>
  </si>
  <si>
    <t>KATARINA DUDAŠOVA PR APOTEKA M</t>
  </si>
  <si>
    <t>GORDANA BRKI&amp; XC6; PR IVA PHARMA AP</t>
  </si>
  <si>
    <t>POSLOVNI PROSTOR GRADA BEOGRADA</t>
  </si>
  <si>
    <t>KVALITEKSD.OO</t>
  </si>
  <si>
    <t>JP GRADSKO STAMBENO BEOGRAD</t>
  </si>
  <si>
    <t>JKP BEOGRAD I KANALIZACIJA BEOGRAD</t>
  </si>
  <si>
    <t>TELEKOM SRBIJE</t>
  </si>
  <si>
    <t>MEDINIC PREDUZECE ZA PROMET,POSREDO</t>
  </si>
  <si>
    <t>MAJA NARANCIC PR APOTEKA PRIVATNA P</t>
  </si>
  <si>
    <t>AU MILI PHARM PLUS</t>
  </si>
  <si>
    <t>ADVOKAT MITROVIĆ B.MILOŠ</t>
  </si>
  <si>
    <t>NATASA PANCIC PR KONS.USLUGE</t>
  </si>
  <si>
    <t>AB GRAFIKA COMMERCE D.O.O.</t>
  </si>
  <si>
    <t>YETTEL D.OO</t>
  </si>
  <si>
    <t>MAJA JEVĐEVIC</t>
  </si>
  <si>
    <t>MILICA STANOJEVIC PR ZDRAVLJE</t>
  </si>
  <si>
    <t>APOTEKA MAGNOLIJA BEOGRAD</t>
  </si>
  <si>
    <t>COMCEN DOO</t>
  </si>
  <si>
    <t>BLERTA HAJRULLAHU PR APOTEKA PRIVA</t>
  </si>
  <si>
    <t>ZU APOTEKA TRAV&amp; XC8;ICA BEOGRAD</t>
  </si>
  <si>
    <t>AU MELEM</t>
  </si>
  <si>
    <t>APOTEKA 'LIPA LEK '</t>
  </si>
  <si>
    <t>APOTEKARSKA USTANOVA STARS PHARM</t>
  </si>
  <si>
    <t>Promet robe i usluga - finalna potrosnja [955PLBE2404503NZ]</t>
  </si>
  <si>
    <t>Promet robe i usluga - finalna potrosnja [955PLBE2404503XD]</t>
  </si>
  <si>
    <t>promet roba i usluga [IZVTR00505476259]</t>
  </si>
  <si>
    <t>Promet robe i usluga - finalna potrosnja [955PLBE2404509LG]</t>
  </si>
  <si>
    <t>UPLATA PO RACUNU 2421010110009 OD 15</t>
  </si>
  <si>
    <t>KOMUNALNA TAKSA 2024 NEBOJŠINA VRAČAR</t>
  </si>
  <si>
    <t xml:space="preserve">KOMUNALNA TAKSA 2024 JUŽNI BULEVAR VRAČAR </t>
  </si>
  <si>
    <t>UPLATA PO RACUNU 2421010110010 OD 15</t>
  </si>
  <si>
    <t>UPLATA PO RACUNU 268 OD 30/01/2024</t>
  </si>
  <si>
    <t>PLAĆANJE RAČUNA IF24-0202</t>
  </si>
  <si>
    <t xml:space="preserve">KOMUNALNA TAKSA 2024 NOVI SAD </t>
  </si>
  <si>
    <t>KOMUNALNA TAKSA 2024 VOŽDOVAC</t>
  </si>
  <si>
    <t>PLAĆANJE RAČUNA 000241/24F1</t>
  </si>
  <si>
    <t>PLAĆANJE RAČUNA RATA 1</t>
  </si>
  <si>
    <t>PLAĆANJE RAČUNA 123-2023</t>
  </si>
  <si>
    <t>PLAĆANJE RAČUNA</t>
  </si>
  <si>
    <t>PLAĆANJE RAČUNA IF017089/24</t>
  </si>
  <si>
    <t>PLAĆANJE RAČUNA IF017117/24</t>
  </si>
  <si>
    <t xml:space="preserve">PLAĆANJE RAČUNA </t>
  </si>
  <si>
    <t>PLAĆANJE RAČUNA 24-F-005</t>
  </si>
  <si>
    <t>PLAĆANJE RAČUNA 4-2024</t>
  </si>
  <si>
    <t>MASTER BUSINESS 5473********6787 PRENOS VOZILA STARO SA BEOGRAD        RS</t>
  </si>
  <si>
    <t>PLAĆANJE RAČUNA KF24/0128</t>
  </si>
  <si>
    <t>PLAĆANJE RAČUNA KF24-0135</t>
  </si>
  <si>
    <t>PLAĆANJE RAČUNA KF24/0133</t>
  </si>
  <si>
    <t>PLAĆANJE RAČUNA KF24/0164</t>
  </si>
  <si>
    <t>PLAĆANJE RAČUNA KF24/0127</t>
  </si>
  <si>
    <t>MASTER BUSINESS 5473********3357 URADI SAM KONJARNIK    BEOGRAD VOZDO  RS</t>
  </si>
  <si>
    <t>MASTER BUSINESS 5473********6787 CACTUS 2 UR           NOVI BEOGRAD  RSRS</t>
  </si>
  <si>
    <t>PLAĆANJE RAČUNA KF24/0132</t>
  </si>
  <si>
    <t>PLAĆANJE RAČUNA KF24/0131</t>
  </si>
  <si>
    <t>9891********9381 CAFFE RESTAURANT VOULE   BEOGRAD      RS</t>
  </si>
  <si>
    <t>PLAĆANJE RAČUNA KF24/0134</t>
  </si>
  <si>
    <t>9891********7805 1917 PINK TAKSI BRANISBEOGRAD       RSRS</t>
  </si>
  <si>
    <t>Promet robe i usluga - finalna potrosnja po specifikaciji od [955PLBE240440TX8]</t>
  </si>
  <si>
    <t>R 2312898,24000611 [IZVTR00505328868]</t>
  </si>
  <si>
    <t>Promet robe i usluga - finalna potrosnja [08700087235699]</t>
  </si>
  <si>
    <t>Promet robe i usluga - finalna potrosnja [955PLBE2404406EJ]</t>
  </si>
  <si>
    <t>Promet robe i usluga - finalna potro</t>
  </si>
  <si>
    <t>Promet robe i usluga finalna potrossnja [957PBOM240440669]</t>
  </si>
  <si>
    <t>upl.rn [IZVTR00505303995]</t>
  </si>
  <si>
    <t>Promet robe i usluga - finalna potrosnja [955PLBE240440UVF]</t>
  </si>
  <si>
    <t>Promet robe i usluga - finalna potr [955PLBE240440LAR]</t>
  </si>
  <si>
    <t>PROMET ROBE I USLUGA   MEĐUFAZNAPOTROŠNJA [5957240447635090]</t>
  </si>
  <si>
    <t>PROMET ROBE I USLUGA - MEDUFAZNA POTROSNJA [099971005332001]</t>
  </si>
  <si>
    <t>Promet robe i usluga finalna potrossnja [957PBOM24044066B]</t>
  </si>
  <si>
    <t>Promet robe i usluga - finalna// potrošnja [FT24044H69KL]</t>
  </si>
  <si>
    <t>UPLATA PO RACUNU R23-27824 OD 15/12/</t>
  </si>
  <si>
    <t>UPLATA PO RACUNU R23-27823 OD 15/12/</t>
  </si>
  <si>
    <t>UPLATA PO RACUNU 1312046/23 OD 15/12</t>
  </si>
  <si>
    <t>UPLATA PO RACUNU 01-05/24 OD 12/01/2</t>
  </si>
  <si>
    <t>UPLATA PO RACUNU R23-27822 OD 15/12/</t>
  </si>
  <si>
    <t>UPLATA PO RACUNU 01-04/24 OD 11/01/2</t>
  </si>
  <si>
    <t>UPLATA PO RACUNU 01-06/24 OD 12/01/2</t>
  </si>
  <si>
    <t>UPLATA PO RACUNU 1310681/23 OD 15/12</t>
  </si>
  <si>
    <t>UPLATA PO RACUNU 1308540/23 OD 15/12</t>
  </si>
  <si>
    <t>UPLATA PO RACUNU 1311630/23 OD 15/12</t>
  </si>
  <si>
    <t>9891********7805 RESTORAN USTANICKA 2     BEOGRAD      RS</t>
  </si>
  <si>
    <t>UPLATA PO RACUNU 1311841/23 OD 15/12</t>
  </si>
  <si>
    <t>MASTER BUSINESS 5473********6787 FINI DOO BEOGRAD - VRA BEOGRAD        RS</t>
  </si>
  <si>
    <t>MASTER BUSINESS 5473********6787 ATM BPS-EKS BG12 YUBC  NOVI BEOGRAD   RS</t>
  </si>
  <si>
    <t>9891********9381 TEHNOMANIJATHM19      BEOGRAD       RSRS</t>
  </si>
  <si>
    <t>MASTER BUSINESS 5473********6787 PICAJOLO 2023 DOO BEOG BEOGRAD        RS</t>
  </si>
  <si>
    <t>PROMET ROBE I USLUGA - FINALNA POTROŠNJA [839924969813001]</t>
  </si>
  <si>
    <t>PROMET ROBE I USLUGA - FINALNA POTROŠNJA [839924969807001]</t>
  </si>
  <si>
    <t>PROMET ROBE I USLUGA - FINALNA POTROŠNJA [839924969822001]</t>
  </si>
  <si>
    <t>upl po rn [IZVTR00505149906]</t>
  </si>
  <si>
    <t>upl po rn [IZVTR00505137310]</t>
  </si>
  <si>
    <t>PROMET ROBE I USLUGA - FINALNA POTROŠNJA [839924969808001]</t>
  </si>
  <si>
    <t>PROMET ROBE I USLUGA - FINALNA POTROŠNJA [839924969815001]</t>
  </si>
  <si>
    <t>PROMET ROBE I USLUGA - FINALNA POTROŠNJA [839924969823001]</t>
  </si>
  <si>
    <t>PROMET ROBE I USLUGA - FINALNA POTROŠNJA [839924969810001]</t>
  </si>
  <si>
    <t>PROMET ROBE I USLUGA - FINALNA POTROŠNJA [839924969824001]</t>
  </si>
  <si>
    <t>PROMET ROBE I USLUGA</t>
  </si>
  <si>
    <t>po racunu [IZVTR00504894306]</t>
  </si>
  <si>
    <t>PROMET ROBE I USLUGA - FINALNA POTROŠNJA [839924969819001]</t>
  </si>
  <si>
    <t>Promet robe i uslugafinalna poošnja [H04224999020587]</t>
  </si>
  <si>
    <t>Racun 2401368 [834647715546001]</t>
  </si>
  <si>
    <t>PROMET ROBE I USLUGA - FINALNA POTROŠNJA [839924969825001]</t>
  </si>
  <si>
    <t>ANDOL.ADRENALIN,PARACETAMOL [IBR7839705]</t>
  </si>
  <si>
    <t>PROMET ROBE I USLUGA - FINALNA POTROŠNJA [839924969820001]</t>
  </si>
  <si>
    <t>po racunu [IZVTR00505076987]</t>
  </si>
  <si>
    <t>PROMET ROBE I USLUGA   MEXD0UFAZNA POTROŠNJA [5739240432842840]</t>
  </si>
  <si>
    <t>Promet robe i usluga - finalna potrosnja [955PLBE2404302YD]</t>
  </si>
  <si>
    <t>PROMET ROBE I USLUGA - FINALNA POTROŠNJA [839924969818001]</t>
  </si>
  <si>
    <t>PROMET ROBE I USLUGA - FINALNA POTROŠNJA [839924969826001]</t>
  </si>
  <si>
    <t>PROMET ROBE I USLUGA - FINALNA POTROŠNJA [839924969814001]</t>
  </si>
  <si>
    <t>PROMET ROBE I USLUGA - ME  XD0 UFAZNA POTROSNJA [099970945061001]</t>
  </si>
  <si>
    <t>Promet robe i usluga - međufazna potrosnja [955PLBE2404019V0]</t>
  </si>
  <si>
    <t>PROMET ROBE I USLUGA - FINALNA POTROŠNJA [839924969829001]</t>
  </si>
  <si>
    <t>PROMET ROBE I USLUGA - FINALNA POTROŠNJA [839924969812001]</t>
  </si>
  <si>
    <t>PROMET ROBE I USLUGA - FINALNA POTROŠNJA [839924969817001]</t>
  </si>
  <si>
    <t>PROMET ROBE I USLUGA - FINALNA POTROŠNJA [839924969809001]</t>
  </si>
  <si>
    <t>PROMET ROBE I USLUGA - FINALNA POTROŠNJA [839924969885001]</t>
  </si>
  <si>
    <t>Promet robe i usluga - finalna potrosnja [955PLBE240430SWP]</t>
  </si>
  <si>
    <t>2401497 2024 02 09  2Č4 [H04324999155009]</t>
  </si>
  <si>
    <t>racun [IZVTR00504861260]</t>
  </si>
  <si>
    <t>2401499 2024 02 09  2CKR [H04324999155010]</t>
  </si>
  <si>
    <t>RACUN:2401480</t>
  </si>
  <si>
    <t>KERACUTAN [IBR7839386]</t>
  </si>
  <si>
    <t>PROMET ROBE I USLUGA - FINALNA POTROŠNJA [839924969816001]</t>
  </si>
  <si>
    <t>PROMET ROBE I USLUGA - FINALNA POTROŠNJA [839924969821001]</t>
  </si>
  <si>
    <t>Promet robe i usluga - finalna potr [955PLBE24043011J]</t>
  </si>
  <si>
    <t>BORNA KISELINA,DILVAS [IBR7839199]</t>
  </si>
  <si>
    <t>NYSTATIN [IBR7839215]</t>
  </si>
  <si>
    <t>placanje po racunu</t>
  </si>
  <si>
    <t>NEXTBIZ1358696 UPLATA [EPP31118473]</t>
  </si>
  <si>
    <t>PROMET ROBE I USLUGA - FINALNA POTROŠNJA [839924969811001]</t>
  </si>
  <si>
    <t>PROMET ROBE I USLUGA - FINALNA POTROŠNJA [839924969828001]</t>
  </si>
  <si>
    <t>PROMET ROBE I USLUGA - FINALNA POTROŠNJA [839924969827001]</t>
  </si>
  <si>
    <t>MASTER BUSINESS 5473********3357 XLS CT SHOP C-04       BEOGRAD        RS</t>
  </si>
  <si>
    <t>UPLATA PO RACUNU R-01-369/2023 OD 28</t>
  </si>
  <si>
    <t>PLAĆANJE RAČUNA F24-1</t>
  </si>
  <si>
    <t>UPLATA PO RACUNU 500-4493/2023 OD 12</t>
  </si>
  <si>
    <t>UPLATA PO RACUNU 01-03/24 OD 11/01/2</t>
  </si>
  <si>
    <t>UPLATA PO RACUNU 2402060289 OD 06/02</t>
  </si>
  <si>
    <t>UPLATA PO RACUNU 2421010110004 OD 11</t>
  </si>
  <si>
    <t>UPLATA PO RACUNU 1104027647 OD 29/12</t>
  </si>
  <si>
    <t>UPLATA PO RACUNU 1104027756 OD 29/12</t>
  </si>
  <si>
    <t>UPLATA PO RACUNU PKF23-4097 OD 11/12</t>
  </si>
  <si>
    <t>UPLATA PO RACUNU 1104023006 OD 28/12</t>
  </si>
  <si>
    <t>UPLATA PO RACUNU 2400197 OD 11/01/20</t>
  </si>
  <si>
    <t>UPLATA PO RACUNU 2023-2657 OD 11/12/</t>
  </si>
  <si>
    <t>UPLATA PO RACUNU 01-01/24 OD 09/01/2</t>
  </si>
  <si>
    <t>UPLATA PO RACUNU PKF23-4116 OD 12/12</t>
  </si>
  <si>
    <t>UPLATA PO RACUNU IF24-00725 OD 12/01</t>
  </si>
  <si>
    <t>UPLATA PO RACUNU 1104022791 OD 28/12</t>
  </si>
  <si>
    <t>UPLATA PO RACUNU 2400213 OD 11/01/20</t>
  </si>
  <si>
    <t>UPLATA PO RACUNU 2421010110005 OD 11</t>
  </si>
  <si>
    <t>UPLATA PO RACUNU 2420010111097 OD 10</t>
  </si>
  <si>
    <t>UPLATA PO RACUNU 1104023763 OD 28/12</t>
  </si>
  <si>
    <t>UPLATA PO RACUNU 2420010111509 OD 12</t>
  </si>
  <si>
    <t>UPLATA PO RACUNU IF24-00591 OD 11/01</t>
  </si>
  <si>
    <t>UPLATA PO RACUNU 1104018734 OD 27/12</t>
  </si>
  <si>
    <t>UPLATA PO RACUNU 1104027219 OD 28/12</t>
  </si>
  <si>
    <t>UPLATA PO RACUNU 1104026900 OD 28/12</t>
  </si>
  <si>
    <t>UPLATA PO RACUNU 1104027289 OD 28/12</t>
  </si>
  <si>
    <t>UPLATA PO RACUNU 24-300-000063 OD 10</t>
  </si>
  <si>
    <t>UPLATA PO RACUNU 1104027068 OD 28/12</t>
  </si>
  <si>
    <t>UPLATA PO RACUNU IF24-00639 OD 11/01</t>
  </si>
  <si>
    <t>9891********9381 SMOKVICA DOO             Belgrade     RS</t>
  </si>
  <si>
    <t>9891********9381 LE PETIT BISTRO          Belgrade     RS</t>
  </si>
  <si>
    <t>UPLATA PO RACUNU 1104018735 OD 27/12</t>
  </si>
  <si>
    <t>UPLATA PO RACUNU 1104019140 OD 27/12</t>
  </si>
  <si>
    <t>UPLATA PO RACUNU 1104019060 OD 27/12</t>
  </si>
  <si>
    <t>UPLATA PO RACUNU 1104022608 OD 28/12</t>
  </si>
  <si>
    <t>MASTER BUSINESS 5473********6787 213 - MAXI 690         BEOGRAD        RS</t>
  </si>
  <si>
    <t>UPLATA PO RACUNU 1104023007 OD 28/12</t>
  </si>
  <si>
    <t xml:space="preserve">RAT DOPLATA </t>
  </si>
  <si>
    <t>POVRAĆAJ PO OODOBRENJIMA IO23-2200 / IO23-2199 [8961600016215662]</t>
  </si>
  <si>
    <t>PROMET ROBE I USLUGA - FINALNA [EPP31024324]</t>
  </si>
  <si>
    <t>Promet robe i usluga - finalna potrosnja [955PLBE2404016KC]</t>
  </si>
  <si>
    <t>POVRAĆAJ PO PONP24-0001 [952PLAH2404001MW]</t>
  </si>
  <si>
    <t>PROMET ROBE I USLUGA - FINALNA [EPP31024328]</t>
  </si>
  <si>
    <t>Promet robe i usluga - međufazna potrosnja [08700087087033]</t>
  </si>
  <si>
    <t>BEZGOTOVINSKI PROMET ROBE I USLUGA [5952240403855506]</t>
  </si>
  <si>
    <t>Promet robe i usluga - finalna potrosnja [08700087127208]</t>
  </si>
  <si>
    <t>Promet robe i usluga - finalna potr [955PLBE240400SJ2]</t>
  </si>
  <si>
    <t>PROMET ROBE I USLUGA - FINALNA [EPP31024327]</t>
  </si>
  <si>
    <t>Promet robe i usluga - finalna potrosnja [87000082443090]</t>
  </si>
  <si>
    <t>Promet robe i usluga - finalna potrosnja [955PLBE2403901QS]</t>
  </si>
  <si>
    <t>Promet robe i usluga - finalna potrosnja [955PLBE240400HZK]</t>
  </si>
  <si>
    <t>PROMET ROBE I USLUGA   FINALNAPOTROŠNJA [5953240405212910]</t>
  </si>
  <si>
    <t>Promet robe i usluga - finalna potrosnja [955PLBE240400EVO]</t>
  </si>
  <si>
    <t>Promet robe i usluga međufazna potrošnja [834647590963001]</t>
  </si>
  <si>
    <t>PROMET ROBE I USLUGA - MEĐUFAZNA POTROŠNJA [839948293105001]</t>
  </si>
  <si>
    <t>Promet robe i usluga - finalna potrosnja [955PLBE240400UYY]</t>
  </si>
  <si>
    <t>PO RACUNU [IZVTR00504678997]</t>
  </si>
  <si>
    <t>Promet robe i usluga - finalna potr [955PLBE240400JD8]</t>
  </si>
  <si>
    <t>PROMET ROBE I USLUGA   FINALNAPOTROŠNJA [5953240404004702]</t>
  </si>
  <si>
    <t>PROMET ROBE I USLUGA   FINALNAPOTROŠNJA [5953240404004656]</t>
  </si>
  <si>
    <t>PROMET ROBE I USLUGA   FINALNAPOTROŠNJA [5953240404004729]</t>
  </si>
  <si>
    <t>PO RACUNU [IZVTR00504678994]</t>
  </si>
  <si>
    <t>PROMET ROBE I USLUGA   FINALNAPOTROŠNJA [5953240404004745]</t>
  </si>
  <si>
    <t>PROMET ROBE I USLUGA - FINALNA [EPP31024326]</t>
  </si>
  <si>
    <t>PROMET ROBE I USLUGA - FINALNA [EPP31024325]</t>
  </si>
  <si>
    <t>PLAĆANJE PREDRAČUNA 0106/24</t>
  </si>
  <si>
    <t>UPLATA PO RACUNU IF24-00241 OD 09/01</t>
  </si>
  <si>
    <t>UPLATA PO RACUNU IF24-00242 OD 09/01</t>
  </si>
  <si>
    <t>UPLATA PO RACUNU 1104019239 OD 27/12</t>
  </si>
  <si>
    <t>UPLATA PO RACUNU FA-43-1/24 OD 05/02</t>
  </si>
  <si>
    <t>UPLATA PO RACUNU FA-32-1/24 OD 30/01</t>
  </si>
  <si>
    <t>UPLATA PO RACUNU FA-24-1/24 OD 29/01</t>
  </si>
  <si>
    <t>UPLATA PO RACUNU IF24-00244 OD 09/01</t>
  </si>
  <si>
    <t>UPLATA PO RACUNU FA-44-1/24 OD 05/02</t>
  </si>
  <si>
    <t>UPLATA PO RACUNU 1104019091 OD 27/12</t>
  </si>
  <si>
    <t>UPLATA PO RACUNU 1104010583 OD 25/12</t>
  </si>
  <si>
    <t>PLAĆANJE RAČUNA 0-100/24</t>
  </si>
  <si>
    <t>UPLATA PO RACUNU FA-45-1/24 OD 05/02</t>
  </si>
  <si>
    <t>UPLATA PO RACUNU FA-42-1/24 OD 02/02</t>
  </si>
  <si>
    <t>UPLATA PO RACUNU 2421010210004 OD 08</t>
  </si>
  <si>
    <t>UPLATA PO RACUNU 1/24 OD 15/01/2024</t>
  </si>
  <si>
    <t>UPLATA PO RACUNU 1104014846 OD 26/12</t>
  </si>
  <si>
    <t>UPLATA PO RACUNU FA-38-1/24 OD 31/01</t>
  </si>
  <si>
    <t>UPLATA PO RACUNU PR2402462 OD 29/01/</t>
  </si>
  <si>
    <t>UPLATA PO RACUNU PKF24-0673 OD 31/01</t>
  </si>
  <si>
    <t>UPLATA PO RACUNU PR2402773 OD 31/01/</t>
  </si>
  <si>
    <t>UPLATA PO RACUNU IF24-00082 OD 09/01</t>
  </si>
  <si>
    <t>9891********9381 Restoran Blunch          BEOGRAD      RS</t>
  </si>
  <si>
    <t>UPLATA PO RACUNU 102232861 OD 23/01/</t>
  </si>
  <si>
    <t>UPLATA PO RACUNU 1104014445 OD 26/12</t>
  </si>
  <si>
    <t>UPLATA PO RACUNU 24135814 OD 24/01/2</t>
  </si>
  <si>
    <t>UPLATA PO RACUNU 1104010259 OD 25/12</t>
  </si>
  <si>
    <t>UPLATA PO RACUNU 1104010679 OD 25/12</t>
  </si>
  <si>
    <t>UPLATA PO RACUNU 1104019141 OD 27/12</t>
  </si>
  <si>
    <t>PLAĆANJE PREDRAČUNA 24-PF003000109</t>
  </si>
  <si>
    <t>UPLATA PO RACUNU IF24-00252 OD 09/01</t>
  </si>
  <si>
    <t>UPLATA PO RACUNU 24-300-000045 OD 09</t>
  </si>
  <si>
    <t>UPLATA PO RACUNU 24134966 OD 23/01/2</t>
  </si>
  <si>
    <t>MASTER BUSINESS 5473********2948 ANGULO 1 GASTRO PUB    BEOGRAD        RS</t>
  </si>
  <si>
    <t>MASTER BUSINESS 5473********6787 MAXX CAR WASH          BEOGRAD        RS</t>
  </si>
  <si>
    <t>NADOKNADA ZA USLUGE APR A</t>
  </si>
  <si>
    <t>MASTER BUSINESS 5473********6787 CAFFE 5 YBC BOOKS     NOVI BEOGRAD  RSRS</t>
  </si>
  <si>
    <t>PO ODLUCI UOFS UPLATA ZAĐORĐEVIC GORDANU DURECT [5733240398683774]</t>
  </si>
  <si>
    <t>2401500 2024 02 07  2C5P [H03924999063891]</t>
  </si>
  <si>
    <t>2401517 2024 02 07  2C5Q [H03924999063890]</t>
  </si>
  <si>
    <t>2401271 [IZVTR00504232866]</t>
  </si>
  <si>
    <t>Promet robe i usluga - finalna potrosnja [955PLBE24038108H]</t>
  </si>
  <si>
    <t>Promet robe i usluga finalna potrossnja [155OCPR24039000K]</t>
  </si>
  <si>
    <t>Promet robe i usluga - međufazna potrosnja [955PLBE2403615SY]</t>
  </si>
  <si>
    <t>2401504 2024 02 07  2C4Q [H03924999063897]</t>
  </si>
  <si>
    <t>2401505 2024 02 07  2C5M [H03924999063894]</t>
  </si>
  <si>
    <t>PROMET ROBE I USLUGA - MEĐUFAZNA POTROŠNJA [839948282758001]</t>
  </si>
  <si>
    <t>promet robe i uslugafinalna po [E039249997579460]</t>
  </si>
  <si>
    <t>2401524 2024 02 07  2C5C [H03924999063895]</t>
  </si>
  <si>
    <t>2401493 2024 02 07  2BYY [H03924999063898]</t>
  </si>
  <si>
    <t>2401513 2024 02 07  2C5O [H03924999063892]</t>
  </si>
  <si>
    <t>2401509 2024 02 07  2C5N [H03924999063893]</t>
  </si>
  <si>
    <t>2401523 2024 02 07  2C5B [H03924999063896]</t>
  </si>
  <si>
    <t>2401477 2024 02 07  2BY9 [H03924999063771]</t>
  </si>
  <si>
    <t>UPLATA PO RACUNU  231295324.8-MED.P [EPP30946465]</t>
  </si>
  <si>
    <t>UPLATA PO RACUNU  231337724.8-MED.P [EPP30946466]</t>
  </si>
  <si>
    <t>UPLATA PO RACUNU  231352624.8-MED.P [EPP30946467]</t>
  </si>
  <si>
    <t>Promet robe i usluga - finalna potrosnja [955PLBE240390QRL]</t>
  </si>
  <si>
    <t>PLAĆANJE PONUDE 08-2024</t>
  </si>
  <si>
    <t>PLACANJE RAČUNA 500-4583/2023</t>
  </si>
  <si>
    <t>PLACANJE RAČUNA 24-300-000094</t>
  </si>
  <si>
    <t>9891********9381 WELLNESS SARUNA DOO      Beograd      RS</t>
  </si>
  <si>
    <t>PLACANJE RAČUNA 24-300-000095</t>
  </si>
  <si>
    <t>[AutoProv]Obracun provizije za dan 07.02.2024.</t>
  </si>
  <si>
    <t>E01019/2024 [IBR7752830]</t>
  </si>
  <si>
    <t>Promet robe i usluga - finalna// potrošnja [FT24038MJGP6]</t>
  </si>
  <si>
    <t>E01020/2024 [IBR7752845]</t>
  </si>
  <si>
    <t>E01018/2024 [IBR7752808]</t>
  </si>
  <si>
    <t>UPLATA PO RACUNU 2400199 OD 08/01/20</t>
  </si>
  <si>
    <t>2401474 2024 02 06  2BW8 [H03824999053316]</t>
  </si>
  <si>
    <t>X1 [5948240388195867]</t>
  </si>
  <si>
    <t>E01017/2024 [IBR7752789]</t>
  </si>
  <si>
    <t>PROMET ROBE I USLUGA-FIN.POTROSNJA [EPP30826573]</t>
  </si>
  <si>
    <t>2401469 2024 02 06  2BWD [H03824999053314]</t>
  </si>
  <si>
    <t>PROMET ROBE I USLUGA - MEĐUFAZNA POTROŠNJA [08700087011601]</t>
  </si>
  <si>
    <t>2401467 2024 02 06  2BWO [H03824999053310]</t>
  </si>
  <si>
    <t>Promet robe i usluga - finalna potrosnja [08700087027156]</t>
  </si>
  <si>
    <t>2401463 2024 02 06  2BWM [H03824999053311]</t>
  </si>
  <si>
    <t>Promet robe i usluga - finalna potrosnja [955PLBE2403805O5]</t>
  </si>
  <si>
    <t>2401468 2024 02 06  2BWJ [H03824999053312]</t>
  </si>
  <si>
    <t>UPLATA ZA ROBU PO RACUNU BR.2400999</t>
  </si>
  <si>
    <t>UPLATA PO RACUNU- [EPP30887675]</t>
  </si>
  <si>
    <t>2401458 2024 02 06  2BVK [H03824999053317]</t>
  </si>
  <si>
    <t>Promet robe i usluga - finalna potrošnja [802PLPL2403800E3]</t>
  </si>
  <si>
    <t>2401472 2024 02 06  2BWC [H03824999053315]</t>
  </si>
  <si>
    <t>PROMET ROBE I USLUGA-FIN.POTROSNJA [EPP30826574]</t>
  </si>
  <si>
    <t>2401462 2024 02 06  2BWL [H03824999053313]</t>
  </si>
  <si>
    <t>PROMET ROBE I USLUGA - FINALNA POTRO</t>
  </si>
  <si>
    <t>PO FAKTURI BR. 2314258 VRSTA FAKTURE [EPP30879783]</t>
  </si>
  <si>
    <t>UPLATA PO RACUNU RN/40/2024 OD 22/01</t>
  </si>
  <si>
    <t>UPLATA PO RACUNU 24-300-000061 OD 30</t>
  </si>
  <si>
    <t>UPLATA PO RACUNU FA-20-1/24 OD 29/01</t>
  </si>
  <si>
    <t>UPLATA PO RACUNU 1291070/23 OD 09/12</t>
  </si>
  <si>
    <t>UPLATA PO RACUNU 3687/23 OD 08/12/20</t>
  </si>
  <si>
    <t>UPLATA PO RACUNU 24135199 OD 23/01/2</t>
  </si>
  <si>
    <t>MASTER BUSINESS 5473********6787 IKEA P-0050            Zuce, Vozdova  RS</t>
  </si>
  <si>
    <t>UPLATA PO RACUNU FA-13-1/24 OD 22/01</t>
  </si>
  <si>
    <t>UPLATA PO RACUNU PKF24-0622 OD 29/01</t>
  </si>
  <si>
    <t>UPLATA PO RACUNU 50-50-2024 OD 29/01</t>
  </si>
  <si>
    <t>UPLATA PO RACUNU 1289716/23 OD 09/12</t>
  </si>
  <si>
    <t>UPLATA PO RACUNU FA-21-1/24 OD 29/01</t>
  </si>
  <si>
    <t>MASTER BUSINESS 5473********6787 PARKING SERVIS         Smederevo      RS</t>
  </si>
  <si>
    <t>UPLATA PO RACUNU 1290752/23 OD 09/12</t>
  </si>
  <si>
    <t>UPLATA PO RACUNU 1285765/23 OD 09/12</t>
  </si>
  <si>
    <t>MASTER BUSINESS 5473********6787 CROSS ON THE KEJ 4     BEOGRAD        RS</t>
  </si>
  <si>
    <t>9891********9381 UR SEDMICA MG-7          NOVI SAD     RS</t>
  </si>
  <si>
    <t>PREDRAČUN 01004 ZA ŽIKICU ĐORĐEVIĆ</t>
  </si>
  <si>
    <t>PROMET ROBE I USLUGA - MEĐUFAZNA PO TROŠNJA</t>
  </si>
  <si>
    <t>Promet robe i usluga - finalna potrosnja [955PLBE240370J2C]</t>
  </si>
  <si>
    <t>RACUN 2401293 [839948270610001]</t>
  </si>
  <si>
    <t>po racunu [IZVTR00503929082]</t>
  </si>
  <si>
    <t>2401339 2024 02 05  2BP2 [H03724999071837]</t>
  </si>
  <si>
    <t>NEXTBIZ2832608 UPLATA PORACUNU [EPP30785671]</t>
  </si>
  <si>
    <t>NEXTBIZ2837555 UPLATA PORACUNU [EPP30785674]</t>
  </si>
  <si>
    <t>Promet robe i usluga - finalna potrosnja [955PLBE240370TBK]</t>
  </si>
  <si>
    <t>NEXTBIZ2841453 UPLATA PORACUNU [EPP30785676]</t>
  </si>
  <si>
    <t>PROMET ROBE I USLUGA   MEXD0UFAZNA POTROŠNJA [5730240379489319]</t>
  </si>
  <si>
    <t>NEXTBIZ2836824 UPLATA PORACUNU 2945 [EPP30785891]</t>
  </si>
  <si>
    <t>Promet robe i usluga - finalna potrosnja [955PLBE2403707WU]</t>
  </si>
  <si>
    <t>NEXTBIZ2837561 UPLATA PORACUNU [EPP30785675]</t>
  </si>
  <si>
    <t>Promet robe i usluga finalna potrossnja [957PBOM2403609OJ]</t>
  </si>
  <si>
    <t>UPLATA PO RACUNU R23-26972 OD 08/12/</t>
  </si>
  <si>
    <t>UPLATA PO RACUNU R23-27036 OD 08/12/</t>
  </si>
  <si>
    <t>Zarade i druga primanja zaposlenih</t>
  </si>
  <si>
    <t>PLAĆANJE RAČUNA 5</t>
  </si>
  <si>
    <t>PLAĆANJE RAČUNA 7</t>
  </si>
  <si>
    <t>PLAĆANJE RAČUNA 8</t>
  </si>
  <si>
    <t>UPLATA PO RACUNU 1281069/23 OD 08/12</t>
  </si>
  <si>
    <t>UPLATA PO RACUNU 1281318/23 OD 08/12</t>
  </si>
  <si>
    <t>Promet robe i usluga - finalna potrosnja [955PLBE240360L4L]</t>
  </si>
  <si>
    <t>PO FAKTURI BR. E01719/2023 VRSTA FAK [EPP30711686]</t>
  </si>
  <si>
    <t>E01784/2024 [IBR7656587]</t>
  </si>
  <si>
    <t>E01792/2024 [IBR7656600]</t>
  </si>
  <si>
    <t>uplata računa 2401185 [8DVJ00055736001]</t>
  </si>
  <si>
    <t>PO FAKTURI BR. 2313559 VRSTA FAKTURE [EPP30711667]</t>
  </si>
  <si>
    <t>PO FAKTURI BR. 2313877 VRSTA FAKTURE [EPP30711668]</t>
  </si>
  <si>
    <t>promet roba i usluga [IZVTR00503484583]</t>
  </si>
  <si>
    <t>PROMET ROBE I USLUGA   MEĐUFAZNAPOTROŠNJA [5944240366802415]</t>
  </si>
  <si>
    <t>Promet robe i usluga - finalna potrosnja [87000019584867]</t>
  </si>
  <si>
    <t>Promet robe i usluga - finalna potr [955PLBE240360X2H]</t>
  </si>
  <si>
    <t>po racunu [IZVTR00503685528]</t>
  </si>
  <si>
    <t>PROMET ROBE I USLUGA   MEĐUFAZNAPOTROŠNJA [5944240365123832]</t>
  </si>
  <si>
    <t>Promet robe i usluga - finalna potrosnja [955PLBE2403602B5]</t>
  </si>
  <si>
    <t>RN [IBR7656878]</t>
  </si>
  <si>
    <t>PO FAKTURI BR. 2313877 VRSTA FAKTURE [EPP30708549]</t>
  </si>
  <si>
    <t>Promet robe i usluga - finalna potrošnja [87000082112976]</t>
  </si>
  <si>
    <t>Promet robe i usluga - finalna potrosnja [955PLBE2403613VM]</t>
  </si>
  <si>
    <t>Promet robe i usluga - finalna potr [IZVTR00503409547]</t>
  </si>
  <si>
    <t>2401338 2024 02 02  2BHP [H03624999121585]</t>
  </si>
  <si>
    <t>PROMET ROBE I USLUGA - ME&amp; XD0;UFAZNA POTROŠNJA RN-2401100</t>
  </si>
  <si>
    <t>PROMET ROBE I USLUGA   FINALNAPOTROŠNJA [5944240367545530]</t>
  </si>
  <si>
    <t>PO FAKTURI BR. 2313195 VRSTA FAKTURE [EPP30711666]</t>
  </si>
  <si>
    <t>MASTER BUSINESS 5473********2948 EMMEZETA BEOGRAD       NOVI BEOGRAD   RS</t>
  </si>
  <si>
    <t>MASTER BUSINESS 5473********6787 ATM OTP BG M GORKOG 11 BEOGRAD        RS</t>
  </si>
  <si>
    <t>MASTER BUSINESS 5473********6787 RESTORAN HYPE PARK     BEOGRAD        RS</t>
  </si>
  <si>
    <t>MASTER BUSINESS 5473********6787 RESTORAN USTANICKA     BEOGRAD        RS</t>
  </si>
  <si>
    <t>MASTER BUSINESS 5473********6787 SECERLEMA DOO          BEOGRAD        RS</t>
  </si>
  <si>
    <t>MASTER BUSINESS 5473********2948 KEOPS SPLAV            ZEMUN          RS</t>
  </si>
  <si>
    <t>UPLATA JAVNIH PRIHODA IZUZEV POREZA I DOPRINOSA PO ODBITKU</t>
  </si>
  <si>
    <t>UPLATA PO RACUNU 1104001623 OD 21/12</t>
  </si>
  <si>
    <t>UPLATA PO RACUNU 1104001568 OD 21/12</t>
  </si>
  <si>
    <t>UPLATA PO RACUNU PKF23-4051 OD 05/12</t>
  </si>
  <si>
    <t>UPLATA PO RACUNU 2023-2580 OD 05/12/</t>
  </si>
  <si>
    <t>UPLATA PO RACUNU PKF23-4049 OD 06/12</t>
  </si>
  <si>
    <t>UPLATA PO RACUNU 1273710/23 OD 06/12</t>
  </si>
  <si>
    <t>UPLATA PO RACUNU 1104005980 OD 22/12</t>
  </si>
  <si>
    <t>UPLATA PO RACUNU 1103997832 OD 20/12</t>
  </si>
  <si>
    <t>DOPRINOSI ZA PIO OBRAČUN ZARADA</t>
  </si>
  <si>
    <t>UPLATA PO RACUNU PKF23-4012 OD 05/12</t>
  </si>
  <si>
    <t>UPLATA PO RACUNU 24-300-000013 OD 03</t>
  </si>
  <si>
    <t>UPLATA PO RACUNU PKF24-0008 OD 03/01</t>
  </si>
  <si>
    <t>UPLATA PO RACUNU 1273591/23 OD 06/12</t>
  </si>
  <si>
    <t>UPLATA PO RACUNU 1104001795 OD 21/12</t>
  </si>
  <si>
    <t>UPLATA PO RACUNU 1104002053 OD 21/12</t>
  </si>
  <si>
    <t>UPLATA PO RACUNU IF24-00010 OD 05/01</t>
  </si>
  <si>
    <t>UPLATA PO RACUNU 1266844/23 OD 05/12</t>
  </si>
  <si>
    <t>UPLATA PO RACUNU 1274134/23 OD 07/12</t>
  </si>
  <si>
    <t>UPLATA PO RACUNU 1279385/23 OD 07/12</t>
  </si>
  <si>
    <t>UPLATA PO RACUNU FA-3-0/24 OD 03/01/</t>
  </si>
  <si>
    <t>UPLATA PO RACUNU 1275828/23 OD 07/12</t>
  </si>
  <si>
    <t>UPLATA PO RACUNU 1275652/23 OD 07/12</t>
  </si>
  <si>
    <t>UPLATA PO RACUNU 1104005851 OD 22/12</t>
  </si>
  <si>
    <t>UPLATA PO RACUNU 179/24 OD 24/01/202</t>
  </si>
  <si>
    <t>UPLATA PO RACUNU 1284858/23 OD 08/12</t>
  </si>
  <si>
    <t>UPLATA PO RACUNU 1103993895 OD 19/12</t>
  </si>
  <si>
    <t>UPLATA PO RACUNU 1104001788 OD 21/12</t>
  </si>
  <si>
    <t>UPLATA PO RACUNU 1104005503 OD 22/12</t>
  </si>
  <si>
    <t>UPLATA PO RACUNU 1103994229 OD 19/12</t>
  </si>
  <si>
    <t>UPLATA PO RACUNU 1268092/23 OD 06/12</t>
  </si>
  <si>
    <t>UPLATA PO RACUNU 1264246/23 OD 05/12</t>
  </si>
  <si>
    <t>UPLATA PO RACUNU 2024-9 OD 19/01/202</t>
  </si>
  <si>
    <t>UPLATA PO RACUNU 1104005498 OD 22/12</t>
  </si>
  <si>
    <t>UPLATA PO RACUNU 1104001270 OD 21/12</t>
  </si>
  <si>
    <t>UPLATA PO RACUNU 1278825/23 OD 07/12</t>
  </si>
  <si>
    <t>UPLATA PO RACUNU 1268117/23 OD 06/12</t>
  </si>
  <si>
    <t>UPLATA PO RACUNU 1104005551 OD 22/12</t>
  </si>
  <si>
    <t>UPLATA PO RACUNU 1104006152 OD 22/12</t>
  </si>
  <si>
    <t>UPLATA PO RACUNU 1264115/23 OD 05/12</t>
  </si>
  <si>
    <t>9891********7805 Ogranak Apoteka "Oaza zd Beograd      RS</t>
  </si>
  <si>
    <t>UPLATA PO RACUNU 1103994085 OD 19/12</t>
  </si>
  <si>
    <t>UPLATA PO RACUNU R23-26140 OD 04/12/</t>
  </si>
  <si>
    <t>9891********7805 KNJIZARA IZBOR           BEOGRAD      RS</t>
  </si>
  <si>
    <t>UPLATA PO RACUNU 1267221/23 OD 05/12</t>
  </si>
  <si>
    <t>UPLATA PO RACUNU 1103997833 OD 20/12</t>
  </si>
  <si>
    <t>UPLATA PO RACUNU 1104001265 OD 21/12</t>
  </si>
  <si>
    <t>MASTER BUSINESS 5473********2948 TAMBAN DOO            BEOGRAD       RSRS</t>
  </si>
  <si>
    <t>9891********9381 SANTA CLARA DOO          Beograd      RS</t>
  </si>
  <si>
    <t>Promet robe i usluga - finalna// potrošnja [FT240333XSKS]</t>
  </si>
  <si>
    <t>Promet robe i usluga - finalna potrosnja [87000082022598]</t>
  </si>
  <si>
    <t>Promet robe i usluga - finalna potrosnja [87000081956803]</t>
  </si>
  <si>
    <t>racun [IZVTR00503172513]</t>
  </si>
  <si>
    <t>UPLATA PO RACUNU BROJ2400705</t>
  </si>
  <si>
    <t>NEXTBIZ7803946 RN 01-12614 [EPP30539550]</t>
  </si>
  <si>
    <t>NEXTBIZ2836818 UPLATA PORACUNU 2945 [EPP30505189]</t>
  </si>
  <si>
    <t>MASTER BUSINESS 5473********2948 KOMANDA DOO            BEOGRAD        RS</t>
  </si>
  <si>
    <t>MASTER BUSINESS 5473********6787 MOSKVA RESTORAN 2      BEOGRAD        RS</t>
  </si>
  <si>
    <t>MASTER BUSINESS 5473********6787 NICEFOODS              Beograd        RS</t>
  </si>
  <si>
    <t>9891********9381 HLEB I KIFLE-PEKARA      BEOGRAD      RS</t>
  </si>
  <si>
    <t>Platne kartice - naplata</t>
  </si>
  <si>
    <t>RAČUN 59320/60223PP OD 29.01.2024. ZA MAJU BABIĆ [8961600016161961]</t>
  </si>
  <si>
    <t>NEXTBIZ1354800 UPLATA [EPP30282730]</t>
  </si>
  <si>
    <t>Promet robe i usluga - finalna potrosnja [955PLBE240320LDM]</t>
  </si>
  <si>
    <t>Promet robe i usluga - finalna potrošnja [316PLPL2403200RY]</t>
  </si>
  <si>
    <t>PROMET ROBE I USLUGA - FINALNA POTRO [EPP30334163]</t>
  </si>
  <si>
    <t>Promet robe i usluga - finalna potrosnja [955PLBE240320WA1]</t>
  </si>
  <si>
    <t>PROMET ROBE I USLUGA - MEĐUFAZNA POTROŠNJA [839948212948001]</t>
  </si>
  <si>
    <t>PROMET ROBE I USLUGA   MEXD0UFAZNA POTROŠNJA [5938240324712740]</t>
  </si>
  <si>
    <t>UPLATA ZA ROBU PO RACUNU BR.2400727</t>
  </si>
  <si>
    <t>2401038 2024 01 31  2B4N [H03224999122862]</t>
  </si>
  <si>
    <t>Promet robe i usluga finalna potrossnja [322OCPR240320001]</t>
  </si>
  <si>
    <t>BEZGOTOVINSKI PROMET ROBE I USLUGA [5936240327824046]</t>
  </si>
  <si>
    <t>Promet robe i usluga - finalna potrosnja [955PLBE2403202JU]</t>
  </si>
  <si>
    <t>PROMET ROBE I USLUGA - MEĐUFAZNA POTROŠNJA [839948212947001]</t>
  </si>
  <si>
    <t>UPLATA PO RACUNU R-01-6/2024 OD 16/0</t>
  </si>
  <si>
    <t>UPLATA PO RACUNU 2024-5 OD 16/01/202</t>
  </si>
  <si>
    <t>UPLATA PO RACUNU 2401250338 OD 25/01</t>
  </si>
  <si>
    <t>UPLATA PO RACUNU PR2400257 OD 10/01/</t>
  </si>
  <si>
    <t>UPLATA PO RACUNU 2401260377 OD 26/01</t>
  </si>
  <si>
    <t>PLAĆANJE RAČUNA R-4-2024</t>
  </si>
  <si>
    <t>PLAĆANJE RAČUNA 15/2024</t>
  </si>
  <si>
    <t>UPLATA PO RACUNU 1103989629 OD 18/12</t>
  </si>
  <si>
    <t>UPLATA PO RACUNU PR2402017 OD 24/01/</t>
  </si>
  <si>
    <t>9891********9381 VIDGATE DOO BEOGRAD      BEOGRAD      RS</t>
  </si>
  <si>
    <t>9891********7805 PANDA BIG SHOPPING CENTE Beograd      RS</t>
  </si>
  <si>
    <t>[AutoProv]Ekspert set održav.</t>
  </si>
  <si>
    <t>9891********7805 QVATTRO BR 6          BEOGRAD       RSRS</t>
  </si>
  <si>
    <t>MASTER BUSINESS 5473********6787 AROMA 20               Beograd        RS</t>
  </si>
  <si>
    <t>Transakcije po nalogu gradjana [8961600016156556]</t>
  </si>
  <si>
    <t>PROMET ROBE I USLUGA - ME  XD0UFAZNA POTROSNJA [IZVTR00502813330]</t>
  </si>
  <si>
    <t>2401064 2024 01 30  2AZF [H03124999084188]</t>
  </si>
  <si>
    <t>RACUN 2400981 [839948199001001]</t>
  </si>
  <si>
    <t>2400991 2024 01 30  2AZE [H03124999084189]</t>
  </si>
  <si>
    <t>Promet robe i usluga - finalna potrosnja [87000019573053]</t>
  </si>
  <si>
    <t>Promet robe i usluga - finalna potrosnja [955PLBE240310QSL]</t>
  </si>
  <si>
    <t>Promet robe i uslugameđufaznaRN [03124954000011]</t>
  </si>
  <si>
    <t>PROMET ROBE I USLUGA - ME  XD0 UFAZNA POTROSNJA [099970624955001]</t>
  </si>
  <si>
    <t>2400971 2024 01 30  2AZD [H03124999084190]</t>
  </si>
  <si>
    <t>2401166 2024 01 30  2AZU [H03124999084186]</t>
  </si>
  <si>
    <t>2400965 2024 01 30  2AZG [H03124999084187]</t>
  </si>
  <si>
    <t>2400958 2024 01 30  2B1Q [H03124999084185]</t>
  </si>
  <si>
    <t>Promet robe i usluga - finalna potrosnja [955PLBE240310E4L]</t>
  </si>
  <si>
    <t>Promet robe i usluga - finalna potrosnja [955PLBE240311CPW]</t>
  </si>
  <si>
    <t>UGOVOR O ZAJMU 30012024</t>
  </si>
  <si>
    <t>PLAĆANJE RAČUNA 50-42-2024</t>
  </si>
  <si>
    <t>PLACANJE RAČUNA 07/2023</t>
  </si>
  <si>
    <t>UPLATA PO RACUNU 2024-4 OD 15/01/202</t>
  </si>
  <si>
    <t>UPLATA PO RACUNU 2023-2551 OD 30/11/</t>
  </si>
  <si>
    <t>PLAĆANJE PREDRAČUNA 0011</t>
  </si>
  <si>
    <t>UPLATA PO RACUNU 152/24 OD 19/01/202</t>
  </si>
  <si>
    <t>UPLATA PO RACUNU RO-92/2024 OD 19/01</t>
  </si>
  <si>
    <t>UPLATA PO RACUNU 1103985928 OD 15/12</t>
  </si>
  <si>
    <t>MASTER BUSINESS 5473********6787 ZIGEL 36               Beograd        RS</t>
  </si>
  <si>
    <t>PLAĆANJE RAČUNA  247-46/2024</t>
  </si>
  <si>
    <t>PLAĆANJE RAČUNA 334-46/2024</t>
  </si>
  <si>
    <t>PLAĆANJE RAČUNA 01-02/24</t>
  </si>
  <si>
    <t>PROMET ROBE I USLUGA - FINALNA POTROŠNJA [839924895919001]</t>
  </si>
  <si>
    <t>Korekcija AYWAVU,  RELAX UR  SOKOBANJA RS</t>
  </si>
  <si>
    <t>Korekcija AUYKWZ ,RELAX UR SOKOBANJA RS</t>
  </si>
  <si>
    <t>RACUN BR 6WJ6QCBL-6WJ6QCBL-478//16 [FT240307C8TP]</t>
  </si>
  <si>
    <t>2401062 2024 01 29  2AV2 [H03024999065555]</t>
  </si>
  <si>
    <t>2401047 2024 01 29  2AUZ [H03024999065556]</t>
  </si>
  <si>
    <t>2400835 [IZVTR00502553951]</t>
  </si>
  <si>
    <t>OSTALI PLASMANI [5932240306247411]</t>
  </si>
  <si>
    <t>UPL [IZVTR00502425151]</t>
  </si>
  <si>
    <t>Promet robe i usluga - finalna potrosnja [955PLBE240300D5B]</t>
  </si>
  <si>
    <t>Bezgotovinski promet  robe i usluga -međufazna potrošnja</t>
  </si>
  <si>
    <t>Promet robe i usluga - finalna potrosnja [955PLBE2403006K3]</t>
  </si>
  <si>
    <t>2401059 2024 01 29  2AV0 [H03024999065554]</t>
  </si>
  <si>
    <t>PROMET ROBE I USLUGA - FINALNA POTROŠNJA [839924895918001]</t>
  </si>
  <si>
    <t>Promet robe i usluga - finalna potrosnja [955PLBE240300B4D]</t>
  </si>
  <si>
    <t>PROMET ROBE I USLUGA   MEXD0UFAZNA POTROŠNJA [5716240309846079]</t>
  </si>
  <si>
    <t>Racun br. 2314043 [952PLAH240300HAG]</t>
  </si>
  <si>
    <t>PLAĆANJE PREDRAČUNA 7/24</t>
  </si>
  <si>
    <t>MASTER BUSINESS 5473********6787 MIZONE BEAUTY CENTER   BEOGRAD        RS</t>
  </si>
  <si>
    <t>9891********9381 KRASULJAK FLOWER SHOP    NOVI SAD     RS</t>
  </si>
  <si>
    <t>MASTER BUSINESS 5473********6787 ANGULO 1 GASTRO PUB    BEOGRAD        RS</t>
  </si>
  <si>
    <t>BANKARSKA PROVIZIJA RAČUN 3823119</t>
  </si>
  <si>
    <t>BANKARSKA PROVIZIJA RAČUN  3823196</t>
  </si>
  <si>
    <t>[AutoProv]Obracun provizije za dan 29.01.2024.</t>
  </si>
  <si>
    <t>Promet robe i usluga - finalna potrosnja [08700086652678]</t>
  </si>
  <si>
    <t>Promet robe i usluga - finalna potrosnja [08700086654307]</t>
  </si>
  <si>
    <t>2400979 2024 01 26  2AQF [H02924999084224]</t>
  </si>
  <si>
    <t>2401042 2024 01 26  2AQP [H02924999084223]</t>
  </si>
  <si>
    <t>Promet robe i usluga - finalna potrosnja [955PLBE240290IAN]</t>
  </si>
  <si>
    <t>Promet robe i usluga - finalna potrosnja [955PLBE24029028B]</t>
  </si>
  <si>
    <t>PROMET ROBE I USLUGA   MEĐUFAZNAPOTROŠNJA [5931240290466833]</t>
  </si>
  <si>
    <t>Promet robe i usluga finalna potrossnja [957PBOM2402905RH]</t>
  </si>
  <si>
    <t>Promet robe i usluga finalna potrossnja [155OCPR2402900FF]</t>
  </si>
  <si>
    <t>Promet robe i usluga - finalna potr [955PLBE240290HYZ]</t>
  </si>
  <si>
    <t>Promet robe i usluga - finalna potrosnja [955PLBE240290RST]</t>
  </si>
  <si>
    <t>Promet robe i usluga - finalna potrosnja [955PLBE2402900W9]</t>
  </si>
  <si>
    <t>Promet robe i usluga - finalna potrosnja [955PLBE24029028U]</t>
  </si>
  <si>
    <t>Promet robe i usluga - finalna potrosnja [955PLBE2402900NS]</t>
  </si>
  <si>
    <t>MASTER BUSINESS 5473********3357 TEHNOMEDIA 37 BEOGRAD  BEOGRAD        RS</t>
  </si>
  <si>
    <t>MASTER BUSINESS 5473********3357 CRAFTER DOO MP01 ZMAJ NOVI BEOGRAD  RSRS</t>
  </si>
  <si>
    <t>MASTER BUSINESS 5473********2948 KFC IPM ZVEZDARA      BEOGRAD       RSRS</t>
  </si>
  <si>
    <t>MASTER BUSINESS 5473********2948 TORO GRILL DOO         ZEMUN          RS</t>
  </si>
  <si>
    <t>MASTER BUSINESS 5473********6787 LIGA PUB               BEOGRAD        RS</t>
  </si>
  <si>
    <t>UPLATA PO RACUNU R-01-339/2023 OD 13</t>
  </si>
  <si>
    <t>UPLATA PO RACUNU 2321010110706 OD 28</t>
  </si>
  <si>
    <t>UPLATA PO RACUNU 2321010110705 OD 28</t>
  </si>
  <si>
    <t>PLAĆANJE PREDRAČUNA 27-1-24/72</t>
  </si>
  <si>
    <t>UPLATA PO RACUNU 23-RN960000826 OD 2</t>
  </si>
  <si>
    <t>PLAĆANJE PREDRAČUNA 5/24</t>
  </si>
  <si>
    <t>UPLATA PO RACUNU 1103985548 OD 14/12</t>
  </si>
  <si>
    <t>PLAĆANJE PREDRAČUNA 27-1-24/71</t>
  </si>
  <si>
    <t>UPLATA PO RACUNU FA-4-1/24 OD 16/01/</t>
  </si>
  <si>
    <t>UPLATA PO RACUNU IFR24/0872 OD 19/01</t>
  </si>
  <si>
    <t>UPLATA PO RACUNU 1103974714 OD 12/12</t>
  </si>
  <si>
    <t>UPLATA PO RACUNU FA-10-1/24 OD 19/01</t>
  </si>
  <si>
    <t>UPLATA PO RACUNU FA-5-1/24 OD 16/01/</t>
  </si>
  <si>
    <t>UPLATA PO RACUNU 1103986311 OD 15/12</t>
  </si>
  <si>
    <t>UPLATA PO RACUNU 003-2024 OD 22/01/2</t>
  </si>
  <si>
    <t>UPLATA PO RACUNU 2321010110704 OD 28</t>
  </si>
  <si>
    <t>UPLATA PO RACUNU 23-300-004641 OD 28</t>
  </si>
  <si>
    <t>UPLATA PO RACUNU IFR24/0382 OD 12/01</t>
  </si>
  <si>
    <t>UPLATA PO RACUNU 1103982524 OD 14/12</t>
  </si>
  <si>
    <t>UPLATA PO RACUNU 1103978104 OD 13/12</t>
  </si>
  <si>
    <t>UPLATA PO RACUNU 229 OD 12/01/2024</t>
  </si>
  <si>
    <t>UPLATA PO RACUNU 1103981801 OD 13/12</t>
  </si>
  <si>
    <t>UPLATA PO RACUNU 12-127/23 OD 27/12/</t>
  </si>
  <si>
    <t>UPLATA PO RACUNU 1103989030 OD 15/12</t>
  </si>
  <si>
    <t>UPLATA PO RACUNU 1103985643 OD 14/12</t>
  </si>
  <si>
    <t>UPLATA PO RACUNU 1103986104 OD 15/12</t>
  </si>
  <si>
    <t>UPLATA PO RACUNU 39/24 OD 17/01/2024</t>
  </si>
  <si>
    <t>MASTER BUSINESS 5473********6787 SUR D2                 BEOGRAD        RS</t>
  </si>
  <si>
    <t>UPLATA PO RACUNU 1103985449 OD 14/12</t>
  </si>
  <si>
    <t>UPLATA PO RACUNU 1103985640 OD 14/12</t>
  </si>
  <si>
    <t>9891********9381 KAFETERIJA AVGUST        BEOGRAD      RS</t>
  </si>
  <si>
    <t>PLAĆANJE RAČUNA 12-126/23</t>
  </si>
  <si>
    <t>NEXTBIZ7771191 RN 01-9420 [EPP29866853]</t>
  </si>
  <si>
    <t>[n:0381652932351]Druge transakcije</t>
  </si>
  <si>
    <t>UPLATA PO RACUNU 2314237 OD 27/12/20</t>
  </si>
  <si>
    <t>PROMET ROBE I USLUGA   FINALNAPOTROŠNJA [5928240262397520]</t>
  </si>
  <si>
    <t>promet robe i uslugafinalna po [E026249997551925]</t>
  </si>
  <si>
    <t>Promet robe i usluga - finalna potrosnja [08700086612042]</t>
  </si>
  <si>
    <t>NEXTBIZ7771199 RN 01-9420 [EPP29866854]</t>
  </si>
  <si>
    <t>2400976 2024 01 25  2AIF [H02624999100152]</t>
  </si>
  <si>
    <t>UPLATA PO RACUNU- [EPP29871638]</t>
  </si>
  <si>
    <t>Promet robe i usluga - međufazna potrosnja [955PLBE2402605ML]</t>
  </si>
  <si>
    <t>2400966 2024 01 25  2AHM [H02624999100155]</t>
  </si>
  <si>
    <t>2400970 2024 01 25  2AHY [H02624999100153]</t>
  </si>
  <si>
    <t>2400969 2024 01 25  2AHX [H02624999100154]</t>
  </si>
  <si>
    <t>promet roba i usluga [IZVTR00501982119]</t>
  </si>
  <si>
    <t>Promet robe i usluga - finalna potr [955PLBE240260796]</t>
  </si>
  <si>
    <t>NEXTBIZ4973014 UPLATA PORACUNU 1831 [EPP29848139]</t>
  </si>
  <si>
    <t>NEXTBIZ7743758 RN 01-9420 [EPP29866852]</t>
  </si>
  <si>
    <t>9891********9381 MILOS GRBIC IZDVOJENO    NOVI SAD     RS</t>
  </si>
  <si>
    <t>MASTER BUSINESS 5473********6787 DZ EUROMEDIC OGR3      BEOGRAD        RS</t>
  </si>
  <si>
    <t>9891********7805 LIDL Beograd - Metal     BEOGRAD      RS</t>
  </si>
  <si>
    <t>9891********9381 BB TRADE                 Novi Sad     RS</t>
  </si>
  <si>
    <t>E01666/2023 [IBR7369954]</t>
  </si>
  <si>
    <t>Racun [IZVTR00501736280]</t>
  </si>
  <si>
    <t>Promet robe i usluga - finalna potrosnja [955PLBE2402500N9]</t>
  </si>
  <si>
    <t>2400930 2024 01 24  2ADK [H02524999134175]</t>
  </si>
  <si>
    <t>NEXTBIZ1919292  UPLATA PORACUNU 159 [EPP29812691]</t>
  </si>
  <si>
    <t>Uplata po racunu MARETINSKE USLUGE</t>
  </si>
  <si>
    <t>Promet robe i usluga - finalna potrošnja [802PLPL2402500E3]</t>
  </si>
  <si>
    <t>Promet robe i usluga - finalna potrošnja [316PLPL24025000A]</t>
  </si>
  <si>
    <t>PROMET ROBE I USLUGA - MEDUFAZNA POTROSNJA [099970488548001]</t>
  </si>
  <si>
    <t>Promet robe i usluga - finalna potrosnja [955PLBE240250FM8]</t>
  </si>
  <si>
    <t>2400950 2024 01 24  2AES [H02524999134212]</t>
  </si>
  <si>
    <t>2400951 2024 01 24  2AET [H02524999134211]</t>
  </si>
  <si>
    <t>2400953 2024 01 24  2AEV [H02524999134174]</t>
  </si>
  <si>
    <t>Promet robe i usluga - finalna potrosnja [955PLBE240240RPI]</t>
  </si>
  <si>
    <t>PROMET ROBE I USLUGA - FINALNA POTRO [EPP29841488]</t>
  </si>
  <si>
    <t>Promet robe i usluga - finalna potrosnja [955PLBE2402506IP]</t>
  </si>
  <si>
    <t>PROMET ROBE I USLUGA   FINALNAPOTRO [5927240251907850]</t>
  </si>
  <si>
    <t>Promet robe i usluga - finalna potrosnja [08700086564323]</t>
  </si>
  <si>
    <t>2400952 2024 01 24  2AEU [H02524999134214]</t>
  </si>
  <si>
    <t>2400956 2024 01 24  2AEX [H02524999134209]</t>
  </si>
  <si>
    <t>2400954 2024 01 24  2AEW [H02524999134210]</t>
  </si>
  <si>
    <t>NEXTBIZ1919268  UPLATA PORACUNU 159 [EPP29812690]</t>
  </si>
  <si>
    <t>2400948 2024 01 24  2AER [H02524999134213]</t>
  </si>
  <si>
    <t>PROMET ROBE I USLUGA   FINALNAPOTROŠNJA [5926240255093272]</t>
  </si>
  <si>
    <t>Promet robe i usluga - finalna potrosnja [955PLBE2402505B1]</t>
  </si>
  <si>
    <t>PLAĆANJE RAČUNA 31-1-2024</t>
  </si>
  <si>
    <t>UPLATA PO RACUNU IF23-21511 OD 25/12</t>
  </si>
  <si>
    <t>UPLATA PO RACUNU 1233759/23 OD 25/11</t>
  </si>
  <si>
    <t>MASTER BUSINESS 5473********6787 MOJA REKA DOO          Beograd        RS</t>
  </si>
  <si>
    <t>UPLATA PO RACUNU 1234480/23 OD 25/11</t>
  </si>
  <si>
    <t>9891********9381 COFFE DREAM              BORCA        RS</t>
  </si>
  <si>
    <t>Promet robe i usluga - finalna potrosnja [8961600016113229]</t>
  </si>
  <si>
    <t>Promet robe i usluga - finalna potrosnja [955PLBE240240JZO]</t>
  </si>
  <si>
    <t>PLAĆANJE RAČUNA [5925240244007088]</t>
  </si>
  <si>
    <t>DRUGE TRANSAKCIJE PO RACUNU BR  8HSH [EPP29783047]</t>
  </si>
  <si>
    <t>Promet robe i usluga - finalna potrosnja [955PLBE240240JZ6]</t>
  </si>
  <si>
    <t>Promet robe i usluga - finalna potrosnja [955PLBE240240K04]</t>
  </si>
  <si>
    <t>DRUGE TRANSAKCIJE PO RACUNU BR  8HSH [EPP29783048]</t>
  </si>
  <si>
    <t>Promet robe i usluga - finalna potrosnja [955PLBE240240JZM]</t>
  </si>
  <si>
    <t>Promet robe i usluga - finalna potrosnja [955PLBE240240KAP]</t>
  </si>
  <si>
    <t>PROMET ROBE I USLUGA - FINALNA POTROŠNJA [839924869262001]</t>
  </si>
  <si>
    <t>PROMET ROBE I USLUGA   FINALNAPOTROŠNJA [5925240245861031]</t>
  </si>
  <si>
    <t>PROMET ROBE I USLUGA FINALNA POTROSN [EPP29783046]</t>
  </si>
  <si>
    <t>Racun 2312154, 2312475, 2313232, 2313650 [955PLBE24019114J]</t>
  </si>
  <si>
    <t>Promet robe i usluga - finalna potrosnja [955PLBE2402400L0]</t>
  </si>
  <si>
    <t>Promet robe i usluga - finalna potrosnja [955PLBE240240KAH]</t>
  </si>
  <si>
    <t>PROMET ROBE I USLUGA - FINALNA POTROŠNJA [839924869261001]</t>
  </si>
  <si>
    <t>PROMET ROBE I USLUGA FINALNA POTROSN [EPP29783045]</t>
  </si>
  <si>
    <t>Promet robe i usluga - finalna potr [IZVTR00501678617]</t>
  </si>
  <si>
    <t>Promet robe i usluga - finalna potr [955PLBE240230S1S]</t>
  </si>
  <si>
    <t>Promet robe i usluga - finalna potrosnja [955PLBE240230SYF]</t>
  </si>
  <si>
    <t>PROMET ROBE I USLUGA - FINALNA POTROŠNJA [839924869260001]</t>
  </si>
  <si>
    <t>Promet robe i usluga - finalna potrosnja [955PLBE240240KAJ]</t>
  </si>
  <si>
    <t>Promet robe i usluga - finalna potrosnja [955PLBE240240KAR]</t>
  </si>
  <si>
    <t>DRUGE TRANSAKCIJE PO RACUNU BR  8HSH [EPP29783049]</t>
  </si>
  <si>
    <t>UPLATA PO RACUNU 1224669/23 OD 24/11</t>
  </si>
  <si>
    <t>UPLATA PO RACUNU 24124466 OD 08/01/2</t>
  </si>
  <si>
    <t>UPLATA PO RACUNU 1230239/23 OD 25/11</t>
  </si>
  <si>
    <t>UPLATA PO RACUNU 1228117/23 OD 24/11</t>
  </si>
  <si>
    <t>MASTER BUSINESS 5473********2948 Restoran Ambasador     NIS            RS</t>
  </si>
  <si>
    <t>MASTER BUSINESS 5473********2948 535 NIS BS VML 1      BEOGRAD       RSRS</t>
  </si>
  <si>
    <t>MASTER BUSINESS 5473********6787 KOKI STZUR            BEOGRAD       RSRS</t>
  </si>
  <si>
    <t>PROMET ROBE I USLUGA - ME  XD0UFAZNA POTROSNJA [IZVTR00501495605]</t>
  </si>
  <si>
    <t>Promet robe i usluga finalna potrossnja [834646497468001]</t>
  </si>
  <si>
    <t>Promet robe i usluga finalna potrossnja [322OCPR2402300FS]</t>
  </si>
  <si>
    <t>promet roba i usluga [IZVTR00501383536]</t>
  </si>
  <si>
    <t>UPLATA PO RACUNU- [EPP29764771]</t>
  </si>
  <si>
    <t>PROMET ROBE I USLUGA   MEXD0UFAZNA POTROŠNJA [5924240232448469]</t>
  </si>
  <si>
    <t>UPLATA PO RACUNU 23-300-004630 OD 27</t>
  </si>
  <si>
    <t>UPLATA PO RACUNU 23-300-004631 OD 27</t>
  </si>
  <si>
    <t>PLAĆANJE PREDRAČUNA 2/2024</t>
  </si>
  <si>
    <t>PLAĆANJE RAČUNA 500-4403/2023</t>
  </si>
  <si>
    <t>UPLATA PO RACUNU 2023-2504 OD 23/11/</t>
  </si>
  <si>
    <t>UPLATA PO RACUNU R-VP-555/2023 OD 26</t>
  </si>
  <si>
    <t>PLAĆANJE PREDRAČUNA 4/2024</t>
  </si>
  <si>
    <t>UPLATA PO RACUNU 1103969357 OD 08/12</t>
  </si>
  <si>
    <t>UPLATA PO RACUNU 12-104/23 OD 22/12/</t>
  </si>
  <si>
    <t>9891********9381 Kafeterija&amp;Love&amp;Brands DOBeograd      RS</t>
  </si>
  <si>
    <t>E01725/2023 [IBR7415801]</t>
  </si>
  <si>
    <t>Druge transakcije [00436080251001]</t>
  </si>
  <si>
    <t>E01651/2023 [IBR7415742]</t>
  </si>
  <si>
    <t>E01709/2023 [IBR7415755]</t>
  </si>
  <si>
    <t>E01726/2023 [IBR7415766]</t>
  </si>
  <si>
    <t>promet robe i uslugafinalna po [E019249997542147]</t>
  </si>
  <si>
    <t>RACUN 2400644 [839948130873001]</t>
  </si>
  <si>
    <t>Promet robe i usluga - finalna potrosnja [955PLBE2402200C0]</t>
  </si>
  <si>
    <t>PROMET ROBE I USLUGA - MEĐUFAZNA PO [EPP29676504]</t>
  </si>
  <si>
    <t>PROMET ROBE I USLUGA - MEĐUFAZNA PO [EPP29700656]</t>
  </si>
  <si>
    <t>Promet robe i usluga - finalna potrosnja [955PLBE240170QVK]</t>
  </si>
  <si>
    <t>PROMET ROBE I USLUGA   MEXD0UFAZNA POTROŠNJA [5922240225298825]</t>
  </si>
  <si>
    <t>PROMET ROBE I USLUGA - FINALNA POTROŠNJA [839948133852001]</t>
  </si>
  <si>
    <t>Promet robe i usluga - finalna potrosnja [87000080981748]</t>
  </si>
  <si>
    <t>Promet robe i usluga - finalna potrosnja [955PLBE2402202L2]</t>
  </si>
  <si>
    <t>2400385 [IZVTR00500907927]</t>
  </si>
  <si>
    <t>PROMET ROBE I USLUGA - FINALNA POTRO [EPP29701018]</t>
  </si>
  <si>
    <t>Promet robe i usluga - finalna potr [955PLBE2402200R1]</t>
  </si>
  <si>
    <t>UPLATA ZA ROBU PO RACUNU BR.2400444</t>
  </si>
  <si>
    <t>UPLATA ZA ROBU PO RACUNU BR.2400334</t>
  </si>
  <si>
    <t>Promet robe i usluga - finalna potrosnja [955PLBE240220GOH]</t>
  </si>
  <si>
    <t>Promet robe i usluga - finalna potrosnja [955PLBE240220Q3X]</t>
  </si>
  <si>
    <t>MASTER BUSINESS 5473********6787 NACIONALNI RESTORAN BE NOVI BEOGRAD   RS</t>
  </si>
  <si>
    <t>MASTER BUSINESS 5473********6787 DM FILIJALA 153       BEOGRAD       RSRS</t>
  </si>
  <si>
    <t>MASTER BUSINESS 5473********6787 Restoran Blunch        BEOGRAD        RS</t>
  </si>
  <si>
    <t>UPLATA PO RACUNU R23-24557 OD 21/11/</t>
  </si>
  <si>
    <t>UPLATA PO RACUNU R23-24566 OD 21/11/</t>
  </si>
  <si>
    <t>PLACANJE RAČUNA 12-94/23</t>
  </si>
  <si>
    <t>UPLATA PO RACUNU 1217319/23 OD 22/11</t>
  </si>
  <si>
    <t>UPLATA PO RACUNU R23-24551 OD 21/11/</t>
  </si>
  <si>
    <t>UPLATA PO RACUNU 1213369/23 OD 21/11</t>
  </si>
  <si>
    <t>UPLATA PO RACUNU 1212424/23 OD 21/11</t>
  </si>
  <si>
    <t>UPLATA PO RACUNU 1211817/23 OD 21/11</t>
  </si>
  <si>
    <t>UPLATA PO RACUNU 1215886/23 OD 22/11</t>
  </si>
  <si>
    <t>UPLATA PO RACUNU 1208410/23 OD 21/11</t>
  </si>
  <si>
    <t>UPLATA PO RACUNU 1211822/23 OD 21/11</t>
  </si>
  <si>
    <t>UPLATA PO RACUNU 1215476/23 OD 22/11</t>
  </si>
  <si>
    <t>MASTER BUSINESS 5473********2948 UR STAMBOLIJSKI        NIS            RS</t>
  </si>
  <si>
    <t>UPLATA PO RACUNU 24123107 OD 04/01/2</t>
  </si>
  <si>
    <t>UPLATA PO RACUNU 1215854/23 OD 22/11</t>
  </si>
  <si>
    <t>UPLATA PO RACUNU 1216756/23 OD 22/11</t>
  </si>
  <si>
    <t>UPLATA PO RACUNU 1208278/23 OD 21/11</t>
  </si>
  <si>
    <t>UPLATA PO RACUNU 1217833/23 OD 22/11</t>
  </si>
  <si>
    <t>UPLATA PO RACUNU 24123153 OD 04/01/2</t>
  </si>
  <si>
    <t>UPLATA PO RACUNU 1208415/23 OD 21/11</t>
  </si>
  <si>
    <t>UPLATA PO RACUNU 1213251/23 OD 21/11</t>
  </si>
  <si>
    <t>PLACANJE RAČUNA 12-85/23</t>
  </si>
  <si>
    <t>UPLATA PO RACUNU 1212357/23 OD 21/11</t>
  </si>
  <si>
    <t>PLACANJE RAČUNA PETROVIĆ ROSANA KOLUBARSKA 11</t>
  </si>
  <si>
    <t>PLACANJE RAČUNA 2309641</t>
  </si>
  <si>
    <t>UPLATA PO RACUNU 1215312/23 OD 22/11</t>
  </si>
  <si>
    <t>UPLATA PO RACUNU 1212530/23 OD 21/11</t>
  </si>
  <si>
    <t>PLACANJE RAČUNA 23-300-012495</t>
  </si>
  <si>
    <t>UPLATA NAKNADE ZA KORIŠĆENJE USLUGA KREDITNOG BIROA</t>
  </si>
  <si>
    <t>MASTER BUSINESS 5473********3357 R UNIJA PROMET DOO    BEOGRAD       RSRS</t>
  </si>
  <si>
    <t>E01621/2023 [IBR7183692]</t>
  </si>
  <si>
    <t>E01552/2023 [IBR7183331]</t>
  </si>
  <si>
    <t>E01696/2023 [IBR7370010]</t>
  </si>
  <si>
    <t>PO RACUNU [IZVTR00500885808]</t>
  </si>
  <si>
    <t>E01678/2023 [IBR7370127]</t>
  </si>
  <si>
    <t>E01677/2023 [IBR7369964]</t>
  </si>
  <si>
    <t>E01710/2023 [IBR7371540]</t>
  </si>
  <si>
    <t>NEXTBIZ3110611 UPLATA PORACUNU [EPP29595877]</t>
  </si>
  <si>
    <t>Promet robe i usluga - finalna potrosnja [955PLBE240190R0J]</t>
  </si>
  <si>
    <t>Promet robe i usluga finalna potrossnja [04215094513001]</t>
  </si>
  <si>
    <t>E01697/2023 [IBR7369990]</t>
  </si>
  <si>
    <t>Promet robe i usluga - finalna potr [955PLBE240190DG9]</t>
  </si>
  <si>
    <t>Promet robe i usluga - finalna potrosnja [955PLBE2401901TG]</t>
  </si>
  <si>
    <t>Promet robe i usluga - finalna potrošnja [839948117864001]</t>
  </si>
  <si>
    <t>NEXTBIZ3074573 UPLATA PORACUNU [EPP29595842]</t>
  </si>
  <si>
    <t>Promet robe i usluga - finalna potrosnja [955PLBE24019076H]</t>
  </si>
  <si>
    <t>RACUN:2400341</t>
  </si>
  <si>
    <t>NEXTBIZ3088315 UPLATA PORACUNU [EPP29595864]</t>
  </si>
  <si>
    <t>NEXTBIZ3074783 UPLATA PORACUNU [EPP29595850]</t>
  </si>
  <si>
    <t>Promet robe i usluga - finalna potrosnja [08700086382791]</t>
  </si>
  <si>
    <t>NEXTBIZ3029984 UPLATA PORACUNU [EPP29595835]</t>
  </si>
  <si>
    <t>UPLATA PO RACUNU IF24-00575 SPECIFIKACIJA 17012024</t>
  </si>
  <si>
    <t>PLAĆANJE PREDRAČUNA 630001400003</t>
  </si>
  <si>
    <t>PLAĆANJE RAČUNA 18/24</t>
  </si>
  <si>
    <t>PLAĆANJE RAČUNA 9005430218</t>
  </si>
  <si>
    <t>UPLATA PO RACUNU IF23-21058 OD 19/12</t>
  </si>
  <si>
    <t>PLAĆANJE RAČUNA 9005430217</t>
  </si>
  <si>
    <t xml:space="preserve">UPLATA POREZA I DOPRINOSA </t>
  </si>
  <si>
    <t>MASTER BUSINESS 5473********2948 R UNIJA PROMET DOO    BEOGRAD       RSRS</t>
  </si>
  <si>
    <t>PLAĆANJE RAČUNA 11597-46/2023</t>
  </si>
  <si>
    <t>PLAĆANJE RAČUNA 134-46/2024</t>
  </si>
  <si>
    <t>[AutoProv]Fiksna provizija za potvrdu [24001841]</t>
  </si>
  <si>
    <t>[AutoProv]Fiksna provizija za potvrdu [24001845]</t>
  </si>
  <si>
    <t>RAČUN 58290/59179PP OD 17.01.2024.ZA ALEKSANDRU DINIĆ [952PLAH2401802LX]</t>
  </si>
  <si>
    <t>Racun [IZVTR00500482673]</t>
  </si>
  <si>
    <t>2400321 [IZVTR00500545552]</t>
  </si>
  <si>
    <t>Promet robe i usluga - finalna// potrošnja [FT24018S4J0N]</t>
  </si>
  <si>
    <t>Promet robe i usluga - finalna potro [952PLAH2401800OD]</t>
  </si>
  <si>
    <t>Promet robe i usluga - finalna potrosnja [955PLBE2401800RE]</t>
  </si>
  <si>
    <t>Promet robe i usluga - finalna potrosnja [955PLBE2401800CW]</t>
  </si>
  <si>
    <t>Promet robe i usluga - finalna potrosnja [955PLBE2401803LL]</t>
  </si>
  <si>
    <t>PROMET ROBE I USLUGA - ME&amp; XD0;UFAZNA POTROŠNJA RN-2400390</t>
  </si>
  <si>
    <t>2400499 2024 01 17  29JG [H01824999062846]</t>
  </si>
  <si>
    <t>2400500 2024 01 17  29JI [H01824999062844]</t>
  </si>
  <si>
    <t>Promet robe i usluga - finalna potrosnja [955PLBE240170813]</t>
  </si>
  <si>
    <t>PLACANJE RAČUNA FU-1-0/24</t>
  </si>
  <si>
    <t>UPLATA PO RACUNU IF23-20990 OD 18/12</t>
  </si>
  <si>
    <t>UPLATA PO RACUNU IF23-21008 OD 18/12</t>
  </si>
  <si>
    <t>UPLATA PO RACUNU IF23-21069 OD 19/12</t>
  </si>
  <si>
    <t>UPLATA PO RACUNU 1206610/23 OD 18/11</t>
  </si>
  <si>
    <t>MASTER BUSINESS 5473********3357 TEHNOMANIJA P071 BEO TBEOGRAD       RSRS</t>
  </si>
  <si>
    <t>MASTER BUSINESS 5473********6787 KOKI                  NOVI BEOGRAD  RSRS</t>
  </si>
  <si>
    <t>UPLATA ZA IZDAVANJE IZVODA ZDRAV.USTANOVE</t>
  </si>
  <si>
    <t>9891********7805 1202 PINK TAKSI DRAGANBEOGRAD       RSRS</t>
  </si>
  <si>
    <t>Promet robe i usluga - finalna potrošnja 2314224,2400010</t>
  </si>
  <si>
    <t>promet robe i uslugafinalna po [E017249997537430]</t>
  </si>
  <si>
    <t>2400506 2024 01 16  29FH [H01724999084800]</t>
  </si>
  <si>
    <t>Promet robe i usluga - finalna potrosnja [08700086322863]</t>
  </si>
  <si>
    <t>promet roba i usluga [IZVTR00500277843]</t>
  </si>
  <si>
    <t>Promet robe i usluga - finalna potr [955PLBE240170H9B]</t>
  </si>
  <si>
    <t>PROMET ROBE I USLUGA   MEXD0UFAZNA POTROŠNJA [5916240179495380]</t>
  </si>
  <si>
    <t>2400507 2024 01 16  29FG [H01724999084801]</t>
  </si>
  <si>
    <t>PROMET ROBE I USLUGA   FINALNAPOTROŠNJA [5916240175484871]</t>
  </si>
  <si>
    <t>PROMET ROBE I USLUGA - FINALNAPOTROSNJA [IZVTR00500344188]</t>
  </si>
  <si>
    <t>UPLATA PREKRŠAJNOG NALOGA BR 235010240305</t>
  </si>
  <si>
    <t>PLACANJE RAČUNA 12/23</t>
  </si>
  <si>
    <t>GODIŠNJA ČLANARINA ZA PKS 2024</t>
  </si>
  <si>
    <t>LIZING RATA ZA MESEC OKTOBAR 2023 PO UGOVORU BROJ 030688</t>
  </si>
  <si>
    <t>PLACANJE RATE LIZING UGOVOR 019948</t>
  </si>
  <si>
    <t>PLACANJE RATE LIZING UGOVOR 019947</t>
  </si>
  <si>
    <t>PLACANJE RAČUNA 2-2024</t>
  </si>
  <si>
    <t>PLAĆANJE PREDRAČUNA 24-010-000402</t>
  </si>
  <si>
    <t>MASTER BUSINESS 5473********6787 KOM614                NOVI BEOGRAD  RSRS</t>
  </si>
  <si>
    <t>PLACANJE RAČUNA 2309564</t>
  </si>
  <si>
    <t>MASTER BUSINESS 5473********6787 ITANIA DOO             BEOGRAD        RS</t>
  </si>
  <si>
    <t>MASTER BUSINESS 5473********6787 KOMANDA DOO            BEOGRAD        RS</t>
  </si>
  <si>
    <t>PLACANJE RAČUNA 2-1/2024</t>
  </si>
  <si>
    <t>PLACANJE RAČUNA 12-40/23</t>
  </si>
  <si>
    <t>Promet robe i usluga - finalna potrosnja [8961600016060674]</t>
  </si>
  <si>
    <t>Promet robe i usluga - finalna potrosnja [955PLBE240151R7P]</t>
  </si>
  <si>
    <t>E01452/2023 [IBR7181194]</t>
  </si>
  <si>
    <t>E01629/2023 [IBR7183852]</t>
  </si>
  <si>
    <t>E01588/2023 [IBR7183370]</t>
  </si>
  <si>
    <t>Promet robe i usluga - finalna potrosnja [955PLBE240151RBK]</t>
  </si>
  <si>
    <t>E01515/2023 [IBR7181892]</t>
  </si>
  <si>
    <t>E01532/2023 [IBR7182276]</t>
  </si>
  <si>
    <t>E01415/2023 [IBR7186613]</t>
  </si>
  <si>
    <t>E01587/2023 [IBR7183349]</t>
  </si>
  <si>
    <t>E01414/2023 [IBR7180660]</t>
  </si>
  <si>
    <t>E01551/2023 [IBR7183315]</t>
  </si>
  <si>
    <t>E01442/2023 [IBR7180922]</t>
  </si>
  <si>
    <t>E01481/2023-1 [IBR7181770]</t>
  </si>
  <si>
    <t>E01531/2023 [IBR7182320]</t>
  </si>
  <si>
    <t>E01475/2023 [IBR7181753]</t>
  </si>
  <si>
    <t>E01494/2023 [IBR7181849]</t>
  </si>
  <si>
    <t>E01616/2023 [IBR7183454]</t>
  </si>
  <si>
    <t>E01617/2023 [IBR7183660]</t>
  </si>
  <si>
    <t>E01451/2023 [IBR7181186]</t>
  </si>
  <si>
    <t>E01480/2023 [IBR7181783]</t>
  </si>
  <si>
    <t>E01463/2023 [IBR7181220]</t>
  </si>
  <si>
    <t>E01567/2023 [IBR7183207]</t>
  </si>
  <si>
    <t>E01443/2023 [IBR7181074]</t>
  </si>
  <si>
    <t>E01652/2023 [IBR7183985]</t>
  </si>
  <si>
    <t>E01429/2023 [IBR7180694]</t>
  </si>
  <si>
    <t>E01514/2023 [IBR7182262]</t>
  </si>
  <si>
    <t>E01568/2023 [IBR7182297]</t>
  </si>
  <si>
    <t>E01462/2023 [IBR7181234]</t>
  </si>
  <si>
    <t>Promet robe i usluga - finalna potrosnja [955PLBE240151R7M]</t>
  </si>
  <si>
    <t>E01496/2023 [IBR7181811]</t>
  </si>
  <si>
    <t>E01430/2023 [IBR7180704]</t>
  </si>
  <si>
    <t>E01493/2023 [IBR7181825]</t>
  </si>
  <si>
    <t>Promet robe i usluga - finalna potrosnja [955PLBE240151R7N]</t>
  </si>
  <si>
    <t>Promet robe i usluga finalna potrossnja [02320022073001]</t>
  </si>
  <si>
    <t>E01630/2023 [IBR7183885]</t>
  </si>
  <si>
    <t>Promet robe i usluga - finalna potrosnja [955PLBE240151RBR]</t>
  </si>
  <si>
    <t>Promet robe i usluga - finalna potrosnja [955PLBE240151R7T]</t>
  </si>
  <si>
    <t>po racunu [IZVTR00499993423]</t>
  </si>
  <si>
    <t>Promet robe i usluga - finalna potrosnja [955PLBE240151R7Q]</t>
  </si>
  <si>
    <t>E01636/2023 [IBR7183865]</t>
  </si>
  <si>
    <t>Promet robe i usluga - finalna potrosnja [955PLBE240151RBJ]</t>
  </si>
  <si>
    <t>E01572/2023 [IBR7183219]</t>
  </si>
  <si>
    <t>Promet robe i usluga - finalna potrosnja [955PLBE240151R7U]</t>
  </si>
  <si>
    <t>E01470/2023 [IBR7181321]</t>
  </si>
  <si>
    <t>E01500/2023 [IBR7181863]</t>
  </si>
  <si>
    <t>Promet robe i usluga - finalna potrosnja [955PLBE240151RBN]</t>
  </si>
  <si>
    <t>Promet robe i usluga - finalna potrosnja [955PLBE240160AAH]</t>
  </si>
  <si>
    <t>2400483 2024 01 15  29C4 [H01624999055916]</t>
  </si>
  <si>
    <t>E01602/2023 [IBR7183401]</t>
  </si>
  <si>
    <t>RACUN:2400332</t>
  </si>
  <si>
    <t>Promet robe i usluga - finalna potrosnja [955PLBE240151RBL]</t>
  </si>
  <si>
    <t>Promet robe i usluga - finalna potrosnja [955PLBE240151R7S]</t>
  </si>
  <si>
    <t>Promet robe i usluga - finalna potrosnja [955PLBE240151RBQ]</t>
  </si>
  <si>
    <t>PDV DECEMBAR 2023</t>
  </si>
  <si>
    <t>UPLATA PO RACUNU 1103947490 OD 01/12</t>
  </si>
  <si>
    <t>UPLATA PO RACUNU 1103947543 OD 01/12</t>
  </si>
  <si>
    <t>PLAĆANJE RAČUNA 235920/2024</t>
  </si>
  <si>
    <t>UPLATA PO RACUNU IF-3651-23/4 OD 30/</t>
  </si>
  <si>
    <t>UPLATA PO RACUNU 1103947244 OD 01/12</t>
  </si>
  <si>
    <t>MASTER BUSINESS 5473********6787 RESTORAN STARI BUNAR   BEOGRAD        RS</t>
  </si>
  <si>
    <t>9891********7805 RESTORAN USTANICKA       BEOGRAD      RS</t>
  </si>
  <si>
    <t>PLAĆANJE RAČUNA 23-300-012494</t>
  </si>
  <si>
    <t>RAČUN BROJ 57826/58706/PP OD13/01/2024 ZA PACJENTA MIODRAG V [8961600016055193]</t>
  </si>
  <si>
    <t>Promet robe i usluga - finalna potrosnja [955PLBE240150J6D]</t>
  </si>
  <si>
    <t>Promet robe i usluga - finalna potrosnja [955PLBE240151OZO]</t>
  </si>
  <si>
    <t>RACUN 2400256 [839948067051001]</t>
  </si>
  <si>
    <t>UPLATA RAČUNA [154PLPL2401500SD]</t>
  </si>
  <si>
    <t>Promet robe i uslugameđufaznarn [01324954000008]</t>
  </si>
  <si>
    <t>Promet robe i usluga finalna potrossnja [155OCPR2401500T4]</t>
  </si>
  <si>
    <t>UPLATA PO RACUNU 2313729 OD 15/12/20</t>
  </si>
  <si>
    <t>2400469 2024 01 12  2959 [H01524999178823]</t>
  </si>
  <si>
    <t>2400479 2024 01 12  295U [H01524999178801]</t>
  </si>
  <si>
    <t>RACUN:2400098</t>
  </si>
  <si>
    <t>2400504 2024 01 12  2962 [H01524999178793]</t>
  </si>
  <si>
    <t>2400489 2024 01 12  295X [H01524999178798]</t>
  </si>
  <si>
    <t>Promet robe i usluga - finalna// potrošnja [FT240158HMC6]</t>
  </si>
  <si>
    <t>2400485 2024 01 12  295W [H01524999178799]</t>
  </si>
  <si>
    <t>2400472 2024 01 12  295D [H01524999178818]</t>
  </si>
  <si>
    <t>2400481 2024 01 12  295V [H01524999178800]</t>
  </si>
  <si>
    <t>2400502 2024 01 12  2960 [H01524999178795]</t>
  </si>
  <si>
    <t>2400468 2024 01 12  294W [H01524999178837]</t>
  </si>
  <si>
    <t>2400503 2024 01 12  2961 [H01524999178794]</t>
  </si>
  <si>
    <t>2400474 2024 01 12  295E [H01524999178817]</t>
  </si>
  <si>
    <t>2400496 2024 01 12  295Z [H01524999178796]</t>
  </si>
  <si>
    <t>2400492 2024 01 12  295Y [H01524999178797]</t>
  </si>
  <si>
    <t>Promet robe i usluga - finalna potr [955PLBE2401511CA]</t>
  </si>
  <si>
    <t>MASTER BUSINESS 5473********6787 RESTORAN KOVAC         BEOGRAD        RS</t>
  </si>
  <si>
    <t>MASTER BUSINESS 5473********6787 MANDARINA CAKE SHOP    Beograd        RS</t>
  </si>
  <si>
    <t>MASTER BUSINESS 5473********2948 GIGATRON SHOP - G4     NOVI BEOGRAD   RS</t>
  </si>
  <si>
    <t>MASTER BUSINESS 5473********2948 SF1 COFFEE DOO USCE    Beograd        RS</t>
  </si>
  <si>
    <t>MASTER BUSINESS 5473********6787 MALA ZVEZDARA D.O.O.   Belgrade       RS</t>
  </si>
  <si>
    <t>MASTER BUSINESS 5473********6787 PP SLAVIJA 2           BEOGRAD        RS</t>
  </si>
  <si>
    <t>MASTER BUSINESS 5473********6787 PEKARA TRPKOVIC DOO    Beograd        RS</t>
  </si>
  <si>
    <t>UPLATA PO RACUNU IF-3842-23/1 OD 14/</t>
  </si>
  <si>
    <t>UPLATA PO RACUNU 1103939906 OD 29/11</t>
  </si>
  <si>
    <t>UPLATA PO RACUNU F23-592 OD 13/12/20</t>
  </si>
  <si>
    <t>PLAĆANJE RAČUNA F-332.1-2023</t>
  </si>
  <si>
    <t>UPLATA PO RACUNU F23-594 OD 13/12/20</t>
  </si>
  <si>
    <t>UPLATA PO RACUNU 1103943361 OD 30/11</t>
  </si>
  <si>
    <t>UPLATA PO RACUNU F23-593 OD 13/12/20</t>
  </si>
  <si>
    <t>UPLATA PO RACUNU 2023-2383 OD 13/11/</t>
  </si>
  <si>
    <t>UPLATA PO RACUNU IF-3879-23/1 OD 15/</t>
  </si>
  <si>
    <t>UPLATA PO RACUNU IF-3880-23/1 OD 15/</t>
  </si>
  <si>
    <t>MASTER BUSINESS 5473********6787 MODIANA MERCATOR BG    NOVI BEOGRAD   RS</t>
  </si>
  <si>
    <t>UPLATA PO RACUNU 23-300-004476 OD 15</t>
  </si>
  <si>
    <t>UPLATA PO RACUNU PKF23-3801 OD 15/11</t>
  </si>
  <si>
    <t>UPLATA PO RACUNU 1103943702 OD 30/11</t>
  </si>
  <si>
    <t>UPLATA PO RACUNU IF-3878-23/1 OD 15/</t>
  </si>
  <si>
    <t>UPLATA PO RACUNU F23-591 OD 13/12/20</t>
  </si>
  <si>
    <t>UPLATA PO RACUNU 1103946905 OD 01/12</t>
  </si>
  <si>
    <t>UPLATA PO RACUNU 1103935423 OD 28/11</t>
  </si>
  <si>
    <t>UPLATA PO RACUNU 233862 OD 28/12/202</t>
  </si>
  <si>
    <t>UPLATA PO RACUNU 1103943600 OD 30/11</t>
  </si>
  <si>
    <t>UPLATA PO RACUNU 1103939285 OD 29/11</t>
  </si>
  <si>
    <t>MASTER BUSINESS 5473********6787 RS RT CO Beograd Me    Novi Beograd   RS</t>
  </si>
  <si>
    <t>UPLATA PO RACUNU R-VP-535/2023 OD 15</t>
  </si>
  <si>
    <t>UPLATA PO RACUNU 1103946424 OD 30/11</t>
  </si>
  <si>
    <t>UPLATA PO RACUNU 1103943775 OD 30/11</t>
  </si>
  <si>
    <t>UPLATA PO RACUNU 1103938787 OD 28/11</t>
  </si>
  <si>
    <t>UPLATA PO RACUNU 1103938650 OD 28/11</t>
  </si>
  <si>
    <t>UPLATA PO RACUNU 1103950186 OD 01/12</t>
  </si>
  <si>
    <t>UPLATA PO RACUNU 1103942961 OD 29/11</t>
  </si>
  <si>
    <t>MASTER BUSINESS 5473********6787 RS01 BG Mercator       NOVI BEOGRAD   RS</t>
  </si>
  <si>
    <t>UPLATA PO RACUNU 23-300-004458 OD 14</t>
  </si>
  <si>
    <t>UPLATA PO RACUNU 1103938754 OD 28/11</t>
  </si>
  <si>
    <t>MASTER BUSINESS 5473********6787 BLUMEN MARKET DOO ARAN BEOGRAD        RS</t>
  </si>
  <si>
    <t>MASTER BUSINESS 5473********6787 JEDNO MESTO NBG        BEOGRAD        RS</t>
  </si>
  <si>
    <t>UPLATA PO RACUNU 1103946529 OD 30/11</t>
  </si>
  <si>
    <t>UPLATA PO RACUNU 1103944000 OD 30/11</t>
  </si>
  <si>
    <t>MASTER BUSINESS 5473********6787 RETAIL CENTER-TC MERKANOVI BEOGRAD  RSRS</t>
  </si>
  <si>
    <t>PO ODLUCI UOFS UPLATA ZAĐORĐEVIC GORDANU [5692240123310216]</t>
  </si>
  <si>
    <t>Promet robe i usluga - finalna potrosnja po specifikaciji od [955PLBE240120HWQ]</t>
  </si>
  <si>
    <t>Promet robe i usluga - finalna potrosnja [955PLBE240120AZR]</t>
  </si>
  <si>
    <t>PROMET ROBE I USLUGA - FINALNA POTRO [EPP29080998]</t>
  </si>
  <si>
    <t>Po raCunu [IZVTR00499308246]</t>
  </si>
  <si>
    <t>FAKTURA 2400378 [IZVTR00499331099]</t>
  </si>
  <si>
    <t>Promet robe i usluga - međufazna potrosnja [955PLBE24012091F]</t>
  </si>
  <si>
    <t>Promet robe i usluga - finalna potr [955PLBE240120FTX]</t>
  </si>
  <si>
    <t>BEZGOTOVINSKI PROMET ROBE I USLUGA [5909240129333359]</t>
  </si>
  <si>
    <t>Promet robe i usluga - finalna potr [IZVTR00499294822]</t>
  </si>
  <si>
    <t>Promet robe i usluga - finalna potrosnja [87000080385469]</t>
  </si>
  <si>
    <t>PROMET ROBE I USLUGA - FINALNA POTRO [EPP29081002]</t>
  </si>
  <si>
    <t>PLAĆANJE RAČUNA 23-300-000386</t>
  </si>
  <si>
    <t>UPLATA PO RACUNU IF23-20518 OD 12/12</t>
  </si>
  <si>
    <t>UPLATA PO RACUNU 23384053 OD 27/12/2</t>
  </si>
  <si>
    <t>UPLATA PO RACUNU 23384050 OD 27/12/2</t>
  </si>
  <si>
    <t>MASTER BUSINESS 5473********3357 216 - C MARKET 492     BEOGRAD        RS</t>
  </si>
  <si>
    <t>9891********9381 COFFEE DREAM BUL.ZORAN   NOVI BEOGRAD RS</t>
  </si>
  <si>
    <t>PLAĆANJE RAČUNA R2312-14419</t>
  </si>
  <si>
    <t>PREDRACUN 01001 ŽIKICA ĐORĐEVIĆ</t>
  </si>
  <si>
    <t>Promet robe i usluga - međufazna potrosnja [87000080056304]</t>
  </si>
  <si>
    <t>Promet robe i usluga - međufazna potrosnja [87000080056451]</t>
  </si>
  <si>
    <t>X43581 2023 11 13 [5906240108789910]</t>
  </si>
  <si>
    <t>PROMET ROBE I USLUGA - ME  XD0 UFAZNA POTROSNJA [099970233042001]</t>
  </si>
  <si>
    <t>PLAĆANJE RAČUNA R-223/23</t>
  </si>
  <si>
    <t>PLAĆANJE RAČUNA PFR BR 12456</t>
  </si>
  <si>
    <t>MASTER BUSINESS 5473********6787 JP PUTEVI NOVI SAD JUG NOVI SAD       RS</t>
  </si>
  <si>
    <t>9891********0351 EXTRA FOOD               NOVI SAD     RS</t>
  </si>
  <si>
    <t>PROMET ROBE I USLUGA - MEĐUFAZNA PO [EPP28994963]</t>
  </si>
  <si>
    <t>Promet robe i usluga finalna potrossnja [957PBOM2401002YD]</t>
  </si>
  <si>
    <t>NEXTBIZ1164057  UPLATA PORACUNU 885 [EPP28991832]</t>
  </si>
  <si>
    <t>PROMET ROBE I USLUGA   FINALNAPOTROŠNJA [5907240106722468]</t>
  </si>
  <si>
    <t>Promet robe i usluga - finalna potrosnja [08700086094045]</t>
  </si>
  <si>
    <t>PROMET ROBE I USLUGA - MEĐUFAZNA POTROŠNJA [08700086094095]</t>
  </si>
  <si>
    <t>Promet robe i usluga - finalna potrosnja [87000080179075]</t>
  </si>
  <si>
    <t>PROMET ROBE I USLUGA - MEĐUFAZNA PO [EPP28994192]</t>
  </si>
  <si>
    <t>PROMET ROBE I USLUGA - MEĐUFAZNA PO [EPP28994522]</t>
  </si>
  <si>
    <t>Promet robe i usluga - finalna potrosnja [955PLBE24009056M]</t>
  </si>
  <si>
    <t>PROMET ROBE I USLUGA - FINALNA POTRO [EPP29027979]</t>
  </si>
  <si>
    <t>PROMET ROBE I USLUGA - MEĐUFAZNA PO [EPP28994639]</t>
  </si>
  <si>
    <t>PROMET ROBE I USLUGA - FINALNA POTRO [EPP29027937]</t>
  </si>
  <si>
    <t>UPLATA PO RACUNU 1179801/23 OD 11/11</t>
  </si>
  <si>
    <t>PLAĆANJE RAČUNA 250313300273/2023</t>
  </si>
  <si>
    <t>UPLATA PO RACUNU PKF23-3722 OD 10/11</t>
  </si>
  <si>
    <t>UPLATA PO RACUNU 1176997/23 OD 11/11</t>
  </si>
  <si>
    <t>UPLATA PO RACUNU 1175882/23 OD 10/11</t>
  </si>
  <si>
    <t>UPLATA PO RACUNU 1174662/23 OD 10/11</t>
  </si>
  <si>
    <t>UPLATA PO RACUNU 1177031/23 OD 11/11</t>
  </si>
  <si>
    <t>PLACANJE RAČUNA 12-16/23</t>
  </si>
  <si>
    <t xml:space="preserve">PLAĆANJE NOVČANE KAZNE </t>
  </si>
  <si>
    <t>PLACANJE RAČUNA 230007041406</t>
  </si>
  <si>
    <t>[AutoProv]Obracun provizije za dan 09.01.2024.</t>
  </si>
  <si>
    <t>MASTER BUSINESS 5473********6787 MICEM CEDA             BEOGRAD        RS</t>
  </si>
  <si>
    <t>RAT KNJIGA NARKOTIKA TAKSA</t>
  </si>
  <si>
    <t>Promet robe i uslugameđufaznarač 23 4259 [00924851000080]</t>
  </si>
  <si>
    <t>2400100 2024 01 04  284P [H00924999072264]</t>
  </si>
  <si>
    <t>Promet robe i usluga finalna potrossnja [957PBOM2400906A4]</t>
  </si>
  <si>
    <t>2400040 2024 01 04  2832 [H00924999072306]</t>
  </si>
  <si>
    <t>2400110 2024 01 04  285G [H00924999072237]</t>
  </si>
  <si>
    <t>2400039 2024 01 04  280O [H00924999072370]</t>
  </si>
  <si>
    <t>Promet robe i usluga - finalna potr [955PLBE240090OVN]</t>
  </si>
  <si>
    <t>NEXTBIZ2821017 UPLATA PORACUNU [EPP28940142]</t>
  </si>
  <si>
    <t>2400097 2024 01 04  284O [H00924999072265]</t>
  </si>
  <si>
    <t>2400042 2024 01 04  280K [H00924999072374]</t>
  </si>
  <si>
    <t>Promet robe i usluga - finalna potrosnja [955PLBE240090DHC]</t>
  </si>
  <si>
    <t>Promet robe i usluga - finalna potrosnja [955PLBE240080A0H]</t>
  </si>
  <si>
    <t>2400049 2024 01 04  282V [H00924999072310]</t>
  </si>
  <si>
    <t>NEXTBIZ2824703 UPLATA PORACUNU [EPP28940156]</t>
  </si>
  <si>
    <t>PROMET ROBE I USLUGA - MEĐUFAZNA POTROŠNJA [08700086042035]</t>
  </si>
  <si>
    <t>Promet robe i usluga - finalna potrosnja [955PLBE240090E4R]</t>
  </si>
  <si>
    <t>2400108 2024 01 04  284T [H00924999072260]</t>
  </si>
  <si>
    <t>2400093 2024 01 04  284H [H00924999072272]</t>
  </si>
  <si>
    <t>NEXTBIZ2823821 UPLATA PORACUNU [EPP28940153]</t>
  </si>
  <si>
    <t>2400083 2024 01 04  284F [H00924999072274]</t>
  </si>
  <si>
    <t>2400064 2024 01 04  283E [H00924999072312]</t>
  </si>
  <si>
    <t>Promet robe i usluga - finalna potrosnja [08700086025724]</t>
  </si>
  <si>
    <t>2400107 2024 01 04  284S [H00924999072261]</t>
  </si>
  <si>
    <t>2400047 2024 01 04  2821 [H00924999072201]</t>
  </si>
  <si>
    <t>2400063 2024 01 04  283D [H00924999072313]</t>
  </si>
  <si>
    <t>2400041 2024 01 04  280J [H00924999072375]</t>
  </si>
  <si>
    <t>2400111 2024 01 04  285H [H00924999072236]</t>
  </si>
  <si>
    <t>PROMET ROBE I USLUGA - MEĐUFAZNA POTROŠNJA [839948025839001]</t>
  </si>
  <si>
    <t>2400062 2024 01 04  2831 [H00924999072307]</t>
  </si>
  <si>
    <t>2400061 2024 01 04  282Z [H00924999072308]</t>
  </si>
  <si>
    <t>2400092 2024 01 04  284G [H00924999072273]</t>
  </si>
  <si>
    <t>PLAĆANJE RAČUNA 036951-2312</t>
  </si>
  <si>
    <t>UPLATA PO RACUNU 1103927650 OD 24/11</t>
  </si>
  <si>
    <t>UPLATA PO RACUNU RN/1182/2023 OD 29/</t>
  </si>
  <si>
    <t>PLAĆANJE RAČUNA 03-50907786-2312</t>
  </si>
  <si>
    <t>PLAĆANJE RAČUNA F-331.1-2023</t>
  </si>
  <si>
    <t>PLAĆANJE RAČUNA PIF23-0126</t>
  </si>
  <si>
    <t>PLAĆANJE RAČUNA 9005414442</t>
  </si>
  <si>
    <t>UPLATA PO RACUNU 198 OD 26/12/2023</t>
  </si>
  <si>
    <t>PLAĆANJE RAČUNA 9005414433</t>
  </si>
  <si>
    <t>PLAĆANJE RAČUNA BG10968638</t>
  </si>
  <si>
    <t>UPLATA PO RACUNU 1103927423 OD 24/11</t>
  </si>
  <si>
    <t>PLAĆANJE RAČUNA 9005414437</t>
  </si>
  <si>
    <t>PLAĆANJE RAČUNA 78-3034878</t>
  </si>
  <si>
    <t>MASTER BUSINESS 5473********6787 Metalac Market 10 Bg   Savski venac   RS</t>
  </si>
  <si>
    <t>PLAĆANJE RAČUNA 20232033452</t>
  </si>
  <si>
    <t>MASTER BUSINESS 5473********6787 TEHNOMANIJATHM19      BEOGRAD       RSRS</t>
  </si>
  <si>
    <t>PLAĆANJE RAČUNA PIF24-0001</t>
  </si>
  <si>
    <t>PLAĆANJE RAČUNA 70-23-002-00091947</t>
  </si>
  <si>
    <t>PLAĆANJE RAČUNA 2023/12-1330447</t>
  </si>
  <si>
    <t>PLAĆANJE RAČUNA 94-267-011-1842533</t>
  </si>
  <si>
    <t>PLAĆANJE RAČUNA 2023/12-1329583</t>
  </si>
  <si>
    <t>PROMET ROBE I USLUGA - FINALNA POTRO [EPP28922181]</t>
  </si>
  <si>
    <t>MASTER BUSINESS 5473********6787 NA PASINOM BRDU TR    BEOGRAD       RSRS</t>
  </si>
  <si>
    <t>MASTER BUSINESS 5473********2948 NICEFOODS              Beograd        RS</t>
  </si>
  <si>
    <t>UPLATA PO RACUNU R-01-314/2023 OD 23</t>
  </si>
  <si>
    <t>UPLATA PO RACUNU 2321010110668 OD 08</t>
  </si>
  <si>
    <t>UPLATA PO RACUNU IF-3708-23/1 OD 06/</t>
  </si>
  <si>
    <t>UPLATA PO RACUNU 2321010110663 OD 07</t>
  </si>
  <si>
    <t>UPLATA PO RACUNU 1103918011 OD 21/11</t>
  </si>
  <si>
    <t>UPLATA PO RACUNU 2321010110664 OD 07</t>
  </si>
  <si>
    <t>UPLATA PO RACUNU 003893/23F1 OD 20/1</t>
  </si>
  <si>
    <t>UPLATA PO RACUNU 1103924280 OD 23/11</t>
  </si>
  <si>
    <t>UPLATA PO RACUNU 500-4006/2023 OD 06</t>
  </si>
  <si>
    <t>UPLATA PO RACUNU PKF23-3678 OD 07/11</t>
  </si>
  <si>
    <t>UPLATA PO RACUNU RO-2261/2023 OD 26/</t>
  </si>
  <si>
    <t>UPLATA PO RACUNU 1103917640 OD 21/11</t>
  </si>
  <si>
    <t>UPLATA PO RACUNU IF249982 OD 06/11/2</t>
  </si>
  <si>
    <t>UPLATA PO RACUNU 23-300-004401 OD 08</t>
  </si>
  <si>
    <t>PLAĆANJE RAČUNA 23-300-011830</t>
  </si>
  <si>
    <t>UPLATA PO RACUNU 1103921051 OD 22/11</t>
  </si>
  <si>
    <t>UPLATA PO RACUNU 1103917646 OD 21/11</t>
  </si>
  <si>
    <t>UPLATA PO RACUNU 1103920620 OD 22/11</t>
  </si>
  <si>
    <t>UPLATA PO RACUNU 1103921074 OD 22/11</t>
  </si>
  <si>
    <t>UPLATA PO RACUNU 1103917182 OD 21/11</t>
  </si>
  <si>
    <t>UPLATA PO RACUNU 1103917717 OD 21/11</t>
  </si>
  <si>
    <t>UPLATA PO RACUNU 500-4071/2023 OD 08</t>
  </si>
  <si>
    <t>UPLATA PO RACUNU 1103926928 OD 23/11</t>
  </si>
  <si>
    <t>UPLATA PO RACUNU 1103920719 OD 22/11</t>
  </si>
  <si>
    <t>UPLATA PO RACUNU 1103923611 OD 22/11</t>
  </si>
  <si>
    <t>UPLATA PO RACUNU 1103923816 OD 22/11</t>
  </si>
  <si>
    <t>UPLATA PO RACUNU 1103917319 OD 21/11</t>
  </si>
  <si>
    <t>UPLATA PO RACUNU 500-4007/2023 OD 06</t>
  </si>
  <si>
    <t>Promet robe i usluga - finalna potrošnja 2313403</t>
  </si>
  <si>
    <t>NEXTBIZ4939549 UPLATA PORACUNU 1831 [EPP28726947]</t>
  </si>
  <si>
    <t>Promet robe i usluga - finalna potr [955PLBE240051048]</t>
  </si>
  <si>
    <t>Promet robe i usluga - finalna potrosnja [87000079959839]</t>
  </si>
  <si>
    <t>Promet robe i usluga - finalna potrosnja [87000079959745]</t>
  </si>
  <si>
    <t>BEZGOTOVINSKI PROMET ROBE I USLUGA [5899240059301592]</t>
  </si>
  <si>
    <t>UPLATA PO RACUNU 2023-235 OD 20/12/2</t>
  </si>
  <si>
    <t>UPLATA PO RACUNU 2312270473 OD 27/12</t>
  </si>
  <si>
    <t>UPLATA PO RACUNU FA-327-1/23 OD 27/1</t>
  </si>
  <si>
    <t>UPLATA PO RACUNU 12-07/23 OD 02/12/2</t>
  </si>
  <si>
    <t>UPLATA PO RACUNU 12-14/23 OD 02/12/2</t>
  </si>
  <si>
    <t>UPLATA PO RACUNU 12-12/23 OD 02/12/2</t>
  </si>
  <si>
    <t>UPLATA PO RACUNU 12-13/23 OD 02/12/2</t>
  </si>
  <si>
    <t>UPLATA PO RACUNU 2023-237 OD 20/12/2</t>
  </si>
  <si>
    <t>UPLATA PO RACUNU 12-10/23 OD 02/12/2</t>
  </si>
  <si>
    <t>UPLATA PO RACUNU 12-08/23 OD 02/12/2</t>
  </si>
  <si>
    <t>UPLATA PO RACUNU 12-11/23 OD 02/12/2</t>
  </si>
  <si>
    <t>PLAĆANJE RAČUNA 23-360-00313</t>
  </si>
  <si>
    <t>UPLATA PO RACUNU 1103913342 OD 20/11</t>
  </si>
  <si>
    <t>UPLATA PO RACUNU F23-559 OD 05/12/20</t>
  </si>
  <si>
    <t>UPLATA PO RACUNU 23021-2023 OD 20/12</t>
  </si>
  <si>
    <t>UPLATA PO RACUNU 1103913584 OD 20/11</t>
  </si>
  <si>
    <t>PLACANJE RAČUNA</t>
  </si>
  <si>
    <t>PLAĆANJE RAČUNA 10941-46/2023</t>
  </si>
  <si>
    <t>Predracun 025822 [IZVTR00497981963]</t>
  </si>
  <si>
    <t>PROMET ROBE I USLUGA   FINALNAPOTROŠNJA [5899240040036257]</t>
  </si>
  <si>
    <t>3641 2023 2023 12 2927SH [H00424999066741]</t>
  </si>
  <si>
    <t>PROMET ROBE I USLUGA   MEĐUFAZNAPOTROŠNJA [5898240045401508]</t>
  </si>
  <si>
    <t>Promet robe i uslugafinalna poošnja [H00324999109214]</t>
  </si>
  <si>
    <t>Promet robe i usluga - finalna potrosnja [08700085914697]</t>
  </si>
  <si>
    <t>Promet robe i usluga - finalna potrosnja [955PLBE24004038N]</t>
  </si>
  <si>
    <t>PROMET ROBE I USLUGA - FINALNA POTRO [EPP28643862]</t>
  </si>
  <si>
    <t>Promet robe i usluga - finalna potrosnja [955PLBE24004068V]</t>
  </si>
  <si>
    <t>Promet robe i usluga finalna potrossnja [155OCPR2400400EK]</t>
  </si>
  <si>
    <t>Promet robe i usluga međufazna potrošnja [834645387252001]</t>
  </si>
  <si>
    <t>Promet robe i usluga međufazna potrošnja [834645410849001]</t>
  </si>
  <si>
    <t>PROMET ROBE I USLUGA   MEXD0UFAZNA POTROŠNJA [5680240045331601]</t>
  </si>
  <si>
    <t>Promet robe i usluga - finalna potrosnja [08700085956592]</t>
  </si>
  <si>
    <t>PROMET ROBE I USLUGA - FINALNA POTRO [EPP28720140]</t>
  </si>
  <si>
    <t>Promet robe i usluga - finalna potrosnja [08700085956042]</t>
  </si>
  <si>
    <t>UPLATA PO RACUNU 114/23 OD 05/12/202</t>
  </si>
  <si>
    <t>UPLATA PO RACUNU PR2340505 OD 21/12/</t>
  </si>
  <si>
    <t>UPLATA PO RACUNU PR2339949 OD 18/12/</t>
  </si>
  <si>
    <t>UPLATA PO RACUNU PR2340597 OD 21/12/</t>
  </si>
  <si>
    <t>PLAĆANJE RAČUNA PIF23-0115</t>
  </si>
  <si>
    <t>PLAĆANJE RAČUNA PIF23-0116</t>
  </si>
  <si>
    <t>PLAĆANJE RAČUNA 3103/2023</t>
  </si>
  <si>
    <t>UPLATA PO RACUNU 3102/2023 OD 21/12/</t>
  </si>
  <si>
    <t>PROMET ROBE I USLUGA - MEUFAZNA POTROŠNJA [08700085850689]</t>
  </si>
  <si>
    <t>po racunu [IZVTR00497676557]</t>
  </si>
  <si>
    <t>PROMET ROBE I USLUGA   FINALNAPOTROŠNJA [5897240036621691]</t>
  </si>
  <si>
    <t>Promet robe i usluga - finalna potrosnja [955PLBE24003024R]</t>
  </si>
  <si>
    <t>Promet robe i usluga - finalna potr [955PLBE240030EJA]</t>
  </si>
  <si>
    <t>Promet robe i uslugameđufaznaRN [00324954000015]</t>
  </si>
  <si>
    <t>promet robe i uslugafinalna po [E003249997511079]</t>
  </si>
  <si>
    <t>po racunu [IZVTR00497791961]</t>
  </si>
  <si>
    <t>PO RACUNU [IZVTR00497901158]</t>
  </si>
  <si>
    <t>Promet robe i usluga - finalna potrosnja [955PLBE2400306JM]</t>
  </si>
  <si>
    <t>racun [IZVTR00497689354]</t>
  </si>
  <si>
    <t>promet roba i usluga [IZVTR00497730562]</t>
  </si>
  <si>
    <t>PROMET ROBE I USLUGA - FINALNA POTROŠNJA [839947992411001]</t>
  </si>
  <si>
    <t>Promet robe i usluga - finalna// potrošnja [FT24003C67T8]</t>
  </si>
  <si>
    <t>PROMET ROBE I USLUGA - FINALNA POTRO [EPP28508348]</t>
  </si>
  <si>
    <t>PROMET ROBE I USLUGA   MEXD0UFAZNA POTROŠNJA [5678240034463160]</t>
  </si>
  <si>
    <t>PROMET ROBE I USLUGA [5897240034405690]</t>
  </si>
  <si>
    <t>PROMET ROBE I USLUGA   FINALNAPOTROŠNJA [5897240036798168]</t>
  </si>
  <si>
    <t>PROMET ROBE I USLUGA - ME&amp; XD0;UFAZNA POTROŠNJA RN-2314070</t>
  </si>
  <si>
    <t>Promet robe i usluga - finalna potr [955PLBE24003004V]</t>
  </si>
  <si>
    <t>Faktura broj: 2313034</t>
  </si>
  <si>
    <t>150-000002500168445</t>
  </si>
  <si>
    <t>Eurobank Direktna ad</t>
  </si>
  <si>
    <t>Visak naplacenih sredstava</t>
  </si>
  <si>
    <t>170-003004765400053</t>
  </si>
  <si>
    <t>INO-PHARM D.O.O. - UPLATA PO RACUNU 47662/23 OD 04/12/2</t>
  </si>
  <si>
    <t>INO-PHARM D.O.O. - UPLATA PO RACUNU 47087/23 OD 29/11/2</t>
  </si>
  <si>
    <t>FARMALOGIST D.O.O. - UPLATA PO RACUNU 230812892 OD 29/11/</t>
  </si>
  <si>
    <t>PHOENIX PHARMA D.O.O. - UPLATA PO RACUNU 807885223 OD 29/11/</t>
  </si>
  <si>
    <t>PHOENIX PHARMA D.O.O. - UPLATA PO RACUNU 810918223 OD 30/11/</t>
  </si>
  <si>
    <t>AU AGAPE BEOGRAD</t>
  </si>
  <si>
    <t>APOTEKA PRIVATNA PRAKSA TANJA LEK U</t>
  </si>
  <si>
    <t>STR I SR APOTEKA A M  PHARM</t>
  </si>
  <si>
    <t>APOTEKA LEKINO BRDO, MAKSIMA</t>
  </si>
  <si>
    <t>APOTEKA PANDORA</t>
  </si>
  <si>
    <t>APOTEKARSKA USTANOVA SWISS ROCKETS</t>
  </si>
  <si>
    <t xml:space="preserve">APOTEKARSKA USTANOVA  APOTEKA  MIP </t>
  </si>
  <si>
    <t>ZDRAVSTVENA USTANOVA APOTEKA TRAVCH</t>
  </si>
  <si>
    <t>APOTEKARSKA USTANOVA BEOPANAX</t>
  </si>
  <si>
    <t>APOTEKARSKA USTANOVA BENU BEOGRAD</t>
  </si>
  <si>
    <t>APOTEKA PRIVATNA PRAKSA JASMIN-FARM</t>
  </si>
  <si>
    <t>M APOTEKA</t>
  </si>
  <si>
    <t>AU APOTEKA ALTEA VELIKO GRADISSTE</t>
  </si>
  <si>
    <t>MIRJANA STEFANOVICC PR NANA SA JAGO</t>
  </si>
  <si>
    <t>APOTEKARSKA USTANOVA ZDRAVKOVIC</t>
  </si>
  <si>
    <t>AMRA CCUCCEVICC PR APOTEKA CCUCCEVI</t>
  </si>
  <si>
    <t>APOTEKARSKA USTANOVA  BOGDANFARM</t>
  </si>
  <si>
    <t>APOTEKARSKA USTANOVA ALTIORA</t>
  </si>
  <si>
    <t>ZDRAVLJE PLUS APOTEKA LJILJANA PERO</t>
  </si>
  <si>
    <t>OPSSTA BOLNICA SAVA MEMORIAL HOSPIT</t>
  </si>
  <si>
    <t>ZU APOTEKA MEDUZA BEOGRAD</t>
  </si>
  <si>
    <t xml:space="preserve">APOTEKA  OAZA ZDRAVLJA </t>
  </si>
  <si>
    <t>AU LEKOFARMA SABAC</t>
  </si>
  <si>
    <t>AU APOTEKA ALEA</t>
  </si>
  <si>
    <t>SPECIJALNA BOLNICA ZA OFTAMOLOGIJU</t>
  </si>
  <si>
    <t>MARIJA MIKULICA PR APOTEKA</t>
  </si>
  <si>
    <t>AU IMUNO PLUS</t>
  </si>
  <si>
    <t>APOTEKA DUSSAN MLADENOVICC</t>
  </si>
  <si>
    <t>ARMIN GUHDIJA PR APOTEKA AG PHARMA</t>
  </si>
  <si>
    <t>APOTEKARSKA USTANOVA ALOJA FARMACIJ</t>
  </si>
  <si>
    <t>APOTEKARSKA USTANOVA SREMSKA MITR</t>
  </si>
  <si>
    <t>SOFIJA VELIMIROVIC PR APOTEKA SOFI</t>
  </si>
  <si>
    <t>AU MEDIX SUBOTICA</t>
  </si>
  <si>
    <t>APOTEKARSKA USTANOVA BOKVICA</t>
  </si>
  <si>
    <t>APOTEKARSKA USTANOVA APOTEKA JONEX</t>
  </si>
  <si>
    <t>Jovana Simicc pr JONEX PHARM</t>
  </si>
  <si>
    <t>DUSSANKA CCURCHICC MILICC PR, APOTE</t>
  </si>
  <si>
    <t>APOTEKARSKA USTANOVA HYGIA</t>
  </si>
  <si>
    <t>Vladislav Ribnikar Preduzetnik, Spe</t>
  </si>
  <si>
    <t>APOTEKARSKA  USTANOVA INTEGRA</t>
  </si>
  <si>
    <t>Z.U. APOTEKA B.STANKOVIA</t>
  </si>
  <si>
    <t>AU APOTEKA NADA SRBOBRAN</t>
  </si>
  <si>
    <t>Palanka Farm</t>
  </si>
  <si>
    <t>ZU APOTEKA SRBOTRADE BEOGRAD</t>
  </si>
  <si>
    <t>APOTEKARSKA USTANOVA LOZNICA</t>
  </si>
  <si>
    <t>MILAN GAJICC PR KAMICHAK APOTEKA PR</t>
  </si>
  <si>
    <t>VLADIMIR RUZIC PR APOTEKA RUZIC LEK</t>
  </si>
  <si>
    <t>H Y G I A APOTEKA KRALJEVO</t>
  </si>
  <si>
    <t>APOTEKA DJUMIC</t>
  </si>
  <si>
    <t>FARMACIA</t>
  </si>
  <si>
    <t>TANJAPHARM BEOGRAD</t>
  </si>
  <si>
    <t>ZU APOTEKA TT PHARM BEOGRAD</t>
  </si>
  <si>
    <t>FLOS APOTEKA</t>
  </si>
  <si>
    <t>AU ORFELIN NS NOVI SAD</t>
  </si>
  <si>
    <t>JAGODA DJAKOVICC PANCHICC PR APOTEK</t>
  </si>
  <si>
    <t>AU V.V.VUKADINOVI XC6 BEOGRAD</t>
  </si>
  <si>
    <t>ZDRAVSTVENA USTANOVA-APOTEKA SANEX</t>
  </si>
  <si>
    <t>APOTEKARSKA USTANOVA ALEKSIC MNM</t>
  </si>
  <si>
    <t>JADAR APOTEKARSKA USTANOVA</t>
  </si>
  <si>
    <t>DAVID KENJERESS PREDUZETNIK APOTEKA</t>
  </si>
  <si>
    <t>ZU APOTEKA FARMACIJA</t>
  </si>
  <si>
    <t>MILO  TASI  PR APOTEKA NAR</t>
  </si>
  <si>
    <t>SVETI SAVA APOTEKA RANDJIC SVETLANA</t>
  </si>
  <si>
    <t>AU APOTEKA MASLACHAK BEOGRAD</t>
  </si>
  <si>
    <t>NUMAN GRACA PR APOTEKA ELIKSIR SJEN</t>
  </si>
  <si>
    <t>AU APOTEKA PLATOFARM</t>
  </si>
  <si>
    <t>APOTEKARSKA USTANOVA ETERA</t>
  </si>
  <si>
    <t>APOTEKARSKA USTANOVA JOVCHICC FARM</t>
  </si>
  <si>
    <t>NATASSA RUZZICC PR APOTEKA PRIVATNA</t>
  </si>
  <si>
    <t>IGNJATOVIA MAJA  PR EPHEDRA APOTEK</t>
  </si>
  <si>
    <t>APOTEKA KNEZ</t>
  </si>
  <si>
    <t>AU VIOLA</t>
  </si>
  <si>
    <t>APOTEKA SMIRNA VERICA ZILIC PR</t>
  </si>
  <si>
    <t>Tilia SAR</t>
  </si>
  <si>
    <t>APOTEKA EUROLEK BEOGRAD, SREMSKIH</t>
  </si>
  <si>
    <t>ZDRAVSTVENA USTANOVA APOTEKA JOJIC</t>
  </si>
  <si>
    <t>DANIJELA KRSTICC PR MLAVAFARM</t>
  </si>
  <si>
    <t>APOTEKA PRIVATNA PRAKSA GALEN CACAK</t>
  </si>
  <si>
    <t>APOTEKA INFARM - OGRANAK</t>
  </si>
  <si>
    <t>APOTEKARSKA USTANOVA ZERO PHARM</t>
  </si>
  <si>
    <t>MOHAMMED GHASSAN MOHAMMED AL-AARAJ</t>
  </si>
  <si>
    <t>DRAGICA HORAK PR, APOTEKA  xD0UR</t>
  </si>
  <si>
    <t>APOTEKARSKA USTANOVA KOZMA, BULEVAR</t>
  </si>
  <si>
    <t>Jelena Bogdanov preduzetnik Privatn</t>
  </si>
  <si>
    <t>ZORICA MARINICC PR APOTEKA PRIVATNA</t>
  </si>
  <si>
    <t>PASIFLORA APOTEKA PRIVATNA APOTEKRS</t>
  </si>
  <si>
    <t>TILIA ZDRAVSTVENA USTANOVA</t>
  </si>
  <si>
    <t>NANA DI FARMACIJA CCUPRIJA</t>
  </si>
  <si>
    <t>IN PHARMA ZU APOTEKA</t>
  </si>
  <si>
    <t>ZDRAVSTVENA USTANOVA APOTEKA NEOPHA</t>
  </si>
  <si>
    <t>MASA BRKI  PR LANACEA, UGRINOVACKI</t>
  </si>
  <si>
    <t>JASMINA KOZAREV PR DERMATOLOGIJA DR</t>
  </si>
  <si>
    <t>APOTEKARSKA USTANOVA VIDA BEOGRAD</t>
  </si>
  <si>
    <t>RADOSAVLJEVIC APOTEKARSKA USTANOVA</t>
  </si>
  <si>
    <t>DIPL.PH.MILAN RADENKOVIA PR APOTEK</t>
  </si>
  <si>
    <t>APOTEKARSKA USTANOVA DZAVIC BOG</t>
  </si>
  <si>
    <t>APOTEKARSKA USTANOVA PHARMA ZDRAVLJ</t>
  </si>
  <si>
    <t>PHARMACIA PLUS STR APOTEKA, PETEFI</t>
  </si>
  <si>
    <t>SAMOSTALNA APOTEKA IRIDIS</t>
  </si>
  <si>
    <t>APOTEKARSKA USTANOVA APOTEKA TILIA</t>
  </si>
  <si>
    <t>JELENA HRELJA PR BOTANICUS APOTEKA</t>
  </si>
  <si>
    <t>PU IN</t>
  </si>
  <si>
    <t>KLINICKO BOLNICKI CENTAR  BEZANIJ</t>
  </si>
  <si>
    <t>APOTEKA  ZDRAVLjE  RASSKA</t>
  </si>
  <si>
    <t>AU V.V.VUKADINOVI xC6 BEOGRAD</t>
  </si>
  <si>
    <t>APOTEKA GAJOVIC</t>
  </si>
  <si>
    <t>APOTEKARSKA USTANOVA APOTEKA</t>
  </si>
  <si>
    <t>AUALENA</t>
  </si>
  <si>
    <t>APOTEKARSKA USTANOVA SUBOTICA</t>
  </si>
  <si>
    <t>NADA MARINKOVICC PR PRIVATNA PRAKSA</t>
  </si>
  <si>
    <t>ANIPHARM SMEDEREVO</t>
  </si>
  <si>
    <t>AU PAJKI XC6</t>
  </si>
  <si>
    <t>APOTEKARSKA USTANOVAIVANCHICC I SIN</t>
  </si>
  <si>
    <t>ZDRAVSTVENA USTANOVA APOTEKA INSPIR</t>
  </si>
  <si>
    <t>JUTKA PENK PR APOTEKA PRIVATNA PRAK</t>
  </si>
  <si>
    <t>Labud Apoteka</t>
  </si>
  <si>
    <t>APOTEKARSKA USTANOVA OAZA ZDRAVLJA</t>
  </si>
  <si>
    <t>APOTEKA SVETA PETKA ZZAR</t>
  </si>
  <si>
    <t>APOTEKA VIVA IVANOVICC MARIJA PREDU</t>
  </si>
  <si>
    <t>APOTEKA PRIVATNA PRAKSA BELLADONNA</t>
  </si>
  <si>
    <t>APOTEKARSKA USTANOVA ARHIFARM BEOG</t>
  </si>
  <si>
    <t>APOTEKA PLANTAGO BEOGRAD</t>
  </si>
  <si>
    <t>PHARMA PLUS</t>
  </si>
  <si>
    <t>AU ZDRAVKOVIC PHARMACY BEOGRAD</t>
  </si>
  <si>
    <t>SUZANA VULETA PR LIBA PHARM APOTEK</t>
  </si>
  <si>
    <t>APOTEKA PANACEA NATASSA MITICC PRED</t>
  </si>
  <si>
    <t>AU FORTUNA</t>
  </si>
  <si>
    <t>Saner Bejtic pr Apoteka 3S PHARMACY</t>
  </si>
  <si>
    <t>APOTEKA MENTA</t>
  </si>
  <si>
    <t>APOTEKARSKA USTANOVA IVA MEDIKA</t>
  </si>
  <si>
    <t>APOTEKA VIDAKOVIC</t>
  </si>
  <si>
    <t>APOTEKA YASON NADA KNEZZEVICC PREDU</t>
  </si>
  <si>
    <t>POLIKLINIKA GRLICA PRIVATNA POLIKLI</t>
  </si>
  <si>
    <t>APOTEKARSKA USTANOVA APOTEKAEUROLEK</t>
  </si>
  <si>
    <t>ZU APOTEKA BELADONA</t>
  </si>
  <si>
    <t>APOTEKA PRIVATNA PRAKSA IRIS</t>
  </si>
  <si>
    <t>ZU LEKFARM</t>
  </si>
  <si>
    <t>TATJANA MISSICC PR BEOGRAD</t>
  </si>
  <si>
    <t>APOTEKA LEPTIR, JUZNI BULEVAR 142</t>
  </si>
  <si>
    <t>OPSSTA BOLNICA VIZIM</t>
  </si>
  <si>
    <t>101 PHARM APOTEKARSKA USTANOVA</t>
  </si>
  <si>
    <t>AU LENA FARM BEOGRAD, GROCKA</t>
  </si>
  <si>
    <t>AU MEDIVAL-D NOVI SAD</t>
  </si>
  <si>
    <t>AU GAMMA PHARM</t>
  </si>
  <si>
    <t>APOTEKARSKA USTANOVA SUNCE PLUS</t>
  </si>
  <si>
    <t>APOTEKARSKA USTANOVA SARAPHARM</t>
  </si>
  <si>
    <t>SNEZZANA TADI xC6 PR ZDRAVLJE APOT</t>
  </si>
  <si>
    <t>AU DIONI PHARMA</t>
  </si>
  <si>
    <t>IVAN SAMOSTALNA APOTEKA</t>
  </si>
  <si>
    <t>ANDRIJA ARSICC PR MILA LEK APOTEKA</t>
  </si>
  <si>
    <t>PRAVI LEK</t>
  </si>
  <si>
    <t>APOTEKARSKA USTANOVA IRIS A</t>
  </si>
  <si>
    <t xml:space="preserve"> PROMET ROBE I USLUGA - ME XD0UFAZNA POTROSSNJA</t>
  </si>
  <si>
    <t xml:space="preserve"> racun 2401482</t>
  </si>
  <si>
    <t xml:space="preserve"> PROMET ROBE I USLUGAME  XD0 UF NA POTROSSNJA</t>
  </si>
  <si>
    <t xml:space="preserve"> PROMET ROBE I USLUGA FINALNA POTROSSNJA</t>
  </si>
  <si>
    <t xml:space="preserve"> PROMET ROBE I USLUGA - ME xD0UFAZNA POTROSSNJA, P1-58</t>
  </si>
  <si>
    <t xml:space="preserve"> GL DIAZEPAM,</t>
  </si>
  <si>
    <t>rc 2400673 2400605 2400863</t>
  </si>
  <si>
    <t>RAC.2401655</t>
  </si>
  <si>
    <t xml:space="preserve"> Promet robe i usluga - medjufazna p otrosnja</t>
  </si>
  <si>
    <t xml:space="preserve"> PROMET ROBE I USLUGA - FINALNA POTROSNJA</t>
  </si>
  <si>
    <t xml:space="preserve"> PROMET ROBE I USLUGA FINALNA POTROSN</t>
  </si>
  <si>
    <t xml:space="preserve"> PROMET ROBE I USLUGA   FINALNA POTRO</t>
  </si>
  <si>
    <t xml:space="preserve"> Promet robe i usluga - finalna potr ossnja</t>
  </si>
  <si>
    <t>promet robe</t>
  </si>
  <si>
    <t xml:space="preserve"> Promet robe i usluga - finalna potr osnja  2401643</t>
  </si>
  <si>
    <t>PROMET ROBE I USLUGA - ME xD0UFAZNA POTROSSNJA</t>
  </si>
  <si>
    <t xml:space="preserve"> PROMET ROBE I USLUGA - ME xD0UFAZNA POTROSSNJA</t>
  </si>
  <si>
    <t>Promet robe i usluga - finalna potr ossnja</t>
  </si>
  <si>
    <t>X2401310</t>
  </si>
  <si>
    <t xml:space="preserve"> 2401335, 2401341</t>
  </si>
  <si>
    <t xml:space="preserve"> FAKT.0169</t>
  </si>
  <si>
    <t>Promet robe i usluga finalna potros snja</t>
  </si>
  <si>
    <t>Promet robe i usluga - finalna potr osnja</t>
  </si>
  <si>
    <t xml:space="preserve"> PROMET ROBE I USLUGA - FINALNA POTRO</t>
  </si>
  <si>
    <t>Promet robe i usluga - medjufazna p otrosnja</t>
  </si>
  <si>
    <t xml:space="preserve"> Promet robe i usluga - finalna potr</t>
  </si>
  <si>
    <t xml:space="preserve"> PROMET ROBE I USLUGA - FINALNA POTR OSSNJA</t>
  </si>
  <si>
    <t xml:space="preserve"> Promet robe i usluga finalna potros snja</t>
  </si>
  <si>
    <t xml:space="preserve"> PROMET ROBE I USLUGA - ME DJUFAZNA PO</t>
  </si>
  <si>
    <t>Promet robe i usluga - finalna // potrossnja</t>
  </si>
  <si>
    <t>X2401243</t>
  </si>
  <si>
    <t>PROMET ROBE I USLUGA FINALNA POTROSSNJA</t>
  </si>
  <si>
    <t>Promet robe i usluga - medjufazna p otrosnja 2400394/51</t>
  </si>
  <si>
    <t xml:space="preserve"> Promet robe i usluga</t>
  </si>
  <si>
    <t>PROMET ROBE I USLUGA - ME XD0U //FAZNAPOTROSSNJA</t>
  </si>
  <si>
    <t xml:space="preserve"> FAKTURA</t>
  </si>
  <si>
    <t>X0961/1056/0989/1192</t>
  </si>
  <si>
    <t xml:space="preserve"> Promet robe i usluga finalna potrosnja</t>
  </si>
  <si>
    <t xml:space="preserve"> PROMET ROBE I USLUGA - FI NALNA POTRO</t>
  </si>
  <si>
    <t xml:space="preserve"> PROMET ROBE I USLUGA   MEDJUFAZNA POTROSSNJA</t>
  </si>
  <si>
    <t xml:space="preserve"> uplata racuna 2400424 i 2400731</t>
  </si>
  <si>
    <t>PROMET ROBE I USLUGA - FINALNA POTR OSSNJA</t>
  </si>
  <si>
    <t xml:space="preserve"> Promet robe i usluga - finalna potr osnja</t>
  </si>
  <si>
    <t xml:space="preserve"> promet robe i uslugafinalna po</t>
  </si>
  <si>
    <t xml:space="preserve"> GL RIVANOL</t>
  </si>
  <si>
    <t xml:space="preserve"> po racunu</t>
  </si>
  <si>
    <t xml:space="preserve"> PROMET ROBE I USLUGA - MEDJUFA //ZNA POTROSSNJA</t>
  </si>
  <si>
    <t xml:space="preserve"> DALJA PRODAJA</t>
  </si>
  <si>
    <t xml:space="preserve"> placanje racuna</t>
  </si>
  <si>
    <t xml:space="preserve"> /BNF/UPLATA PO RACUNU BROJ 2401083</t>
  </si>
  <si>
    <t>uplata rachuna 2314118</t>
  </si>
  <si>
    <t xml:space="preserve"> PROMET ROBE I USLUGA - MEDJUFAZNA P OTROSSNJA</t>
  </si>
  <si>
    <t xml:space="preserve"> 2400962X</t>
  </si>
  <si>
    <t>PLACANJE</t>
  </si>
  <si>
    <t>UPLATA PO RACUNU 47662/23 OD 04/12/2</t>
  </si>
  <si>
    <t xml:space="preserve"> PROMET ROBE I USLUGA - FINALNA // POTROSSNJA</t>
  </si>
  <si>
    <t xml:space="preserve"> Promet robe i uslugafinalna po P</t>
  </si>
  <si>
    <t>Po 2401023</t>
  </si>
  <si>
    <t xml:space="preserve"> Mas medic uplata na racun br 2400223</t>
  </si>
  <si>
    <t xml:space="preserve"> PO RACUNU</t>
  </si>
  <si>
    <t xml:space="preserve"> /BNF/PROMET ROBE I USLUGA - MEDJUFA //ZNA PO TROSSNJA</t>
  </si>
  <si>
    <t xml:space="preserve"> Promet robe i uslugafinalna po</t>
  </si>
  <si>
    <t>R.BR. 2400851</t>
  </si>
  <si>
    <t>Promet robe i usluga - finalna potr osnja, NAKNADA</t>
  </si>
  <si>
    <t xml:space="preserve"> roba</t>
  </si>
  <si>
    <t>UPLATA PO RACUNU 47087/23 OD 29/11/2</t>
  </si>
  <si>
    <t>UPLATA PO RACUNU 230812892 OD 29/11/</t>
  </si>
  <si>
    <t>UPLATA PO RACUNU 807885223 OD 29/11/</t>
  </si>
  <si>
    <t>UPLATA PO RACUNU 810918223 OD 30/11/</t>
  </si>
  <si>
    <t>X2400535</t>
  </si>
  <si>
    <t>rac.2401017</t>
  </si>
  <si>
    <t xml:space="preserve"> PROMET ROBE I USLUGA - MEUFAZNA POT ROSSNJA 243</t>
  </si>
  <si>
    <t xml:space="preserve"> FAKT.0106</t>
  </si>
  <si>
    <t>Promet robe i usluga - medjufazna p otrossnja</t>
  </si>
  <si>
    <t xml:space="preserve"> RACUN BROJ 2400794</t>
  </si>
  <si>
    <t xml:space="preserve"> NEXTBIZ1714251  UPLATA PO RACUNU</t>
  </si>
  <si>
    <t>KAMATA R165/2020 AUTO   EUR 3.013,18</t>
  </si>
  <si>
    <t>X2400728</t>
  </si>
  <si>
    <t xml:space="preserve"> racun 2400711</t>
  </si>
  <si>
    <t xml:space="preserve"> PROMET ROBE I USLUGA</t>
  </si>
  <si>
    <t xml:space="preserve"> Uplata po racunu 2400389</t>
  </si>
  <si>
    <t xml:space="preserve"> UPLATA PO RACUNU BROJ 2400339</t>
  </si>
  <si>
    <t>KAMATA RL0131/23 AUTO   EUR 696,66</t>
  </si>
  <si>
    <t>KAMATA R109/2021 AUTO</t>
  </si>
  <si>
    <t>RATA RL0131/23 AUTO   EUR 8.333,33</t>
  </si>
  <si>
    <t>RATA R109/2021 AUTO</t>
  </si>
  <si>
    <t xml:space="preserve"> Promet robe i uslugafinalna po ossnja</t>
  </si>
  <si>
    <t xml:space="preserve"> UPLATA PO RACUNU BROJ-2400229</t>
  </si>
  <si>
    <t xml:space="preserve"> PROMET ROBE I USLUGA - MEDJUFAZNA P</t>
  </si>
  <si>
    <t>PROMET ROBE I USLUGA   FINALNA POTRO</t>
  </si>
  <si>
    <t>PROMET ROBE I USLUGA - MEDJUFAZNA P OTROSSNJA</t>
  </si>
  <si>
    <t xml:space="preserve"> PROMET ROBE I USLUGAMEDJUFAZNA TROSSNJA</t>
  </si>
  <si>
    <t xml:space="preserve"> GLUKOZA</t>
  </si>
  <si>
    <t xml:space="preserve"> PROMET ROBE I USLUGA - MEUFAZNA POT ROSSNJA 104</t>
  </si>
  <si>
    <t xml:space="preserve"> PROMET ROBE I USLUGA - ME XD0UFAZNA POTRONJA</t>
  </si>
  <si>
    <t>Promet robe</t>
  </si>
  <si>
    <t xml:space="preserve"> PROMET ROBE I USLUGA - MEDJUFA //ZNA POTROSSNJA UPL PO RN</t>
  </si>
  <si>
    <t>X2400213</t>
  </si>
  <si>
    <t>Promet robe i usluga medjufazna pot rossnja</t>
  </si>
  <si>
    <t xml:space="preserve"> Promet robe i usluga medjufazna pot rossnja</t>
  </si>
  <si>
    <t xml:space="preserve"> 2400287X</t>
  </si>
  <si>
    <t xml:space="preserve"> FAKT.0054</t>
  </si>
  <si>
    <t xml:space="preserve"> /BNF/UPLATA PO RACHUNU BROJ 2400187</t>
  </si>
  <si>
    <t xml:space="preserve"> PROMET ROBE I USLUGA - ME xD0UFAZNA POTROSSNJA, P1-960</t>
  </si>
  <si>
    <t>PROMET ROBE I USLUGA - ME XD0UFAZNA POTROSSNJA</t>
  </si>
  <si>
    <t xml:space="preserve"> Promet robe i uslugafinalna po ossnja  broj otpremnice 2400314</t>
  </si>
  <si>
    <t>preostali rc</t>
  </si>
  <si>
    <t>Po 2400036</t>
  </si>
  <si>
    <t>PROMET ROBE I USLUGA - FINALNA // POTROSSNJA</t>
  </si>
  <si>
    <t xml:space="preserve"> Promet robe i usluga-finalna potrosnja</t>
  </si>
  <si>
    <t xml:space="preserve"> racun</t>
  </si>
  <si>
    <t xml:space="preserve"> racun 2314283</t>
  </si>
  <si>
    <t xml:space="preserve"> UPLATA PO RACUNU BROJ 2314256</t>
  </si>
  <si>
    <t xml:space="preserve"> Uplata po racunu 2313766</t>
  </si>
  <si>
    <t>UPLATA FAKTURA</t>
  </si>
  <si>
    <t xml:space="preserve"> /BNF/UPLATA PO RACUNU BROJ 2314208</t>
  </si>
  <si>
    <t xml:space="preserve"> RACUN</t>
  </si>
  <si>
    <t>X2314282</t>
  </si>
  <si>
    <t xml:space="preserve"> PROMET ROBE I USLUGA - FINALNA POTR OSNJA</t>
  </si>
  <si>
    <t xml:space="preserve"> Promet robe i usluga - finalna // potrossnja</t>
  </si>
  <si>
    <t xml:space="preserve"> PROMET ROBE I USLUGA - ME xD0UFAZNA POTROSSNJA, P1-928</t>
  </si>
  <si>
    <t xml:space="preserve"> Uplata po racunu 2313659</t>
  </si>
  <si>
    <t>170-003004765400150</t>
  </si>
  <si>
    <t>Provizija</t>
  </si>
  <si>
    <t>Otkupnina</t>
  </si>
  <si>
    <t>Dobavljaci</t>
  </si>
  <si>
    <t>Povracaj</t>
  </si>
  <si>
    <t>Interni prenos</t>
  </si>
  <si>
    <t>Porez</t>
  </si>
  <si>
    <t>Pozajmica</t>
  </si>
  <si>
    <t>Kartica</t>
  </si>
  <si>
    <t>Zakup</t>
  </si>
  <si>
    <t>Leasing</t>
  </si>
  <si>
    <t>PDV</t>
  </si>
  <si>
    <t>Kamata</t>
  </si>
  <si>
    <t>Row Labels</t>
  </si>
  <si>
    <t>Grand Total</t>
  </si>
  <si>
    <t>(All)</t>
  </si>
  <si>
    <t>Sum of ODLIV</t>
  </si>
  <si>
    <t>Sum of PRILIV</t>
  </si>
  <si>
    <t>Mesec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</si>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</sst>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00"/>
    <numFmt numFmtId="167" formatCode="dd/mm/yyyy;@"/>
    <numFmt numFmtId="169" formatCode="dd\.mm\.yyyy;@"/>
    <numFmt numFmtId="170" formatCode="[$-1181A]dd\.mm\.yyyy\.;@"/>
    <numFmt numFmtId="171" formatCode="[$-1181A]d\.m\.yyyy\.;@"/>
    <numFmt numFmtId="172" formatCode="d\.m\.yyyy;@"/>
    <numFmt numFmtId="173" formatCode="0.0000%"/>
    <numFmt numFmtId="174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0"/>
      <color rgb="FF000000"/>
      <name val="Arial"/>
      <family val="2"/>
      <charset val="238"/>
    </font>
    <font>
      <sz val="11"/>
      <color rgb="FF000000"/>
      <name val="Times New Roman"/>
      <family val="1"/>
      <charset val="1"/>
    </font>
    <font>
      <b/>
      <u/>
      <sz val="11"/>
      <color rgb="FFFF0000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8" fillId="0" borderId="0"/>
    <xf numFmtId="0" fontId="18" fillId="0" borderId="0"/>
  </cellStyleXfs>
  <cellXfs count="97">
    <xf numFmtId="0" fontId="0" fillId="0" borderId="0" xfId="0"/>
    <xf numFmtId="165" fontId="2" fillId="2" borderId="1" xfId="1" applyFont="1" applyFill="1" applyBorder="1"/>
    <xf numFmtId="0" fontId="3" fillId="2" borderId="1" xfId="0" applyFont="1" applyFill="1" applyBorder="1"/>
    <xf numFmtId="165" fontId="0" fillId="2" borderId="0" xfId="0" applyNumberFormat="1" applyFill="1"/>
    <xf numFmtId="0" fontId="0" fillId="2" borderId="0" xfId="0" applyFill="1"/>
    <xf numFmtId="0" fontId="3" fillId="2" borderId="1" xfId="0" applyFont="1" applyFill="1" applyBorder="1" applyAlignment="1">
      <alignment horizontal="left"/>
    </xf>
    <xf numFmtId="4" fontId="0" fillId="2" borderId="0" xfId="0" applyNumberFormat="1" applyFill="1"/>
    <xf numFmtId="4" fontId="2" fillId="2" borderId="1" xfId="1" applyNumberFormat="1" applyFont="1" applyFill="1" applyBorder="1"/>
    <xf numFmtId="4" fontId="0" fillId="0" borderId="0" xfId="0" applyNumberFormat="1" applyAlignment="1">
      <alignment vertical="center"/>
    </xf>
    <xf numFmtId="166" fontId="0" fillId="0" borderId="0" xfId="0" applyNumberFormat="1"/>
    <xf numFmtId="165" fontId="0" fillId="0" borderId="0" xfId="1" applyFont="1"/>
    <xf numFmtId="0" fontId="4" fillId="2" borderId="0" xfId="0" applyFont="1" applyFill="1"/>
    <xf numFmtId="0" fontId="0" fillId="2" borderId="0" xfId="0" applyFill="1" applyAlignment="1">
      <alignment horizontal="left" wrapText="1"/>
    </xf>
    <xf numFmtId="0" fontId="6" fillId="2" borderId="0" xfId="0" applyFont="1" applyFill="1"/>
    <xf numFmtId="0" fontId="3" fillId="2" borderId="0" xfId="0" applyFont="1" applyFill="1"/>
    <xf numFmtId="170" fontId="0" fillId="2" borderId="0" xfId="0" applyNumberFormat="1" applyFill="1"/>
    <xf numFmtId="0" fontId="4" fillId="2" borderId="3" xfId="0" applyFont="1" applyFill="1" applyBorder="1"/>
    <xf numFmtId="165" fontId="4" fillId="2" borderId="3" xfId="0" applyNumberFormat="1" applyFont="1" applyFill="1" applyBorder="1"/>
    <xf numFmtId="4" fontId="4" fillId="2" borderId="0" xfId="0" applyNumberFormat="1" applyFont="1" applyFill="1"/>
    <xf numFmtId="39" fontId="4" fillId="2" borderId="3" xfId="0" applyNumberFormat="1" applyFont="1" applyFill="1" applyBorder="1"/>
    <xf numFmtId="0" fontId="4" fillId="2" borderId="2" xfId="0" applyFont="1" applyFill="1" applyBorder="1"/>
    <xf numFmtId="4" fontId="4" fillId="2" borderId="2" xfId="0" applyNumberFormat="1" applyFont="1" applyFill="1" applyBorder="1"/>
    <xf numFmtId="10" fontId="0" fillId="2" borderId="0" xfId="2" applyNumberFormat="1" applyFont="1" applyFill="1"/>
    <xf numFmtId="165" fontId="0" fillId="2" borderId="0" xfId="1" applyFont="1" applyFill="1"/>
    <xf numFmtId="0" fontId="9" fillId="2" borderId="0" xfId="0" applyFont="1" applyFill="1"/>
    <xf numFmtId="4" fontId="9" fillId="2" borderId="0" xfId="0" applyNumberFormat="1" applyFont="1" applyFill="1"/>
    <xf numFmtId="10" fontId="8" fillId="2" borderId="0" xfId="2" applyNumberFormat="1" applyFont="1" applyFill="1"/>
    <xf numFmtId="165" fontId="10" fillId="2" borderId="0" xfId="1" applyFont="1" applyFill="1"/>
    <xf numFmtId="171" fontId="0" fillId="2" borderId="0" xfId="0" applyNumberFormat="1" applyFill="1"/>
    <xf numFmtId="4" fontId="0" fillId="2" borderId="4" xfId="0" applyNumberFormat="1" applyFill="1" applyBorder="1"/>
    <xf numFmtId="165" fontId="4" fillId="2" borderId="0" xfId="0" applyNumberFormat="1" applyFont="1" applyFill="1"/>
    <xf numFmtId="172" fontId="0" fillId="2" borderId="0" xfId="0" applyNumberFormat="1" applyFill="1"/>
    <xf numFmtId="172" fontId="9" fillId="2" borderId="0" xfId="0" applyNumberFormat="1" applyFont="1" applyFill="1"/>
    <xf numFmtId="4" fontId="8" fillId="2" borderId="0" xfId="0" applyNumberFormat="1" applyFont="1" applyFill="1"/>
    <xf numFmtId="14" fontId="0" fillId="2" borderId="0" xfId="0" applyNumberFormat="1" applyFill="1"/>
    <xf numFmtId="10" fontId="4" fillId="2" borderId="0" xfId="2" applyNumberFormat="1" applyFont="1" applyFill="1" applyBorder="1"/>
    <xf numFmtId="10" fontId="9" fillId="2" borderId="0" xfId="2" applyNumberFormat="1" applyFont="1" applyFill="1"/>
    <xf numFmtId="167" fontId="2" fillId="2" borderId="1" xfId="1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165" fontId="8" fillId="2" borderId="0" xfId="0" applyNumberFormat="1" applyFont="1" applyFill="1"/>
    <xf numFmtId="0" fontId="14" fillId="2" borderId="0" xfId="0" applyFont="1" applyFill="1"/>
    <xf numFmtId="0" fontId="8" fillId="2" borderId="0" xfId="0" applyFont="1" applyFill="1"/>
    <xf numFmtId="165" fontId="15" fillId="2" borderId="0" xfId="1" applyFont="1" applyFill="1"/>
    <xf numFmtId="4" fontId="15" fillId="2" borderId="0" xfId="0" applyNumberFormat="1" applyFont="1" applyFill="1"/>
    <xf numFmtId="0" fontId="15" fillId="2" borderId="0" xfId="0" applyFont="1" applyFill="1"/>
    <xf numFmtId="4" fontId="0" fillId="2" borderId="0" xfId="1" applyNumberFormat="1" applyFont="1" applyFill="1"/>
    <xf numFmtId="49" fontId="0" fillId="2" borderId="0" xfId="0" applyNumberFormat="1" applyFill="1"/>
    <xf numFmtId="4" fontId="12" fillId="2" borderId="0" xfId="0" applyNumberFormat="1" applyFont="1" applyFill="1" applyAlignment="1">
      <alignment wrapText="1"/>
    </xf>
    <xf numFmtId="10" fontId="15" fillId="2" borderId="0" xfId="2" applyNumberFormat="1" applyFont="1" applyFill="1"/>
    <xf numFmtId="4" fontId="0" fillId="2" borderId="0" xfId="2" applyNumberFormat="1" applyFont="1" applyFill="1"/>
    <xf numFmtId="173" fontId="0" fillId="2" borderId="0" xfId="2" applyNumberFormat="1" applyFont="1" applyFill="1"/>
    <xf numFmtId="9" fontId="0" fillId="2" borderId="0" xfId="2" applyFont="1" applyFill="1"/>
    <xf numFmtId="165" fontId="1" fillId="2" borderId="0" xfId="1" applyFont="1" applyFill="1"/>
    <xf numFmtId="4" fontId="16" fillId="2" borderId="0" xfId="0" applyNumberFormat="1" applyFont="1" applyFill="1"/>
    <xf numFmtId="174" fontId="0" fillId="2" borderId="0" xfId="2" applyNumberFormat="1" applyFont="1" applyFill="1"/>
    <xf numFmtId="165" fontId="0" fillId="2" borderId="0" xfId="1" applyFont="1" applyFill="1" applyBorder="1"/>
    <xf numFmtId="10" fontId="1" fillId="2" borderId="0" xfId="2" applyNumberFormat="1" applyFont="1" applyFill="1"/>
    <xf numFmtId="165" fontId="17" fillId="2" borderId="0" xfId="1" applyFont="1" applyFill="1" applyBorder="1"/>
    <xf numFmtId="165" fontId="15" fillId="2" borderId="0" xfId="1" applyFont="1" applyFill="1" applyBorder="1"/>
    <xf numFmtId="165" fontId="15" fillId="2" borderId="0" xfId="0" applyNumberFormat="1" applyFont="1" applyFill="1"/>
    <xf numFmtId="4" fontId="0" fillId="2" borderId="0" xfId="1" applyNumberFormat="1" applyFont="1" applyFill="1" applyBorder="1"/>
    <xf numFmtId="0" fontId="19" fillId="2" borderId="0" xfId="5" applyFont="1" applyFill="1" applyAlignment="1">
      <alignment horizontal="left" vertical="center"/>
    </xf>
    <xf numFmtId="0" fontId="19" fillId="2" borderId="0" xfId="6" applyFont="1" applyFill="1" applyAlignment="1">
      <alignment horizontal="left" vertical="center"/>
    </xf>
    <xf numFmtId="172" fontId="0" fillId="2" borderId="4" xfId="0" applyNumberFormat="1" applyFill="1" applyBorder="1"/>
    <xf numFmtId="165" fontId="0" fillId="2" borderId="4" xfId="1" applyFont="1" applyFill="1" applyBorder="1"/>
    <xf numFmtId="4" fontId="20" fillId="2" borderId="0" xfId="0" applyNumberFormat="1" applyFont="1" applyFill="1"/>
    <xf numFmtId="49" fontId="8" fillId="2" borderId="0" xfId="0" applyNumberFormat="1" applyFont="1" applyFill="1"/>
    <xf numFmtId="172" fontId="0" fillId="2" borderId="5" xfId="0" applyNumberFormat="1" applyFill="1" applyBorder="1"/>
    <xf numFmtId="165" fontId="0" fillId="2" borderId="5" xfId="1" applyFont="1" applyFill="1" applyBorder="1"/>
    <xf numFmtId="0" fontId="0" fillId="2" borderId="0" xfId="2" applyNumberFormat="1" applyFont="1" applyFill="1"/>
    <xf numFmtId="171" fontId="0" fillId="2" borderId="4" xfId="0" applyNumberFormat="1" applyFill="1" applyBorder="1"/>
    <xf numFmtId="0" fontId="19" fillId="2" borderId="4" xfId="5" applyFont="1" applyFill="1" applyBorder="1" applyAlignment="1">
      <alignment horizontal="left" vertical="center"/>
    </xf>
    <xf numFmtId="165" fontId="7" fillId="3" borderId="1" xfId="1" applyFont="1" applyFill="1" applyBorder="1"/>
    <xf numFmtId="165" fontId="7" fillId="3" borderId="1" xfId="1" applyFont="1" applyFill="1" applyBorder="1" applyAlignment="1">
      <alignment horizontal="left" wrapText="1"/>
    </xf>
    <xf numFmtId="169" fontId="6" fillId="4" borderId="0" xfId="0" applyNumberFormat="1" applyFont="1" applyFill="1"/>
    <xf numFmtId="0" fontId="6" fillId="4" borderId="0" xfId="0" applyFont="1" applyFill="1"/>
    <xf numFmtId="4" fontId="6" fillId="4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4" fontId="6" fillId="3" borderId="0" xfId="0" applyNumberFormat="1" applyFont="1" applyFill="1" applyAlignment="1">
      <alignment horizontal="center"/>
    </xf>
    <xf numFmtId="165" fontId="6" fillId="3" borderId="0" xfId="1" applyFont="1" applyFill="1" applyAlignment="1">
      <alignment horizontal="left"/>
    </xf>
    <xf numFmtId="4" fontId="6" fillId="3" borderId="0" xfId="0" applyNumberFormat="1" applyFont="1" applyFill="1" applyAlignment="1">
      <alignment horizontal="left"/>
    </xf>
    <xf numFmtId="10" fontId="6" fillId="3" borderId="0" xfId="2" applyNumberFormat="1" applyFont="1" applyFill="1" applyAlignment="1">
      <alignment horizontal="left"/>
    </xf>
    <xf numFmtId="14" fontId="0" fillId="0" borderId="0" xfId="0" applyNumberFormat="1"/>
    <xf numFmtId="164" fontId="21" fillId="5" borderId="0" xfId="0" applyNumberFormat="1" applyFont="1" applyFill="1" applyAlignment="1">
      <alignment vertical="center"/>
    </xf>
    <xf numFmtId="167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1" fillId="4" borderId="0" xfId="0" applyFont="1" applyFill="1" applyAlignment="1">
      <alignment horizontal="center"/>
    </xf>
    <xf numFmtId="4" fontId="12" fillId="2" borderId="0" xfId="0" applyNumberFormat="1" applyFont="1" applyFill="1" applyAlignment="1">
      <alignment horizontal="center" wrapText="1"/>
    </xf>
    <xf numFmtId="0" fontId="0" fillId="0" borderId="0" xfId="0" applyNumberFormat="1"/>
    <xf numFmtId="1" fontId="7" fillId="3" borderId="1" xfId="1" applyNumberFormat="1" applyFont="1" applyFill="1" applyBorder="1"/>
    <xf numFmtId="1" fontId="2" fillId="2" borderId="1" xfId="1" applyNumberFormat="1" applyFont="1" applyFill="1" applyBorder="1"/>
    <xf numFmtId="1" fontId="0" fillId="2" borderId="0" xfId="0" applyNumberFormat="1" applyFill="1"/>
    <xf numFmtId="165" fontId="7" fillId="6" borderId="1" xfId="1" applyFont="1" applyFill="1" applyBorder="1"/>
    <xf numFmtId="0" fontId="0" fillId="6" borderId="0" xfId="0" applyFill="1"/>
  </cellXfs>
  <cellStyles count="7">
    <cellStyle name="Comma" xfId="1" builtinId="3"/>
    <cellStyle name="Comma 2" xfId="4" xr:uid="{00000000-0005-0000-0000-000002000000}"/>
    <cellStyle name="Normal" xfId="0" builtinId="0"/>
    <cellStyle name="Normal 2" xfId="3" xr:uid="{00000000-0005-0000-0000-000004000000}"/>
    <cellStyle name="Normal_Opredeljeni_1" xfId="5" xr:uid="{00000000-0005-0000-0000-000005000000}"/>
    <cellStyle name="Normal_Opredeljeni_2" xfId="6" xr:uid="{00000000-0005-0000-0000-000006000000}"/>
    <cellStyle name="Percent" xfId="2" builtinId="5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ija Milojević EBS" refreshedDate="45336.779835185182" createdVersion="8" refreshedVersion="8" minRefreshableVersion="3" recordCount="4761" xr:uid="{06F0ABD1-441C-4B57-961F-2E1223FE834F}">
  <cacheSource type="worksheet">
    <worksheetSource ref="B1:I4762" sheet="RSD 2024"/>
  </cacheSource>
  <cacheFields count="10">
    <cacheField name="DATUM" numFmtId="0">
      <sharedItems containsSemiMixedTypes="0" containsNonDate="0" containsDate="1" containsString="0" minDate="2024-01-01T00:00:00" maxDate="2024-02-15T00:00:00" count="45">
        <d v="2024-02-13T00:00:00"/>
        <d v="2024-02-12T00:00:00"/>
        <d v="2024-02-09T00:00:00"/>
        <d v="2024-02-08T00:00:00"/>
        <d v="2024-02-07T00:00:00"/>
        <d v="2024-02-05T00:00:00"/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19T00:00:00"/>
        <d v="2024-01-18T00:00:00"/>
        <d v="2024-01-17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2-14T00:00:00"/>
        <d v="2024-02-11T00:00:00"/>
        <d v="2024-02-10T00:00:00"/>
        <d v="2024-02-06T00:00:00"/>
        <d v="2024-02-04T00:00:00"/>
        <d v="2024-02-03T00:00:00"/>
        <d v="2024-01-28T00:00:00"/>
        <d v="2024-01-27T00:00:00"/>
        <d v="2024-01-20T00:00:00"/>
        <d v="2024-01-16T00:00:00"/>
        <d v="2024-01-15T00:00:00"/>
        <d v="2024-01-14T00:00:00"/>
        <d v="2024-01-02T00:00:00"/>
        <d v="2024-01-01T00:00:00"/>
        <d v="2024-01-21T00:00:00"/>
        <d v="2024-01-13T00:00:00"/>
        <d v="2024-01-06T00:00:00"/>
        <d v="2024-01-07T00:00:00"/>
      </sharedItems>
    </cacheField>
    <cacheField name="Kraći opis" numFmtId="0">
      <sharedItems containsBlank="1"/>
    </cacheField>
    <cacheField name="Komitent" numFmtId="0">
      <sharedItems containsBlank="1"/>
    </cacheField>
    <cacheField name="Transakcija" numFmtId="0">
      <sharedItems containsBlank="1" containsMixedTypes="1" containsNumber="1" containsInteger="1" minValue="4061" maxValue="2401520"/>
    </cacheField>
    <cacheField name="PRILIV" numFmtId="0">
      <sharedItems containsString="0" containsBlank="1" containsNumber="1" minValue="1.03" maxValue="138553345.32999977"/>
    </cacheField>
    <cacheField name="ODLIV" numFmtId="0">
      <sharedItems containsString="0" containsBlank="1" containsNumber="1" minValue="35" maxValue="5800000"/>
    </cacheField>
    <cacheField name="SALDO" numFmtId="0">
      <sharedItems containsBlank="1"/>
    </cacheField>
    <cacheField name="BR.IZVODA" numFmtId="0">
      <sharedItems containsBlank="1" containsMixedTypes="1" containsNumber="1" containsInteger="1" minValue="1" maxValue="28"/>
    </cacheField>
    <cacheField name="Kategorija" numFmtId="0">
      <sharedItems containsBlank="1" count="20">
        <s v="Faktura"/>
        <s v="Povracaj"/>
        <s v="Provizija"/>
        <s v="Uplata pazara"/>
        <s v="Interni prenos"/>
        <s v="Dobavljaci"/>
        <s v="Porez"/>
        <s v="Zakup"/>
        <s v="Pozajmica"/>
        <s v="Otkupnina"/>
        <m/>
        <s v="Zarada"/>
        <s v="Prevoz"/>
        <s v="Taksa"/>
        <s v="Kartica"/>
        <s v="Leasing"/>
        <s v="PDV"/>
        <s v="Kamata"/>
        <s v="Doprinosi" u="1"/>
        <s v="Interni prevoz" u="1"/>
      </sharedItems>
    </cacheField>
    <cacheField name="BROJ RACUNA NASE APOTEKE" numFmtId="0">
      <sharedItems count="8">
        <s v="205-000000027104798"/>
        <s v="205-000000025376743"/>
        <s v="205-000000052871393"/>
        <s v="205-000000024928603"/>
        <s v="205-000000013416740"/>
        <s v="150-000002500168445"/>
        <s v="170-003004765400053"/>
        <s v="170-0030047654001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61">
  <r>
    <x v="0"/>
    <m/>
    <s v="SANI OPTIK OFTALMOLOSKA ORDINACIJA"/>
    <s v="Juhclcda mg [IZVTR00505303997]"/>
    <n v="5907.04"/>
    <m/>
    <m/>
    <s v="PS"/>
    <x v="0"/>
    <x v="0"/>
  </r>
  <r>
    <x v="0"/>
    <m/>
    <s v="DOM ZDRAVLJA BEL MEDIC SLAVIJA"/>
    <s v="PROMET ROBE I USLUGA FINALNAPOTROSN [5958240443840819]"/>
    <n v="3898.68"/>
    <m/>
    <m/>
    <n v="1"/>
    <x v="0"/>
    <x v="0"/>
  </r>
  <r>
    <x v="0"/>
    <m/>
    <s v="SRĐAN JAPUŠ PREDUZETNIK VETERINAR"/>
    <s v="Promet robe i usluga - finalna potrosnja [955PLBE240440DYY]"/>
    <n v="3630"/>
    <m/>
    <m/>
    <n v="1"/>
    <x v="0"/>
    <x v="0"/>
  </r>
  <r>
    <x v="0"/>
    <m/>
    <s v="DOM ZDRAVLJA BEL MEDIC"/>
    <s v="PROMET ROBE I USLUGA   FINALNAPOTRO [5958240445244636]"/>
    <n v="1949.34"/>
    <m/>
    <m/>
    <n v="1"/>
    <x v="0"/>
    <x v="0"/>
  </r>
  <r>
    <x v="1"/>
    <m/>
    <s v="DRAGANA BJELICA PR SPECIJALISTIČKA"/>
    <s v="Uplata po fakturi GPGSEY2D-20536 [955PLBE2404301BI]"/>
    <n v="56106.05"/>
    <m/>
    <m/>
    <n v="1"/>
    <x v="0"/>
    <x v="0"/>
  </r>
  <r>
    <x v="1"/>
    <m/>
    <s v="APOTEKA HERZ-PHARM"/>
    <s v="Promet robe i usluga - finalna potrosnja [08700087163377]"/>
    <n v="20000"/>
    <m/>
    <m/>
    <n v="1"/>
    <x v="0"/>
    <x v="0"/>
  </r>
  <r>
    <x v="1"/>
    <m/>
    <s v="PET FRIENDLY DOO BEOGRAD"/>
    <s v="Promet robe i usluga - finalna potrosnja [955PLBE240180RCJ]"/>
    <n v="17514.64"/>
    <m/>
    <m/>
    <n v="1"/>
    <x v="0"/>
    <x v="0"/>
  </r>
  <r>
    <x v="1"/>
    <m/>
    <s v="LASERFOCUS CENTAR ZA MIKROHIRURGIJU"/>
    <s v="Promet robe i usluga finalna potrossnja [118OCPR24043015Q]"/>
    <n v="3417.34"/>
    <m/>
    <m/>
    <n v="1"/>
    <x v="0"/>
    <x v="0"/>
  </r>
  <r>
    <x v="1"/>
    <m/>
    <s v="LASERFOCUS CENTAR ZA MIKROHIRURGIJU"/>
    <s v="Promet robe i usluga finalna potrossnja [118OCPR2404300SQ]"/>
    <n v="1476.76"/>
    <m/>
    <m/>
    <n v="1"/>
    <x v="0"/>
    <x v="0"/>
  </r>
  <r>
    <x v="1"/>
    <m/>
    <s v="OPŠTA BOLNICA EUROMEDIK 2"/>
    <s v="PROMET ROBE I USLUGA - FINALNA POTROŠNJA [839924969877001]"/>
    <n v="937.36"/>
    <m/>
    <m/>
    <n v="1"/>
    <x v="0"/>
    <x v="0"/>
  </r>
  <r>
    <x v="2"/>
    <s v="ASTRA LEK AU NIS - POVRAĆAJ VIŠE  NAPLAĆENIH NOVČANIH"/>
    <s v="ASTRA LEK AU NIS"/>
    <s v="POVRAĆAJ VIŠE  NAPLAĆENIH NOVČANIH"/>
    <m/>
    <n v="28413.72"/>
    <m/>
    <n v="1"/>
    <x v="1"/>
    <x v="0"/>
  </r>
  <r>
    <x v="2"/>
    <s v="ALEKSANDAR PHARM - POVRAĆAJ VIŠE  NAPLAĆENIH NOVČANIH"/>
    <s v="ALEKSANDAR PHARM"/>
    <s v="POVRAĆAJ VIŠE  NAPLAĆENIH NOVČANIH"/>
    <m/>
    <n v="27175.79"/>
    <m/>
    <n v="1"/>
    <x v="1"/>
    <x v="0"/>
  </r>
  <r>
    <x v="2"/>
    <s v="AU NEOPHARM - POVRAĆAJ VIŠE  NAPLAĆENIH NOVČANIH "/>
    <s v="AU NEOPHARM"/>
    <s v="POVRAĆAJ VIŠE  NAPLAĆENIH NOVČANIH "/>
    <m/>
    <n v="9740.68"/>
    <m/>
    <n v="1"/>
    <x v="1"/>
    <x v="0"/>
  </r>
  <r>
    <x v="2"/>
    <s v="ORDINACIJA DIVA MEDICAL JASNA CZURD - POVRAĆAJ VIŠE  NAPLAĆENIH NOVČANIH"/>
    <s v="ORDINACIJA DIVA MEDICAL JASNA CZURD"/>
    <s v="POVRAĆAJ VIŠE  NAPLAĆENIH NOVČANIH"/>
    <m/>
    <n v="7484.4"/>
    <m/>
    <n v="1"/>
    <x v="1"/>
    <x v="0"/>
  </r>
  <r>
    <x v="2"/>
    <s v="AU MAGNOLIJA - POVRAĆAJ VIŠE  NAPLAĆENIH NOVČANIH"/>
    <s v="AU MAGNOLIJA"/>
    <s v="POVRAĆAJ VIŠE  NAPLAĆENIH NOVČANIH"/>
    <m/>
    <n v="6000"/>
    <m/>
    <n v="1"/>
    <x v="1"/>
    <x v="0"/>
  </r>
  <r>
    <x v="2"/>
    <s v="AU TILIA NOVI SAD - POVRAĆAJ VIŠE  NAPLAĆENIH NOVČANIH"/>
    <s v="AU TILIA NOVI SAD"/>
    <s v="POVRAĆAJ VIŠE  NAPLAĆENIH NOVČANIH"/>
    <m/>
    <n v="4891.92"/>
    <m/>
    <n v="1"/>
    <x v="1"/>
    <x v="0"/>
  </r>
  <r>
    <x v="2"/>
    <s v="HIRUSKA BOLNICA TRIFUNOVIC - POVRAĆAJ VIŠE  NAPLAĆENIH NOVČANIH "/>
    <s v="HIRUSKA BOLNICA TRIFUNOVIC"/>
    <s v="POVRAĆAJ VIŠE  NAPLAĆENIH NOVČANIH "/>
    <m/>
    <n v="4672.7299999999996"/>
    <m/>
    <n v="1"/>
    <x v="1"/>
    <x v="0"/>
  </r>
  <r>
    <x v="2"/>
    <s v="APOTEKA MATIC PR MIROSLAV MATIC - POVRAĆAJ VIŠE  NAPLAĆENIH NOVČANIH "/>
    <s v="APOTEKA MATIC PR MIROSLAV MATIC"/>
    <s v="POVRAĆAJ VIŠE  NAPLAĆENIH NOVČANIH "/>
    <m/>
    <n v="3932.26"/>
    <m/>
    <n v="1"/>
    <x v="1"/>
    <x v="0"/>
  </r>
  <r>
    <x v="2"/>
    <s v="APOTEKA PR IRIS SIVAC SANELA BOSILJ - POVRAĆAJ VIŠE  NAPLAĆENIH NOVČANIH"/>
    <s v="APOTEKA PR IRIS SIVAC SANELA BOSILJ"/>
    <s v="POVRAĆAJ VIŠE  NAPLAĆENIH NOVČANIH"/>
    <m/>
    <n v="2134.44"/>
    <m/>
    <n v="1"/>
    <x v="1"/>
    <x v="0"/>
  </r>
  <r>
    <x v="2"/>
    <m/>
    <s v="NLB Komercijalna banka AD Beograd -"/>
    <s v="[AutoProv]Obracun provizije za dan 09.02.2024."/>
    <m/>
    <n v="510"/>
    <m/>
    <n v="1"/>
    <x v="2"/>
    <x v="0"/>
  </r>
  <r>
    <x v="2"/>
    <s v="AU VIDA - POVRAĆAJ VIŠE  NAPLAĆENIH NOVČANIH"/>
    <s v="AU VIDA"/>
    <s v="POVRAĆAJ VIŠE  NAPLAĆENIH NOVČANIH"/>
    <m/>
    <n v="449.97"/>
    <m/>
    <n v="1"/>
    <x v="1"/>
    <x v="0"/>
  </r>
  <r>
    <x v="2"/>
    <m/>
    <s v="A.U. APOTEKA LILLY DROGERIE"/>
    <s v="Promet roba i usluga  finalna [952PLAH2404008TQ]"/>
    <n v="152764.95000000001"/>
    <m/>
    <m/>
    <n v="1"/>
    <x v="0"/>
    <x v="0"/>
  </r>
  <r>
    <x v="2"/>
    <m/>
    <s v="POLIKLINIKA JATROS"/>
    <s v="PO RACUNU [5953240402201411]"/>
    <n v="3915.87"/>
    <m/>
    <m/>
    <n v="1"/>
    <x v="0"/>
    <x v="0"/>
  </r>
  <r>
    <x v="3"/>
    <m/>
    <s v="BOLNICA LASER CENTAR VID"/>
    <s v="Promet robe i usluga finalna potrossnja [957PBOM2403903N5]"/>
    <n v="56106.05"/>
    <m/>
    <m/>
    <n v="1"/>
    <x v="0"/>
    <x v="0"/>
  </r>
  <r>
    <x v="3"/>
    <m/>
    <s v="HUMANITARNA FONDACIJA  BUDI HUMAN"/>
    <s v="SPECIFIKACIJA 04097 OD 31.01.2024.ZA MAKSIMA MILENKOVIĆA [952PLAH2403906BG]"/>
    <n v="8014.51"/>
    <m/>
    <m/>
    <n v="1"/>
    <x v="0"/>
    <x v="0"/>
  </r>
  <r>
    <x v="3"/>
    <m/>
    <s v="HUMANITARNA FONDACIJA  BUDI HUMAN"/>
    <s v="SPECIFIKACIJA 04105 OD 02.02.2024.ZA MAKSIMA MILENKOVIĆA [952PLAH24039060P]"/>
    <n v="8014.51"/>
    <m/>
    <m/>
    <n v="2"/>
    <x v="0"/>
    <x v="0"/>
  </r>
  <r>
    <x v="3"/>
    <m/>
    <s v="OLIVERA VUČIĆEVIĆ"/>
    <s v="Uplata za kapi"/>
    <n v="6083.18"/>
    <m/>
    <m/>
    <n v="2"/>
    <x v="0"/>
    <x v="0"/>
  </r>
  <r>
    <x v="3"/>
    <m/>
    <s v="UDRUŽENJE  UVEK SA DECOM"/>
    <s v="Promet robe i usluga-finalna potrošnja ondasan suspenzija"/>
    <n v="2754.19"/>
    <m/>
    <m/>
    <n v="2"/>
    <x v="0"/>
    <x v="0"/>
  </r>
  <r>
    <x v="4"/>
    <m/>
    <s v="OPTA BOLNICA AVALA"/>
    <s v="BP MIDAZOLAM, LIDOKAIN [87000071757456]"/>
    <n v="14128.49"/>
    <m/>
    <m/>
    <n v="2"/>
    <x v="0"/>
    <x v="0"/>
  </r>
  <r>
    <x v="4"/>
    <m/>
    <s v="OPŠTA BOLNICA ANALIFE"/>
    <s v="04085 [955PLBE240380OUN]"/>
    <n v="11520"/>
    <m/>
    <m/>
    <n v="2"/>
    <x v="0"/>
    <x v="0"/>
  </r>
  <r>
    <x v="4"/>
    <m/>
    <s v="BEL MEDIC OPSTA BOLNICA"/>
    <s v="PROMET ROBE I USLUGA   FINALNAPOTRO [5948240387653330]"/>
    <n v="1541.35"/>
    <m/>
    <m/>
    <n v="2"/>
    <x v="0"/>
    <x v="0"/>
  </r>
  <r>
    <x v="5"/>
    <m/>
    <s v="NLB Komercijalna banka AD Beograd -"/>
    <s v="[AutoProv]Obracun provizije za dan 05.02.2024."/>
    <m/>
    <n v="175"/>
    <m/>
    <n v="2"/>
    <x v="2"/>
    <x v="0"/>
  </r>
  <r>
    <x v="5"/>
    <m/>
    <s v="AU &quot;Galena lab&quot; Beograd-Ogranak GAL"/>
    <s v="Uplata pazara"/>
    <n v="687090"/>
    <m/>
    <m/>
    <n v="2"/>
    <x v="3"/>
    <x v="0"/>
  </r>
  <r>
    <x v="6"/>
    <m/>
    <s v="ZDRAVSTVENA USTANOVA APOTEKA LEK Š"/>
    <s v="Promet robe i usluga - finalna potrosnja [955PLBE240330LLP]"/>
    <n v="10131.66"/>
    <m/>
    <m/>
    <n v="2"/>
    <x v="0"/>
    <x v="0"/>
  </r>
  <r>
    <x v="7"/>
    <s v="AU APOTEKA GALENA LAB - DRUGE TRANSAKCIJE"/>
    <s v="AU APOTEKA GALENA LAB"/>
    <s v="DRUGE TRANSAKCIJE"/>
    <m/>
    <n v="4700000"/>
    <m/>
    <n v="2"/>
    <x v="4"/>
    <x v="0"/>
  </r>
  <r>
    <x v="7"/>
    <m/>
    <s v="MC RADIOLOGIJA NOVI SAD"/>
    <s v="upl po rac [955PLBE240320OR6]"/>
    <n v="98924.5"/>
    <m/>
    <m/>
    <n v="2"/>
    <x v="0"/>
    <x v="0"/>
  </r>
  <r>
    <x v="7"/>
    <m/>
    <s v="KLINIKA MAJA NIŠ"/>
    <s v="Promet robe i usluga - finalna potrosnja [955PLBE240320X6Z]"/>
    <n v="85302"/>
    <m/>
    <m/>
    <n v="2"/>
    <x v="0"/>
    <x v="0"/>
  </r>
  <r>
    <x v="7"/>
    <m/>
    <s v="GINEKOLOŠKA AKUŠERSKA ORDINACIJA"/>
    <s v="PROMET ROBE I USLUGA FINALNAPOTROŠNJA [5938240324868243]"/>
    <n v="7631"/>
    <m/>
    <m/>
    <n v="2"/>
    <x v="0"/>
    <x v="0"/>
  </r>
  <r>
    <x v="7"/>
    <m/>
    <s v="B STANISIC PR OFTALMICA MEDICA"/>
    <s v="PROMET ROBE I USLUGA - MEĐUFAZNA PO TROŠNJA PO RN 20322"/>
    <n v="3884.45"/>
    <m/>
    <m/>
    <n v="2"/>
    <x v="0"/>
    <x v="0"/>
  </r>
  <r>
    <x v="8"/>
    <m/>
    <s v="NLB Komercijalna banka AD Beograd -"/>
    <s v="[AutoProv]Održavanje računa"/>
    <m/>
    <n v="390"/>
    <m/>
    <n v="2"/>
    <x v="2"/>
    <x v="0"/>
  </r>
  <r>
    <x v="8"/>
    <m/>
    <s v="NLB Komercijalna banka AD Beograd -"/>
    <s v="[AutoProv]E-Bank održavanje"/>
    <m/>
    <n v="200"/>
    <m/>
    <n v="2"/>
    <x v="2"/>
    <x v="0"/>
  </r>
  <r>
    <x v="8"/>
    <m/>
    <s v="A.U. APOTEKA LILLY DROGERIE"/>
    <s v="Promet roba i usluga  finalna [8961600016160238]"/>
    <n v="473218.05"/>
    <m/>
    <m/>
    <n v="2"/>
    <x v="0"/>
    <x v="0"/>
  </r>
  <r>
    <x v="8"/>
    <m/>
    <s v="DERMATIM"/>
    <s v="Promet robe i usluga finalna potrossnja [834646962638001]"/>
    <n v="20390.580000000002"/>
    <m/>
    <m/>
    <n v="2"/>
    <x v="0"/>
    <x v="0"/>
  </r>
  <r>
    <x v="8"/>
    <m/>
    <s v="DERMATIM"/>
    <s v="Promet robe i usluga finalna potrossnja [834646963576001]"/>
    <n v="10823.51"/>
    <m/>
    <m/>
    <n v="2"/>
    <x v="0"/>
    <x v="0"/>
  </r>
  <r>
    <x v="8"/>
    <m/>
    <s v="AU MILETI&amp; xC6; PLUS OBRENOVAC"/>
    <s v="PROMET ROBE I USLUGA - ME&amp; XD0;UFAZNA POTROŠNJA"/>
    <n v="10320.86"/>
    <m/>
    <m/>
    <n v="3"/>
    <x v="0"/>
    <x v="0"/>
  </r>
  <r>
    <x v="8"/>
    <m/>
    <s v="MILENA VUJANOVIĆ PR SPECIJALISTIČ"/>
    <s v="Promet robe i usluga - finalna potrosnja [955PLBE240310S6H]"/>
    <n v="7383.8"/>
    <m/>
    <m/>
    <n v="3"/>
    <x v="0"/>
    <x v="0"/>
  </r>
  <r>
    <x v="8"/>
    <m/>
    <s v="BRANKA NESTOROVIA PR POLIKLINIKA D"/>
    <s v="POTROŠNI MATERIJAL - LEKOVI [952PLAH2403103K5]"/>
    <n v="2659.04"/>
    <m/>
    <m/>
    <n v="3"/>
    <x v="0"/>
    <x v="0"/>
  </r>
  <r>
    <x v="9"/>
    <m/>
    <s v="HRABRIŠA"/>
    <s v="Promet robe i usluga - finalna potrosnja. Uplata po 04074 [955PLBE24030047M]"/>
    <n v="24461.759999999998"/>
    <m/>
    <m/>
    <n v="3"/>
    <x v="0"/>
    <x v="0"/>
  </r>
  <r>
    <x v="9"/>
    <m/>
    <s v="HRABRIŠA"/>
    <s v="Promet robe i usluga - finalna potrosnja. Uplata po 04069 [955PLBE2403004MZ]"/>
    <n v="19896.560000000001"/>
    <m/>
    <m/>
    <n v="3"/>
    <x v="0"/>
    <x v="0"/>
  </r>
  <r>
    <x v="9"/>
    <m/>
    <s v="IRIS"/>
    <s v="Promet robe i usluga finalna potrossnja [834646875686001]"/>
    <n v="3306"/>
    <m/>
    <m/>
    <n v="3"/>
    <x v="0"/>
    <x v="0"/>
  </r>
  <r>
    <x v="10"/>
    <m/>
    <s v="LASERFOCUS CENTAR ZA MIKROHIRURGIJU"/>
    <s v="Promet robe i usluga finalna potrossnja [118OCPR24029005U]"/>
    <n v="12644.94"/>
    <m/>
    <m/>
    <n v="3"/>
    <x v="0"/>
    <x v="0"/>
  </r>
  <r>
    <x v="10"/>
    <m/>
    <s v="TANJA OTAŠEVIĆ PR OCULUM"/>
    <s v="Promet robe i usluga - finalna potrosnja [955PLBE240290G5E]"/>
    <n v="3135.15"/>
    <m/>
    <m/>
    <n v="3"/>
    <x v="0"/>
    <x v="0"/>
  </r>
  <r>
    <x v="10"/>
    <m/>
    <s v="SAŠA ĐURIĆ"/>
    <s v="Po racunu GPGSEY2D-GPGSEY2D-21097"/>
    <n v="2491.39"/>
    <m/>
    <m/>
    <n v="3"/>
    <x v="0"/>
    <x v="0"/>
  </r>
  <r>
    <x v="11"/>
    <m/>
    <s v="MEDHIJA BAKIĆ RAMOVIĆ PR SPECIJAL"/>
    <s v="Promet robe i usluga finalna potrossnja [360OCPR2402600E4]"/>
    <n v="12442.38"/>
    <m/>
    <m/>
    <n v="3"/>
    <x v="0"/>
    <x v="0"/>
  </r>
  <r>
    <x v="12"/>
    <m/>
    <s v="NLB Komercijalna banka AD Beograd -"/>
    <s v="[AutoProv]Obracun provizije za dan 25.01.2024."/>
    <m/>
    <n v="175"/>
    <m/>
    <n v="3"/>
    <x v="2"/>
    <x v="0"/>
  </r>
  <r>
    <x v="12"/>
    <m/>
    <s v="AU &quot;Galena lab&quot; Beograd-Ogranak GAL"/>
    <s v="Uplata pazara"/>
    <n v="684986"/>
    <m/>
    <m/>
    <n v="3"/>
    <x v="3"/>
    <x v="0"/>
  </r>
  <r>
    <x v="12"/>
    <m/>
    <s v="SPECIJLANA BOLNICA IZ OBLASTI OFTAL"/>
    <s v="uplata po fakturi"/>
    <n v="66700.539999999994"/>
    <m/>
    <m/>
    <n v="3"/>
    <x v="0"/>
    <x v="0"/>
  </r>
  <r>
    <x v="12"/>
    <m/>
    <s v="BEL MEDIC OPSTA BOLNICA"/>
    <s v="PROMET ROBE I USLUGA   FINALNAPOTRO [5927240251907788]"/>
    <n v="19239.2"/>
    <m/>
    <m/>
    <n v="3"/>
    <x v="0"/>
    <x v="0"/>
  </r>
  <r>
    <x v="12"/>
    <m/>
    <s v="SPECIJLANA BOLNICA IZ OBLASTI OFTAL"/>
    <s v="uplata po fakturi"/>
    <n v="5685.2"/>
    <m/>
    <m/>
    <n v="3"/>
    <x v="0"/>
    <x v="0"/>
  </r>
  <r>
    <x v="12"/>
    <m/>
    <s v="BEL MEDIC OPSTA BOLNICA"/>
    <s v="PROMET ROBE I USLUGA   FINALNAPOTRO [5927240251907702]"/>
    <n v="4821.3999999999996"/>
    <m/>
    <m/>
    <n v="3"/>
    <x v="0"/>
    <x v="0"/>
  </r>
  <r>
    <x v="13"/>
    <m/>
    <s v="SVETLANA NEGOVANOVIĆ"/>
    <n v="4061"/>
    <n v="1789.05"/>
    <m/>
    <m/>
    <n v="3"/>
    <x v="0"/>
    <x v="0"/>
  </r>
  <r>
    <x v="13"/>
    <m/>
    <s v="Tatjana Bogosavljevic"/>
    <s v="Transakcije po nalogu građana"/>
    <n v="1678"/>
    <m/>
    <m/>
    <n v="3"/>
    <x v="0"/>
    <x v="0"/>
  </r>
  <r>
    <x v="14"/>
    <m/>
    <s v="DOM ZDRAVLJA BEL MEDIC SLAVIJA"/>
    <s v="PROMET ROBE I USLUGA FINALNAPOTROSN [5923240239512210]"/>
    <n v="5760"/>
    <m/>
    <m/>
    <n v="3"/>
    <x v="0"/>
    <x v="0"/>
  </r>
  <r>
    <x v="14"/>
    <m/>
    <s v="Daniela Pavlović"/>
    <s v="Transakcije po nalogu gradjana"/>
    <n v="2952.4"/>
    <m/>
    <m/>
    <n v="3"/>
    <x v="0"/>
    <x v="0"/>
  </r>
  <r>
    <x v="14"/>
    <m/>
    <s v="Daniela Pavlović"/>
    <s v="Transakcije po nalogu gradjana"/>
    <n v="2945.75"/>
    <m/>
    <m/>
    <n v="4"/>
    <x v="0"/>
    <x v="0"/>
  </r>
  <r>
    <x v="15"/>
    <m/>
    <s v="OCNI CENTAR SRECKOVIC"/>
    <s v="Promet robe i usluga finalna potrossnja [834645294841001]"/>
    <n v="43966.05"/>
    <m/>
    <m/>
    <n v="4"/>
    <x v="0"/>
    <x v="0"/>
  </r>
  <r>
    <x v="15"/>
    <m/>
    <s v="BEOGRADSKI OFTALMOLOSKI CENTAR"/>
    <s v="PROMET ROBE I USLUGA - FINALNAPOTROSNJA [IZVTR00501144964]"/>
    <n v="20772.599999999999"/>
    <m/>
    <m/>
    <n v="4"/>
    <x v="0"/>
    <x v="0"/>
  </r>
  <r>
    <x v="15"/>
    <m/>
    <s v="LASERFOCUS CENTAR ZA MIKROHIRURGIJU"/>
    <s v="Promet robe i usluga finalna potrossnja [118OCPR240220167]"/>
    <n v="10921.01"/>
    <m/>
    <m/>
    <n v="4"/>
    <x v="0"/>
    <x v="0"/>
  </r>
  <r>
    <x v="15"/>
    <m/>
    <s v="APOTEKA HERZ-PHARM"/>
    <s v="Promet robe i usluga - finalna potrosnja [08700086440460]"/>
    <n v="10209.82"/>
    <m/>
    <m/>
    <n v="4"/>
    <x v="0"/>
    <x v="0"/>
  </r>
  <r>
    <x v="15"/>
    <m/>
    <s v="AU MILETI&amp; xC6; PLUS OBRENOVAC"/>
    <s v="PROMET ROBE I USLUGA - ME&amp; XD0;UFAZNA POTROŠNJA"/>
    <n v="7914.85"/>
    <m/>
    <m/>
    <n v="4"/>
    <x v="0"/>
    <x v="0"/>
  </r>
  <r>
    <x v="16"/>
    <m/>
    <s v="AU&quot;JASFARM&quot;  KRALJEVO"/>
    <s v="PROMET ROBE I USLUGA - MEĐUFAZNA POTROŠNJA"/>
    <n v="22510.45"/>
    <m/>
    <m/>
    <n v="4"/>
    <x v="0"/>
    <x v="0"/>
  </r>
  <r>
    <x v="16"/>
    <m/>
    <s v="AU&quot;JASFARM&quot;  KRALJEVO"/>
    <s v="PROMET ROBE I USLUGA - MEĐUFAZNA POTROŠNJA"/>
    <n v="15466.6"/>
    <m/>
    <m/>
    <n v="4"/>
    <x v="0"/>
    <x v="0"/>
  </r>
  <r>
    <x v="17"/>
    <m/>
    <s v="NLB Komercijalna banka AD Beograd -"/>
    <s v="[AutoProv]Fiksna provizija za potvrdu [24001842]"/>
    <m/>
    <n v="500"/>
    <m/>
    <n v="4"/>
    <x v="2"/>
    <x v="0"/>
  </r>
  <r>
    <x v="17"/>
    <m/>
    <s v="NLB Komercijalna banka AD Beograd -"/>
    <s v="[AutoProv]Fiksna provizija za potvrdu [24001836]"/>
    <m/>
    <n v="500"/>
    <m/>
    <n v="4"/>
    <x v="2"/>
    <x v="0"/>
  </r>
  <r>
    <x v="17"/>
    <m/>
    <s v="PET FRIENDLY DOO BEOGRAD"/>
    <s v="Promet robe i usluga - finalna potrosnja [955PLBE2335901DX]"/>
    <n v="10812.52"/>
    <m/>
    <m/>
    <n v="4"/>
    <x v="0"/>
    <x v="0"/>
  </r>
  <r>
    <x v="17"/>
    <m/>
    <s v="ZDRAVSTVENA USTANOVA APOTEKA LEK Š"/>
    <s v="Promet robe i usluga - finalna potrosnja [955PLBE240180NO2]"/>
    <n v="5262"/>
    <m/>
    <m/>
    <n v="4"/>
    <x v="0"/>
    <x v="0"/>
  </r>
  <r>
    <x v="17"/>
    <m/>
    <s v="NACA DRAGANA"/>
    <s v="Uplata po računu, specifikacija 04041"/>
    <n v="4136.46"/>
    <m/>
    <m/>
    <n v="5"/>
    <x v="0"/>
    <x v="0"/>
  </r>
  <r>
    <x v="18"/>
    <m/>
    <s v="NLB Komercijalna banka AD Beograd -"/>
    <s v="[AutoProv]Obracun provizije za dan 17.01.2024."/>
    <m/>
    <n v="175"/>
    <m/>
    <n v="5"/>
    <x v="2"/>
    <x v="0"/>
  </r>
  <r>
    <x v="18"/>
    <m/>
    <s v="AU &quot;Galena lab&quot; Beograd-Ogranak GAL"/>
    <s v="Uplata pazara"/>
    <n v="824307"/>
    <m/>
    <m/>
    <n v="5"/>
    <x v="3"/>
    <x v="0"/>
  </r>
  <r>
    <x v="18"/>
    <m/>
    <s v="A.U. APOTEKA LILLY DROGERIE"/>
    <s v="Promet roba i usluga  finalna [952PLAH24017059J]"/>
    <n v="198239.85"/>
    <m/>
    <m/>
    <n v="5"/>
    <x v="0"/>
    <x v="0"/>
  </r>
  <r>
    <x v="18"/>
    <m/>
    <s v="LEKIC NADA"/>
    <s v="TRANSAKCIJE PO NALOGU GRAĐANA [87000070571562]"/>
    <n v="1752"/>
    <m/>
    <m/>
    <n v="5"/>
    <x v="0"/>
    <x v="0"/>
  </r>
  <r>
    <x v="19"/>
    <m/>
    <s v="EPILCENTAR SPECIJAL.DERMATO"/>
    <s v="PROMET ROBE I USLUGA [5910240123787246]"/>
    <n v="7501"/>
    <m/>
    <m/>
    <n v="5"/>
    <x v="0"/>
    <x v="0"/>
  </r>
  <r>
    <x v="19"/>
    <m/>
    <s v="POSTA ZA MILICA MILOVANOVIC"/>
    <s v="UPLATA PO SPECIF.041281 [IZVTR00499353375]"/>
    <n v="2783.79"/>
    <m/>
    <m/>
    <n v="5"/>
    <x v="0"/>
    <x v="0"/>
  </r>
  <r>
    <x v="19"/>
    <m/>
    <s v="MARINA MIJATOVIĆ"/>
    <s v="uplata racuna br 20687"/>
    <n v="1691.1"/>
    <m/>
    <m/>
    <n v="5"/>
    <x v="0"/>
    <x v="0"/>
  </r>
  <r>
    <x v="19"/>
    <m/>
    <s v="MARIJA LJ. BULJUGIĆ"/>
    <s v="po racunu [099970261509001]"/>
    <n v="559.13"/>
    <m/>
    <m/>
    <n v="5"/>
    <x v="0"/>
    <x v="0"/>
  </r>
  <r>
    <x v="20"/>
    <s v=" AU APTK.RS - POVRAĆAJ VIŠE  NAPLAĆENIH NOVČANIH"/>
    <s v=" AU APTK.RS"/>
    <s v="POVRAĆAJ VIŠE  NAPLAĆENIH NOVČANIH"/>
    <m/>
    <n v="2597.7800000000002"/>
    <m/>
    <n v="5"/>
    <x v="1"/>
    <x v="0"/>
  </r>
  <r>
    <x v="20"/>
    <s v="AU DR RISTIC - POVRAĆAJ VIŠE  NAPLAĆENIH NOVČANIH "/>
    <s v="AU DR RISTIC"/>
    <s v="POVRAĆAJ VIŠE  NAPLAĆENIH NOVČANIH "/>
    <m/>
    <n v="1769.79"/>
    <m/>
    <n v="5"/>
    <x v="1"/>
    <x v="0"/>
  </r>
  <r>
    <x v="20"/>
    <s v="AU APOTEKA MILENKOVIC - POVRAĆAJ VIŠE  NAPLAĆENIH NOVČANIH"/>
    <s v="AU APOTEKA MILENKOVIC"/>
    <s v="POVRAĆAJ VIŠE  NAPLAĆENIH NOVČANIH"/>
    <m/>
    <n v="1180.96"/>
    <m/>
    <n v="5"/>
    <x v="1"/>
    <x v="0"/>
  </r>
  <r>
    <x v="20"/>
    <s v=" AU APTK.RS - POVRAĆAJ VIŠE  NAPLAĆENIH NOVČANIH "/>
    <s v=" AU APTK.RS"/>
    <s v="POVRAĆAJ VIŠE  NAPLAĆENIH NOVČANIH "/>
    <m/>
    <n v="958.3"/>
    <m/>
    <n v="5"/>
    <x v="1"/>
    <x v="0"/>
  </r>
  <r>
    <x v="20"/>
    <s v="AU VIVA  UPRIJA - POVRAĆAJ VIŠE  NAPLAĆENIH NOVČANIH"/>
    <s v="AU VIVA  UPRIJA"/>
    <s v="POVRAĆAJ VIŠE  NAPLAĆENIH NOVČANIH"/>
    <m/>
    <n v="926.19"/>
    <m/>
    <n v="5"/>
    <x v="1"/>
    <x v="0"/>
  </r>
  <r>
    <x v="20"/>
    <m/>
    <s v="NLB Komercijalna banka AD Beograd -"/>
    <s v="[AutoProv]Obracun provizije za dan 11.01.2024."/>
    <m/>
    <n v="275"/>
    <m/>
    <n v="6"/>
    <x v="2"/>
    <x v="0"/>
  </r>
  <r>
    <x v="20"/>
    <m/>
    <s v="A.U. APOTEKA LILLY DROGERIE"/>
    <s v="Promet roba i usluga  finalna [8961600016028190]"/>
    <n v="300035.36"/>
    <m/>
    <m/>
    <n v="6"/>
    <x v="0"/>
    <x v="0"/>
  </r>
  <r>
    <x v="20"/>
    <m/>
    <s v="AU&quot;JASFARM&quot;  KRALJEVO"/>
    <s v="PROMET ROBE I USLUGA - MEĐUFAZNA POTROŠNJA"/>
    <n v="11110.9"/>
    <m/>
    <m/>
    <n v="6"/>
    <x v="0"/>
    <x v="0"/>
  </r>
  <r>
    <x v="20"/>
    <m/>
    <s v="AU&quot;JASFARM&quot;  KRALJEVO"/>
    <s v="PROMET ROBE I USLUGA - MEĐUFAZNA POTROŠNJA"/>
    <n v="5920.68"/>
    <m/>
    <m/>
    <n v="6"/>
    <x v="0"/>
    <x v="0"/>
  </r>
  <r>
    <x v="20"/>
    <m/>
    <s v="AU&quot;JASFARM&quot;  KRALJEVO"/>
    <s v="PROMET ROBE I USLUGA - MEĐUFAZNA POTROŠNJA"/>
    <n v="5094.3100000000004"/>
    <m/>
    <m/>
    <n v="6"/>
    <x v="0"/>
    <x v="0"/>
  </r>
  <r>
    <x v="21"/>
    <s v="AU APOTEKA NEOFARM COKA - POVRAĆAJ VIŠE  NAPLAĆENIH NOVČANIH "/>
    <s v="AU APOTEKA NEOFARM COKA"/>
    <s v="POVRAĆAJ VIŠE  NAPLAĆENIH NOVČANIH "/>
    <m/>
    <n v="96158.46"/>
    <m/>
    <n v="6"/>
    <x v="1"/>
    <x v="0"/>
  </r>
  <r>
    <x v="21"/>
    <s v="FIZIOESTETIK KRAGUJEVAC - POVRAĆAJ VIŠE  NAPLAĆENIH NOVČANIH"/>
    <s v="FIZIOESTETIK KRAGUJEVAC"/>
    <s v="POVRAĆAJ VIŠE  NAPLAĆENIH NOVČANIH"/>
    <m/>
    <n v="37350"/>
    <m/>
    <n v="6"/>
    <x v="1"/>
    <x v="0"/>
  </r>
  <r>
    <x v="21"/>
    <s v="ZENIT MEDIC - POVRAĆAJ VIŠE  NAPLAĆENIH NOVČANIH"/>
    <s v="ZENIT MEDIC"/>
    <s v="POVRAĆAJ VIŠE  NAPLAĆENIH NOVČANIH"/>
    <m/>
    <n v="29617.83"/>
    <m/>
    <n v="6"/>
    <x v="1"/>
    <x v="0"/>
  </r>
  <r>
    <x v="21"/>
    <s v="GEMMA CLINIC - POVRAĆAJ VIŠE  NAPLAĆENIH NOVČANIH "/>
    <s v="GEMMA CLINIC"/>
    <s v="POVRAĆAJ VIŠE  NAPLAĆENIH NOVČANIH "/>
    <m/>
    <n v="17740.349999999999"/>
    <m/>
    <n v="6"/>
    <x v="1"/>
    <x v="0"/>
  </r>
  <r>
    <x v="21"/>
    <s v="AU TILIA NOVI SAD - POVRAĆAJ VIŠE  NAPLAĆENIH NOVČANIH"/>
    <s v="AU TILIA NOVI SAD"/>
    <s v="POVRAĆAJ VIŠE  NAPLAĆENIH NOVČANIH"/>
    <m/>
    <n v="16352.12"/>
    <m/>
    <n v="6"/>
    <x v="1"/>
    <x v="0"/>
  </r>
  <r>
    <x v="21"/>
    <s v="APOTEKARSKA USTANOVA SING FARM - POVRAĆAJ VIŠE  NAPLAĆENIH NOVČANIH"/>
    <s v="APOTEKARSKA USTANOVA SING FARM"/>
    <s v="POVRAĆAJ VIŠE  NAPLAĆENIH NOVČANIH"/>
    <m/>
    <n v="9873.2000000000007"/>
    <m/>
    <n v="7"/>
    <x v="1"/>
    <x v="0"/>
  </r>
  <r>
    <x v="21"/>
    <s v="PR APOTEKA PRIVATNA PRAKSA AVAN - POVRAĆAJ VIŠE  NAPLAĆENIH NOVČANIH"/>
    <s v="PR APOTEKA PRIVATNA PRAKSA AVAN"/>
    <s v="POVRAĆAJ VIŠE  NAPLAĆENIH NOVČANIH"/>
    <m/>
    <n v="6511.55"/>
    <m/>
    <n v="7"/>
    <x v="1"/>
    <x v="0"/>
  </r>
  <r>
    <x v="21"/>
    <s v="AU LILLY DROGERIE - POVRAĆAJ VIŠE  NAPLAĆENIH NOVČANIH"/>
    <s v="AU LILLY DROGERIE"/>
    <s v="POVRAĆAJ VIŠE  NAPLAĆENIH NOVČANIH"/>
    <m/>
    <n v="4902.28"/>
    <m/>
    <n v="7"/>
    <x v="1"/>
    <x v="0"/>
  </r>
  <r>
    <x v="21"/>
    <s v="MLADOST AU - POVRAĆAJ VIŠE  NAPLAĆENIH NOVČANIH"/>
    <s v="MLADOST AU"/>
    <s v="POVRAĆAJ VIŠE  NAPLAĆENIH NOVČANIH"/>
    <m/>
    <n v="4371.8500000000004"/>
    <m/>
    <n v="7"/>
    <x v="1"/>
    <x v="0"/>
  </r>
  <r>
    <x v="21"/>
    <s v="ORDINACIJA S.PRODANOVIC - POVRAĆAJ VIŠE  NAPLAĆENIH NOVČANIH"/>
    <s v="ORDINACIJA S.PRODANOVIC"/>
    <s v="POVRAĆAJ VIŠE  NAPLAĆENIH NOVČANIH"/>
    <m/>
    <n v="4139.5200000000004"/>
    <m/>
    <n v="7"/>
    <x v="1"/>
    <x v="0"/>
  </r>
  <r>
    <x v="21"/>
    <s v="AU MAGNOLIJA - POVRAĆAJ VIŠE  NAPLAĆENIH NOVČANIH"/>
    <s v="AU MAGNOLIJA"/>
    <s v="POVRAĆAJ VIŠE  NAPLAĆENIH NOVČANIH"/>
    <m/>
    <n v="2995.07"/>
    <m/>
    <n v="7"/>
    <x v="1"/>
    <x v="0"/>
  </r>
  <r>
    <x v="21"/>
    <s v=" AU APTK.RS - POVRAĆAJ VIŠE  NAPLAĆENIH NOVČANIH"/>
    <s v=" AU APTK.RS"/>
    <s v="POVRAĆAJ VIŠE  NAPLAĆENIH NOVČANIH"/>
    <m/>
    <n v="2597.7800000000002"/>
    <m/>
    <n v="7"/>
    <x v="1"/>
    <x v="0"/>
  </r>
  <r>
    <x v="21"/>
    <s v="KEKA FARM AU - POVRAĆAJ VIŠE  NAPLAĆENIH NOVČANIH"/>
    <s v="KEKA FARM AU"/>
    <s v="POVRAĆAJ VIŠE  NAPLAĆENIH NOVČANIH"/>
    <m/>
    <n v="708.82"/>
    <m/>
    <n v="7"/>
    <x v="1"/>
    <x v="0"/>
  </r>
  <r>
    <x v="21"/>
    <m/>
    <s v="NLB Komercijalna banka AD Beograd -"/>
    <s v="[AutoProv]Obracun provizije za dan 10.01.2024."/>
    <m/>
    <n v="690"/>
    <m/>
    <n v="7"/>
    <x v="2"/>
    <x v="0"/>
  </r>
  <r>
    <x v="21"/>
    <s v="APOTEKARSKA USTANOVA SUNCE PHARM - POVRAĆAJ VIŠE  NAPLAĆENIH NOVČANIH"/>
    <s v="APOTEKARSKA USTANOVA SUNCE PHARM"/>
    <s v="POVRAĆAJ VIŠE  NAPLAĆENIH NOVČANIH"/>
    <m/>
    <n v="396.52"/>
    <m/>
    <n v="7"/>
    <x v="1"/>
    <x v="0"/>
  </r>
  <r>
    <x v="21"/>
    <m/>
    <s v="AU&quot;JASFARM&quot;  KRALJEVO"/>
    <s v="PROMET ROBE I USLUGA - MEĐUFAZNA POTROŠNJA"/>
    <n v="8294.02"/>
    <m/>
    <m/>
    <n v="7"/>
    <x v="0"/>
    <x v="0"/>
  </r>
  <r>
    <x v="21"/>
    <m/>
    <s v="OPTA BOLNICA AVALA"/>
    <s v="MAG 00209 [87000070164997]"/>
    <n v="3318"/>
    <m/>
    <m/>
    <n v="7"/>
    <x v="0"/>
    <x v="0"/>
  </r>
  <r>
    <x v="22"/>
    <m/>
    <s v="PROFESIONAL"/>
    <s v="PROMET ROBE I USLUGA - FINALNA POTROŠNJA"/>
    <n v="56106.05"/>
    <m/>
    <m/>
    <n v="7"/>
    <x v="0"/>
    <x v="0"/>
  </r>
  <r>
    <x v="22"/>
    <m/>
    <s v="DERMATIMVASE ČARAPIĆA 15BEOGRAD"/>
    <s v="Promet robe i usluga finalna potrossnja [834645633292001]"/>
    <n v="9989.4"/>
    <m/>
    <m/>
    <n v="7"/>
    <x v="0"/>
    <x v="0"/>
  </r>
  <r>
    <x v="22"/>
    <m/>
    <s v="DERMATIMVASE ČARAPIĆA 15BEOGRAD"/>
    <s v="Promet robe i usluga finalna potrossnja [834645633322001]"/>
    <n v="9989.4"/>
    <m/>
    <m/>
    <n v="7"/>
    <x v="0"/>
    <x v="0"/>
  </r>
  <r>
    <x v="22"/>
    <m/>
    <s v="SPECIJALISTIČKA LEKARSKA ORDINACIJ"/>
    <s v="Promet robe i usluga - finalna potrosnja [08700086043875]"/>
    <n v="1872.64"/>
    <m/>
    <m/>
    <n v="7"/>
    <x v="0"/>
    <x v="0"/>
  </r>
  <r>
    <x v="23"/>
    <m/>
    <s v="SPECIJALNA GINEKOLOŠKA BOLNICA TEO"/>
    <s v="Uplata po Rn 20374 [955PLBE24006006F]"/>
    <n v="14332"/>
    <m/>
    <m/>
    <n v="7"/>
    <x v="0"/>
    <x v="0"/>
  </r>
  <r>
    <x v="24"/>
    <m/>
    <s v="OPTA BOLNICA AVALA"/>
    <s v="MAG 00083 [87000070011867]"/>
    <n v="4977.6099999999997"/>
    <m/>
    <m/>
    <n v="8"/>
    <x v="0"/>
    <x v="0"/>
  </r>
  <r>
    <x v="24"/>
    <m/>
    <s v="MAJA JOKSOVIC"/>
    <s v="ZA ROBU [87000070026057]"/>
    <n v="4943"/>
    <m/>
    <m/>
    <n v="8"/>
    <x v="0"/>
    <x v="0"/>
  </r>
  <r>
    <x v="24"/>
    <m/>
    <s v="MAJA JOKSOVIC"/>
    <s v="ZA ROBU [87000070026056]"/>
    <n v="3292"/>
    <m/>
    <m/>
    <n v="8"/>
    <x v="0"/>
    <x v="0"/>
  </r>
  <r>
    <x v="24"/>
    <m/>
    <s v="MAJA JOKSOVIC"/>
    <s v="ZA ROBU [87000070026058]"/>
    <n v="1648"/>
    <m/>
    <m/>
    <n v="8"/>
    <x v="0"/>
    <x v="0"/>
  </r>
  <r>
    <x v="25"/>
    <m/>
    <s v="NLB Komercijalna banka AD Beograd -"/>
    <s v="[AutoProv]Obracun provizije za dan 04.01.2024."/>
    <m/>
    <n v="175"/>
    <m/>
    <n v="8"/>
    <x v="2"/>
    <x v="0"/>
  </r>
  <r>
    <x v="25"/>
    <m/>
    <s v="AU &quot;Galena lab&quot; Beograd-Ogranak GAL"/>
    <s v="Uplata pazara"/>
    <n v="1282363"/>
    <m/>
    <m/>
    <n v="8"/>
    <x v="3"/>
    <x v="0"/>
  </r>
  <r>
    <x v="25"/>
    <m/>
    <s v="A.U. APOTEKA LILLY DROGERIE"/>
    <s v="Promet roba i usluga  finalna [8961600015999461]"/>
    <n v="400025.55"/>
    <m/>
    <m/>
    <n v="8"/>
    <x v="0"/>
    <x v="0"/>
  </r>
  <r>
    <x v="26"/>
    <m/>
    <s v="D Medica Beograd"/>
    <s v="041420 [IZVTR00497859400]"/>
    <n v="5351.2"/>
    <m/>
    <m/>
    <n v="8"/>
    <x v="0"/>
    <x v="0"/>
  </r>
  <r>
    <x v="26"/>
    <m/>
    <s v="ZDRAVSTVENA USTANOVA APOTEKA LEK Š"/>
    <s v="Promet robe i usluga - međufazna potrosnja [955PLBE240030Y6J]"/>
    <n v="4762.5600000000004"/>
    <m/>
    <m/>
    <n v="8"/>
    <x v="0"/>
    <x v="0"/>
  </r>
  <r>
    <x v="26"/>
    <m/>
    <s v="AU MILETIĆ PLUS OBRENOVAC"/>
    <s v="PROMET ROBE I USLUGA - ME&amp; xD0;UFAZNA POTROŠNJA"/>
    <n v="3897.42"/>
    <m/>
    <m/>
    <n v="8"/>
    <x v="0"/>
    <x v="0"/>
  </r>
  <r>
    <x v="26"/>
    <m/>
    <s v="Snežana Jovanović"/>
    <s v="Magistrala"/>
    <n v="1676.55"/>
    <m/>
    <m/>
    <n v="8"/>
    <x v="0"/>
    <x v="0"/>
  </r>
  <r>
    <x v="27"/>
    <m/>
    <s v="Dragana Èukaloviæ"/>
    <s v="[n:9001009412076]uplata po rac 8HSHPWV7-8HSHPWV7-53035"/>
    <n v="10823.78"/>
    <m/>
    <m/>
    <n v="8"/>
    <x v="0"/>
    <x v="1"/>
  </r>
  <r>
    <x v="27"/>
    <m/>
    <s v="STEPIC TAMATA"/>
    <s v="TRANSAKCIJE PO NALOGU GRAĞANA [87000072098482]"/>
    <n v="38136"/>
    <m/>
    <m/>
    <n v="8"/>
    <x v="0"/>
    <x v="1"/>
  </r>
  <r>
    <x v="27"/>
    <m/>
    <s v="IVANA DRAGOVIÆ"/>
    <s v="UPLATA [87000072095256]"/>
    <n v="10030"/>
    <m/>
    <m/>
    <n v="8"/>
    <x v="0"/>
    <x v="1"/>
  </r>
  <r>
    <x v="27"/>
    <s v="HAIRPRO D.O.O. BEOGRAD - UPLATA PO RACUNU 2023-2416 OD 14/11/"/>
    <s v="HAIRPRO D.O.O. BEOGRAD"/>
    <s v="UPLATA PO RACUNU 2023-2416 OD 14/11/"/>
    <m/>
    <n v="72870.5"/>
    <m/>
    <n v="8"/>
    <x v="5"/>
    <x v="1"/>
  </r>
  <r>
    <x v="27"/>
    <m/>
    <s v="ALEKSANDRA ALBIJANIÆ"/>
    <s v="TRANSAKCIJE PO NALOGU GRADJANA PROFHILO"/>
    <n v="31000"/>
    <m/>
    <m/>
    <n v="8"/>
    <x v="0"/>
    <x v="1"/>
  </r>
  <r>
    <x v="0"/>
    <s v="MEDICA LINEA PHARM - UPLATA PO RACUNU R23-27892 OD 15/12/"/>
    <s v="MEDICA LINEA PHARM"/>
    <s v="UPLATA PO RACUNU R23-27892 OD 15/12/"/>
    <m/>
    <n v="181623.2"/>
    <m/>
    <n v="9"/>
    <x v="5"/>
    <x v="1"/>
  </r>
  <r>
    <x v="0"/>
    <s v="MEDICA LINEA PHARM - UPLATA PO RACUNU R23-27891 OD 15/12/"/>
    <s v="MEDICA LINEA PHARM"/>
    <s v="UPLATA PO RACUNU R23-27891 OD 15/12/"/>
    <m/>
    <n v="26282.3"/>
    <m/>
    <n v="9"/>
    <x v="5"/>
    <x v="1"/>
  </r>
  <r>
    <x v="0"/>
    <s v="VEGA D.O.O. - UPLATA PO RACUNU 1316212/23 OD 16/12"/>
    <s v="VEGA D.O.O."/>
    <s v="UPLATA PO RACUNU 1316212/23 OD 16/12"/>
    <m/>
    <n v="9567.41"/>
    <m/>
    <n v="9"/>
    <x v="5"/>
    <x v="1"/>
  </r>
  <r>
    <x v="0"/>
    <s v="VEGA D.O.O. - UPLATA PO RACUNU 1314648/23 OD 16/12"/>
    <s v="VEGA D.O.O."/>
    <s v="UPLATA PO RACUNU 1314648/23 OD 16/12"/>
    <m/>
    <n v="8964.0300000000007"/>
    <m/>
    <n v="9"/>
    <x v="5"/>
    <x v="1"/>
  </r>
  <r>
    <x v="0"/>
    <s v="VEGA D.O.O. - UPLATA PO RACUNU 1316953/23 OD 16/12"/>
    <s v="VEGA D.O.O."/>
    <s v="UPLATA PO RACUNU 1316953/23 OD 16/12"/>
    <m/>
    <n v="5594.55"/>
    <m/>
    <n v="9"/>
    <x v="5"/>
    <x v="1"/>
  </r>
  <r>
    <x v="0"/>
    <s v="VEGA D.O.O. - UPLATA PO RACUNU 1317577/23 OD 16/12"/>
    <s v="VEGA D.O.O."/>
    <s v="UPLATA PO RACUNU 1317577/23 OD 16/12"/>
    <m/>
    <n v="3349.38"/>
    <m/>
    <n v="9"/>
    <x v="5"/>
    <x v="1"/>
  </r>
  <r>
    <x v="0"/>
    <m/>
    <s v="NLB Komercijalna banka AD Beograd -"/>
    <s v="[AutoProv]Obracun provizije za dan 13.02.2024."/>
    <m/>
    <n v="210"/>
    <m/>
    <n v="9"/>
    <x v="2"/>
    <x v="1"/>
  </r>
  <r>
    <x v="0"/>
    <m/>
    <s v="DRAGAN STOJIÆEVIÆ PR SN MEDIK"/>
    <s v="Promet robe i usluga finalna potrošnja [8961600016240155]"/>
    <n v="698382.55"/>
    <m/>
    <m/>
    <n v="9"/>
    <x v="0"/>
    <x v="1"/>
  </r>
  <r>
    <x v="0"/>
    <m/>
    <s v="DRAGAN STOJIÆEVIÆ PR SN MEDIK"/>
    <s v="Transakcije po nalogu gradjana [8961600016240144]"/>
    <n v="481251.04"/>
    <m/>
    <m/>
    <n v="9"/>
    <x v="0"/>
    <x v="1"/>
  </r>
  <r>
    <x v="0"/>
    <m/>
    <s v="OLGICA SAMOILOVIÆ"/>
    <s v="ZA USLUGU [8E3J00083109001]"/>
    <n v="338000"/>
    <m/>
    <m/>
    <n v="9"/>
    <x v="0"/>
    <x v="1"/>
  </r>
  <r>
    <x v="0"/>
    <m/>
    <s v="NULEM UDRUENJE"/>
    <s v="Promet robe i usluga -finalna potrošnja [DUM00082720523]"/>
    <n v="208526.48"/>
    <m/>
    <m/>
    <n v="9"/>
    <x v="0"/>
    <x v="1"/>
  </r>
  <r>
    <x v="0"/>
    <m/>
    <s v="Ioanna Batsialou pr IOANNA REGEN"/>
    <s v="026222 [955PLBE240431CX1]"/>
    <n v="97200"/>
    <m/>
    <m/>
    <n v="9"/>
    <x v="0"/>
    <x v="1"/>
  </r>
  <r>
    <x v="0"/>
    <m/>
    <s v="PLANINKA MIRCETIC PR FORTUNA MEDIC "/>
    <s v="Promet robe i usluga-finalna potrošnja"/>
    <n v="68860"/>
    <m/>
    <m/>
    <n v="9"/>
    <x v="0"/>
    <x v="1"/>
  </r>
  <r>
    <x v="0"/>
    <m/>
    <s v="SLAVICA STOJANOVIÆ"/>
    <s v="uplata po racunu-specifikacija br 02268"/>
    <n v="68859.899999999994"/>
    <m/>
    <m/>
    <n v="9"/>
    <x v="0"/>
    <x v="1"/>
  </r>
  <r>
    <x v="0"/>
    <m/>
    <s v="Ioanna Batsialou pr IOANNA REGEN"/>
    <s v="026066 [955PLBE240431CX2]"/>
    <n v="38880"/>
    <m/>
    <m/>
    <n v="9"/>
    <x v="0"/>
    <x v="1"/>
  </r>
  <r>
    <x v="0"/>
    <m/>
    <s v="OPŠTA BOLNICA EUROMEDIK 2"/>
    <s v="PROMET ROBE I USLUGA   FINALNAPOTROŠNJA [5958240440102531]"/>
    <n v="36487.910000000003"/>
    <m/>
    <m/>
    <n v="10"/>
    <x v="0"/>
    <x v="1"/>
  </r>
  <r>
    <x v="0"/>
    <m/>
    <s v="JELENA NELA SOLAR PR POLIKLINIKA SO"/>
    <s v="botox [955PLBE2404410RU]"/>
    <n v="35934.82"/>
    <m/>
    <m/>
    <n v="10"/>
    <x v="0"/>
    <x v="1"/>
  </r>
  <r>
    <x v="0"/>
    <m/>
    <s v="ZELJKO STANOJLOVIC"/>
    <s v="UPLATA"/>
    <n v="33600"/>
    <m/>
    <m/>
    <n v="10"/>
    <x v="0"/>
    <x v="1"/>
  </r>
  <r>
    <x v="0"/>
    <m/>
    <s v="MILICA PEJANOVIÆ"/>
    <s v="Specifikacija 02495"/>
    <n v="31000"/>
    <m/>
    <m/>
    <n v="10"/>
    <x v="0"/>
    <x v="1"/>
  </r>
  <r>
    <x v="0"/>
    <m/>
    <s v="MIRKOVIC MILANA"/>
    <s v="Plaæanje raèuna 53031 pp"/>
    <n v="29990.99"/>
    <m/>
    <m/>
    <n v="10"/>
    <x v="0"/>
    <x v="1"/>
  </r>
  <r>
    <x v="0"/>
    <m/>
    <s v="OPŠTA BOLNICA EUROMEDIK 2"/>
    <s v="PROMET ROBE I USLUGA   FINALNAPOTROŠNJA [5958240440102817]"/>
    <n v="25038.9"/>
    <m/>
    <m/>
    <n v="10"/>
    <x v="0"/>
    <x v="1"/>
  </r>
  <r>
    <x v="0"/>
    <m/>
    <s v="JOKIÆ IRENA"/>
    <s v="UPLATA PO SPECIFIKACIJI 02717 PO RUCUNU PFR 8HSHPWV7 [814944356709001]"/>
    <n v="19567.41"/>
    <m/>
    <m/>
    <n v="10"/>
    <x v="0"/>
    <x v="1"/>
  </r>
  <r>
    <x v="0"/>
    <m/>
    <s v="BOLNICA RADIJUS"/>
    <s v="Promet robe i usluga finalna potrossnja [834647793812001]"/>
    <n v="13211.56"/>
    <m/>
    <m/>
    <n v="10"/>
    <x v="0"/>
    <x v="1"/>
  </r>
  <r>
    <x v="0"/>
    <m/>
    <s v="OPŠTA BOLNICA EUROMEDIK 2"/>
    <s v="PROMET ROBE I USLUGA - FINALNA POTROŠNJA [839924979742001]"/>
    <n v="12053.5"/>
    <m/>
    <m/>
    <n v="10"/>
    <x v="0"/>
    <x v="1"/>
  </r>
  <r>
    <x v="0"/>
    <m/>
    <s v="BOLNICA RADIJUS"/>
    <s v="Promet robe i usluga finalna potrossnja [834647793839001]"/>
    <n v="4033.02"/>
    <m/>
    <m/>
    <n v="10"/>
    <x v="0"/>
    <x v="1"/>
  </r>
  <r>
    <x v="0"/>
    <m/>
    <s v="MARIJANA BOGOJEVIÆ"/>
    <s v="[n:0381642086307]specif 02780"/>
    <n v="3689.62"/>
    <m/>
    <m/>
    <n v="10"/>
    <x v="0"/>
    <x v="1"/>
  </r>
  <r>
    <x v="0"/>
    <m/>
    <s v="OPŠTA BOLNICA EUROMEDIK 2"/>
    <s v="PROMET ROBE I USLUGA   FINALNAPOTROŠNJA [5958240440101942]"/>
    <n v="2808.5"/>
    <m/>
    <m/>
    <n v="10"/>
    <x v="0"/>
    <x v="1"/>
  </r>
  <r>
    <x v="0"/>
    <m/>
    <s v="OPŠTA BOLNICA EUROMEDIK 2"/>
    <s v="PROMET ROBE I USLUGA   FINALNAPOTROŠNJA [5958240440102671]"/>
    <n v="1153.5"/>
    <m/>
    <m/>
    <n v="10"/>
    <x v="0"/>
    <x v="1"/>
  </r>
  <r>
    <x v="0"/>
    <m/>
    <s v="JELENA NELA SOLAR PR POLIKLINIKA SO"/>
    <s v="magnezijum [955PLBE2404410FJ]"/>
    <n v="1135"/>
    <m/>
    <m/>
    <n v="10"/>
    <x v="0"/>
    <x v="1"/>
  </r>
  <r>
    <x v="0"/>
    <m/>
    <s v="OPŠTA BOLNICA EUROMEDIK 2"/>
    <s v="PROMET ROBE I USLUGA   FINALNAPOTROŠNJA [5958240440102833]"/>
    <n v="1038.57"/>
    <m/>
    <m/>
    <n v="10"/>
    <x v="0"/>
    <x v="1"/>
  </r>
  <r>
    <x v="1"/>
    <s v="ELEKTRODISTIBUCIJA BEOGRAD - PLACANJE RAÈUNA PETROVIC ROSANA KOLUBARSKA 11"/>
    <s v="ELEKTRODISTIBUCIJA BEOGRAD"/>
    <s v="PLACANJE RAÈUNA PETROVIC ROSANA KOLUBARSKA 11"/>
    <m/>
    <n v="33576.300000000003"/>
    <m/>
    <n v="10"/>
    <x v="5"/>
    <x v="1"/>
  </r>
  <r>
    <x v="1"/>
    <m/>
    <s v="NLB Komercijalna banka AD Beograd -"/>
    <s v="[AutoProv]Obracun provizije za dan 12.02.2024."/>
    <m/>
    <n v="55"/>
    <m/>
    <n v="10"/>
    <x v="2"/>
    <x v="1"/>
  </r>
  <r>
    <x v="1"/>
    <m/>
    <s v="MIDMARK DOO BEOGRAD"/>
    <s v="POVRACAJ SREDSTAVA PO UGOVORU O ZAJMU BROJ 28122023"/>
    <n v="1000000"/>
    <m/>
    <m/>
    <n v="10"/>
    <x v="0"/>
    <x v="1"/>
  </r>
  <r>
    <x v="1"/>
    <m/>
    <s v="NEVENKA DOKMANOVI XC6 PR SKINMEDI"/>
    <s v="PROMET ROBE I USLUGA - FINALNA POTROŠNJA [8961600016226128]"/>
    <n v="622742.91"/>
    <m/>
    <m/>
    <n v="10"/>
    <x v="0"/>
    <x v="1"/>
  </r>
  <r>
    <x v="1"/>
    <m/>
    <s v="AVIVA"/>
    <s v="Promet robe i uslugafinalna potrošnja [H04324999060968]"/>
    <n v="392900"/>
    <m/>
    <m/>
    <n v="10"/>
    <x v="0"/>
    <x v="1"/>
  </r>
  <r>
    <x v="1"/>
    <m/>
    <s v="OPŠTA BOLNICA EUROMEDIK 2"/>
    <s v="PROMET ROBE I USLUGA - FINALNA POTROŠNJA [839924969868001]"/>
    <n v="147550.54"/>
    <m/>
    <m/>
    <n v="10"/>
    <x v="0"/>
    <x v="1"/>
  </r>
  <r>
    <x v="1"/>
    <m/>
    <s v="OPŠTA BOLNICA EUROMEDIK 2"/>
    <s v="PROMET ROBE I USLUGA - FINALNA POTROŠNJA [839924969867001]"/>
    <n v="137949.54999999999"/>
    <m/>
    <m/>
    <n v="10"/>
    <x v="0"/>
    <x v="1"/>
  </r>
  <r>
    <x v="1"/>
    <m/>
    <s v="OPŠTA BOLNICA EUROMEDIK 2"/>
    <s v="PROMET ROBE I USLUGA - FINALNA POTROŠNJA [839924969860001]"/>
    <n v="137949.54999999999"/>
    <m/>
    <m/>
    <n v="10"/>
    <x v="0"/>
    <x v="1"/>
  </r>
  <r>
    <x v="1"/>
    <m/>
    <s v="OPŠTA BOLNICA EUROMEDIK 2"/>
    <s v="PROMET ROBE I USLUGA - FINALNA POTROŠNJA [839924969874001]"/>
    <n v="137949.54999999999"/>
    <m/>
    <m/>
    <n v="10"/>
    <x v="0"/>
    <x v="1"/>
  </r>
  <r>
    <x v="1"/>
    <m/>
    <s v="OPŠTA BOLNICA EUROMEDIK 2"/>
    <s v="PROMET ROBE I USLUGA - FINALNA POTROŠNJA [839924969869001]"/>
    <n v="137949.54999999999"/>
    <m/>
    <m/>
    <n v="10"/>
    <x v="0"/>
    <x v="1"/>
  </r>
  <r>
    <x v="1"/>
    <m/>
    <s v="NEVENA JOVANOVIÆ"/>
    <s v="Faktura 02773"/>
    <n v="126996"/>
    <m/>
    <m/>
    <n v="10"/>
    <x v="0"/>
    <x v="1"/>
  </r>
  <r>
    <x v="1"/>
    <m/>
    <s v="X011 DUŠANOVIÆ DR ALEKSANDAR"/>
    <s v="PROMET ROBE I USLUGA FINALNAPOTROŠNJA [5956240432989852]"/>
    <n v="94569.82"/>
    <m/>
    <m/>
    <n v="10"/>
    <x v="0"/>
    <x v="1"/>
  </r>
  <r>
    <x v="1"/>
    <m/>
    <s v="OPŠTA BOLNICA EUROMEDIK 2"/>
    <s v="PROMET ROBE I USLUGA - FINALNA POTROŠNJA [839924969873001]"/>
    <n v="81210.36"/>
    <m/>
    <m/>
    <n v="10"/>
    <x v="0"/>
    <x v="1"/>
  </r>
  <r>
    <x v="1"/>
    <m/>
    <s v="NINA DIVJAK"/>
    <s v="po fakturi broj 02355"/>
    <n v="71200"/>
    <m/>
    <m/>
    <n v="10"/>
    <x v="0"/>
    <x v="1"/>
  </r>
  <r>
    <x v="1"/>
    <m/>
    <s v="OGNJEN TERZIC"/>
    <s v="UPLAT AZA ROBU [87000071996929]"/>
    <n v="67712.31"/>
    <m/>
    <m/>
    <n v="11"/>
    <x v="0"/>
    <x v="1"/>
  </r>
  <r>
    <x v="1"/>
    <m/>
    <s v="MARIJA ARSIÆ"/>
    <s v="/BNF/02624 PO RAÈUNU 8HSHPWV7-8HSH//PWV7-5 2246 [FT2404342F6X]"/>
    <n v="59109.38"/>
    <m/>
    <m/>
    <n v="11"/>
    <x v="0"/>
    <x v="1"/>
  </r>
  <r>
    <x v="1"/>
    <m/>
    <s v="ALEKSANDRA VUKOV PR K - O2"/>
    <s v="Promet robe i usluga-finalna potrošnja"/>
    <n v="40864.04"/>
    <m/>
    <m/>
    <n v="11"/>
    <x v="0"/>
    <x v="1"/>
  </r>
  <r>
    <x v="1"/>
    <m/>
    <s v="Andriana Petrovic PR Lekaraska ordi"/>
    <s v="Specifikacija 025770"/>
    <n v="32938.15"/>
    <m/>
    <m/>
    <n v="11"/>
    <x v="0"/>
    <x v="1"/>
  </r>
  <r>
    <x v="1"/>
    <m/>
    <s v="OPŠTA BOLNICA EUROMEDIK 2"/>
    <s v="PROMET ROBE I USLUGA - FINALNA POTROŠNJA [839924969861001]"/>
    <n v="31583.94"/>
    <m/>
    <m/>
    <n v="11"/>
    <x v="0"/>
    <x v="1"/>
  </r>
  <r>
    <x v="1"/>
    <m/>
    <s v="OPŠTA BOLNICA EUROMEDIK 2"/>
    <s v="PROMET ROBE I USLUGA - FINALNA POTROŠNJA [839924969857001]"/>
    <n v="29617.83"/>
    <m/>
    <m/>
    <n v="11"/>
    <x v="0"/>
    <x v="1"/>
  </r>
  <r>
    <x v="1"/>
    <m/>
    <s v="OPŠTA BOLNICA EUROMEDIK 2"/>
    <s v="PROMET ROBE I USLUGA - FINALNA POTROŠNJA [839924969872001]"/>
    <n v="25197.75"/>
    <m/>
    <m/>
    <n v="11"/>
    <x v="0"/>
    <x v="1"/>
  </r>
  <r>
    <x v="1"/>
    <m/>
    <s v="OPŠTA BOLNICA EUROMEDIK 2"/>
    <s v="PROMET ROBE I USLUGA - FINALNA POTROŠNJA [839924969864001]"/>
    <n v="13183"/>
    <m/>
    <m/>
    <n v="11"/>
    <x v="0"/>
    <x v="1"/>
  </r>
  <r>
    <x v="1"/>
    <m/>
    <s v="KOLEGIUM MEDIC PR"/>
    <s v="plaCanje po spec. 02664-52485 [IZVTR00505114967]"/>
    <n v="12881.28"/>
    <m/>
    <m/>
    <n v="11"/>
    <x v="0"/>
    <x v="1"/>
  </r>
  <r>
    <x v="1"/>
    <m/>
    <s v="D EUROMEDIK"/>
    <s v="PROMET ROBE I USLUGA   FINALNAPOTROŠNJA [5955240437665321]"/>
    <n v="12768.18"/>
    <m/>
    <m/>
    <n v="11"/>
    <x v="0"/>
    <x v="1"/>
  </r>
  <r>
    <x v="1"/>
    <m/>
    <s v="OPŠTA BOLNICA EUROMEDIK 2"/>
    <s v="PROMET ROBE I USLUGA - FINALNA POTROŠNJA [839924969863001]"/>
    <n v="12066.96"/>
    <m/>
    <m/>
    <n v="12"/>
    <x v="0"/>
    <x v="1"/>
  </r>
  <r>
    <x v="1"/>
    <m/>
    <s v="OPŠTA BOLNICA EUROMEDIK 2"/>
    <s v="PROMET ROBE I USLUGA - FINALNA POTROŠNJA [839924969859001]"/>
    <n v="12053.5"/>
    <m/>
    <m/>
    <n v="12"/>
    <x v="0"/>
    <x v="1"/>
  </r>
  <r>
    <x v="1"/>
    <m/>
    <s v="OPŠTA BOLNICA EUROMEDIK 2"/>
    <s v="PROMET ROBE I USLUGA - FINALNA POTROŠNJA [839924969858001]"/>
    <n v="9898.2999999999993"/>
    <m/>
    <m/>
    <n v="12"/>
    <x v="0"/>
    <x v="1"/>
  </r>
  <r>
    <x v="1"/>
    <m/>
    <s v="ALEKSANDRA VUKOV PR K - O2"/>
    <s v="Promet robe i usluga-finalna potrošnja"/>
    <n v="6703.61"/>
    <m/>
    <m/>
    <n v="12"/>
    <x v="0"/>
    <x v="1"/>
  </r>
  <r>
    <x v="1"/>
    <m/>
    <s v="OPŠTA BOLNICA EUROMEDIK 2"/>
    <s v="PROMET ROBE I USLUGA - FINALNA POTROŠNJA [839924969870001]"/>
    <n v="6679.8"/>
    <m/>
    <m/>
    <n v="12"/>
    <x v="0"/>
    <x v="1"/>
  </r>
  <r>
    <x v="1"/>
    <m/>
    <s v="ALEKSANDRA VUKOV PR K - O2"/>
    <s v="Promet robe i usluga-finalna potrošnja"/>
    <n v="6661.4"/>
    <m/>
    <m/>
    <n v="12"/>
    <x v="0"/>
    <x v="1"/>
  </r>
  <r>
    <x v="1"/>
    <m/>
    <s v="OPŠTA BOLNICA EUROMEDIK 2"/>
    <s v="PROMET ROBE I USLUGA - FINALNA POTROŠNJA [839924969866001]"/>
    <n v="5262.08"/>
    <m/>
    <m/>
    <n v="12"/>
    <x v="0"/>
    <x v="1"/>
  </r>
  <r>
    <x v="1"/>
    <m/>
    <s v="OPŠTA BOLNICA EUROMEDIK 2"/>
    <s v="PROMET ROBE I USLUGA - FINALNA POTROŠNJA [839924969862001]"/>
    <n v="4015.15"/>
    <m/>
    <m/>
    <n v="12"/>
    <x v="0"/>
    <x v="1"/>
  </r>
  <r>
    <x v="1"/>
    <m/>
    <s v="OPŠTA BOLNICA EUROMEDIK 2"/>
    <s v="PROMET ROBE I USLUGA - FINALNA POTROŠNJA [839924969875001]"/>
    <n v="3215.93"/>
    <m/>
    <m/>
    <n v="12"/>
    <x v="0"/>
    <x v="1"/>
  </r>
  <r>
    <x v="1"/>
    <m/>
    <s v="ALEKSANDRA VUKOV PR K - O2"/>
    <s v="Promet robe i usluga-finalna potrošnja"/>
    <n v="2371.8200000000002"/>
    <m/>
    <m/>
    <n v="12"/>
    <x v="0"/>
    <x v="1"/>
  </r>
  <r>
    <x v="1"/>
    <m/>
    <s v="D EUROMEDIK"/>
    <s v="PROMET ROBE I USLUGA   FINALNAPOTROŠNJA [5955240437665348]"/>
    <n v="1710.03"/>
    <m/>
    <m/>
    <n v="12"/>
    <x v="0"/>
    <x v="1"/>
  </r>
  <r>
    <x v="1"/>
    <m/>
    <s v="OPŠTA BOLNICA EUROMEDIK 2"/>
    <s v="PROMET ROBE I USLUGA - FINALNA POTROŠNJA [839924969876001]"/>
    <n v="1038.57"/>
    <m/>
    <m/>
    <n v="12"/>
    <x v="0"/>
    <x v="1"/>
  </r>
  <r>
    <x v="1"/>
    <m/>
    <s v="OPŠTA BOLNICA EUROMEDIK 2"/>
    <s v="PROMET ROBE I USLUGA - FINALNA POTROŠNJA [839924969865001]"/>
    <n v="879.84"/>
    <m/>
    <m/>
    <n v="12"/>
    <x v="0"/>
    <x v="1"/>
  </r>
  <r>
    <x v="1"/>
    <m/>
    <s v="ALEKSANDRA VUKOV PR K - O2"/>
    <s v="Promet robe i usluga-finalna potrošnja"/>
    <n v="835.28"/>
    <m/>
    <m/>
    <n v="12"/>
    <x v="0"/>
    <x v="1"/>
  </r>
  <r>
    <x v="1"/>
    <m/>
    <s v="OPŠTA BOLNICA EUROMEDIK 2"/>
    <s v="PROMET ROBE I USLUGA - FINALNA POTROŠNJA [839924969871001]"/>
    <n v="736.36"/>
    <m/>
    <m/>
    <n v="12"/>
    <x v="0"/>
    <x v="1"/>
  </r>
  <r>
    <x v="1"/>
    <m/>
    <s v="RADOŠ ZECEVIC PR DERMATOLOGIKA"/>
    <s v="PROMET ROBE I USLUGA FINALNAPOTROŠNJA [5954240414569603]"/>
    <n v="715.04"/>
    <m/>
    <m/>
    <n v="12"/>
    <x v="0"/>
    <x v="1"/>
  </r>
  <r>
    <x v="1"/>
    <m/>
    <s v="ALEKSANDRA VUKOV PR K - O2"/>
    <s v="Promet robe i usluga-finalna potrošnja"/>
    <n v="300.85000000000002"/>
    <m/>
    <m/>
    <n v="12"/>
    <x v="0"/>
    <x v="1"/>
  </r>
  <r>
    <x v="28"/>
    <m/>
    <s v="DARKO MILOJEVIC"/>
    <s v="TRANSAKCIJE PO NALOGU GRADJANA"/>
    <n v="46500"/>
    <m/>
    <m/>
    <n v="12"/>
    <x v="0"/>
    <x v="1"/>
  </r>
  <r>
    <x v="29"/>
    <m/>
    <s v="TANJA KOVAÈEVIÆ"/>
    <s v="Transakcije po nalogu gradjana"/>
    <n v="35080.9"/>
    <m/>
    <m/>
    <n v="12"/>
    <x v="0"/>
    <x v="1"/>
  </r>
  <r>
    <x v="29"/>
    <m/>
    <s v="DANIJELA LAZAREVIÆ"/>
    <s v="Specifikacija 026500"/>
    <n v="19799.52"/>
    <m/>
    <m/>
    <n v="12"/>
    <x v="0"/>
    <x v="1"/>
  </r>
  <r>
    <x v="29"/>
    <m/>
    <s v="MILICA KARADIÆ KOÈICA"/>
    <s v="Transakcije po nalogu grağana"/>
    <n v="11001.18"/>
    <m/>
    <m/>
    <n v="12"/>
    <x v="0"/>
    <x v="1"/>
  </r>
  <r>
    <x v="29"/>
    <m/>
    <s v="DANIJELA LAZAREVIÆ"/>
    <s v="Specifikacija 026170"/>
    <n v="6737.92"/>
    <m/>
    <m/>
    <n v="12"/>
    <x v="0"/>
    <x v="1"/>
  </r>
  <r>
    <x v="2"/>
    <s v="MEDICA LINEA PHARM - UPLATA PO RACUNU R23-27472 OD 13/12/"/>
    <s v="MEDICA LINEA PHARM"/>
    <s v="UPLATA PO RACUNU R23-27472 OD 13/12/"/>
    <m/>
    <n v="3731908.16"/>
    <m/>
    <n v="12"/>
    <x v="5"/>
    <x v="1"/>
  </r>
  <r>
    <x v="2"/>
    <s v="MEDICA LINEA PHARM D.OO - PLAÆANJE RAÈUNA"/>
    <s v="MEDICA LINEA PHARM D.OO"/>
    <s v="PLAÆANJE RAÈUNA"/>
    <m/>
    <n v="1578208.08"/>
    <m/>
    <n v="12"/>
    <x v="5"/>
    <x v="1"/>
  </r>
  <r>
    <x v="2"/>
    <s v="MEDICA LINEA PHARM - UPLATA PO RACUNU R23-27531 OD 13/12/"/>
    <s v="MEDICA LINEA PHARM"/>
    <s v="UPLATA PO RACUNU R23-27531 OD 13/12/"/>
    <m/>
    <n v="758747.74"/>
    <m/>
    <n v="12"/>
    <x v="5"/>
    <x v="1"/>
  </r>
  <r>
    <x v="2"/>
    <s v="MEDICA LINEA PHARM - UPLATA PO RACUNU R23-27486 OD 13/12/"/>
    <s v="MEDICA LINEA PHARM"/>
    <s v="UPLATA PO RACUNU R23-27486 OD 13/12/"/>
    <m/>
    <n v="615600.52"/>
    <m/>
    <n v="12"/>
    <x v="5"/>
    <x v="1"/>
  </r>
  <r>
    <x v="2"/>
    <s v="MEDICA LINEA PHARM - UPLATA PO RACUNU R23-27278 OD 12/12/"/>
    <s v="MEDICA LINEA PHARM"/>
    <s v="UPLATA PO RACUNU R23-27278 OD 12/12/"/>
    <m/>
    <n v="512656.91"/>
    <m/>
    <n v="12"/>
    <x v="5"/>
    <x v="1"/>
  </r>
  <r>
    <x v="2"/>
    <s v="MEDICA LINEA PHARM - UPLATA PO RACUNU R23-27461 OD 12/12/"/>
    <s v="MEDICA LINEA PHARM"/>
    <s v="UPLATA PO RACUNU R23-27461 OD 12/12/"/>
    <m/>
    <n v="405575.67999999999"/>
    <m/>
    <n v="12"/>
    <x v="5"/>
    <x v="1"/>
  </r>
  <r>
    <x v="2"/>
    <s v="MEDICA LINEA PHARM - UPLATA PO RACUNU R23-27502 OD 13/12/"/>
    <s v="MEDICA LINEA PHARM"/>
    <s v="UPLATA PO RACUNU R23-27502 OD 13/12/"/>
    <m/>
    <n v="277823.94"/>
    <m/>
    <n v="12"/>
    <x v="5"/>
    <x v="1"/>
  </r>
  <r>
    <x v="2"/>
    <s v="MEDICA LINEA PHARM - UPLATA PO RACUNU R23-27279 OD 12/12/"/>
    <s v="MEDICA LINEA PHARM"/>
    <s v="UPLATA PO RACUNU R23-27279 OD 12/12/"/>
    <m/>
    <n v="181623.2"/>
    <m/>
    <n v="12"/>
    <x v="5"/>
    <x v="1"/>
  </r>
  <r>
    <x v="2"/>
    <s v="MEDICA LINEA PHARM - UPLATA PO RACUNU R23-27706 OD 14/12/"/>
    <s v="MEDICA LINEA PHARM"/>
    <s v="UPLATA PO RACUNU R23-27706 OD 14/12/"/>
    <m/>
    <n v="151148.57"/>
    <m/>
    <n v="12"/>
    <x v="5"/>
    <x v="1"/>
  </r>
  <r>
    <x v="2"/>
    <s v="VEGA D.O.O. - UPLATA PO RACUNU 1298359/23 OD 12/12"/>
    <s v="VEGA D.O.O."/>
    <s v="UPLATA PO RACUNU 1298359/23 OD 12/12"/>
    <m/>
    <n v="133864.63"/>
    <m/>
    <n v="12"/>
    <x v="5"/>
    <x v="1"/>
  </r>
  <r>
    <x v="2"/>
    <s v="UNI CHEM - UPLATA PO RACUNU IF24-00590 OD 11/01"/>
    <s v="UNI CHEM"/>
    <s v="UPLATA PO RACUNU IF24-00590 OD 11/01"/>
    <m/>
    <n v="37080"/>
    <m/>
    <n v="12"/>
    <x v="5"/>
    <x v="1"/>
  </r>
  <r>
    <x v="2"/>
    <s v="VEGA D.O.O. - UPLATA PO RACUNU 1300600/23 OD 13/12"/>
    <s v="VEGA D.O.O."/>
    <s v="UPLATA PO RACUNU 1300600/23 OD 13/12"/>
    <m/>
    <n v="29717.25"/>
    <m/>
    <n v="13"/>
    <x v="5"/>
    <x v="1"/>
  </r>
  <r>
    <x v="2"/>
    <s v="ASPECTUM BG - UPLATA PO RACUNU 2421010210019 OD 10"/>
    <s v="ASPECTUM BG"/>
    <s v="UPLATA PO RACUNU 2421010210019 OD 10"/>
    <m/>
    <n v="13255"/>
    <m/>
    <n v="13"/>
    <x v="5"/>
    <x v="1"/>
  </r>
  <r>
    <x v="2"/>
    <s v="MEDICA LINEA PHARM - UPLATA PO RACUNU R23-27103 OD 11/12/"/>
    <s v="MEDICA LINEA PHARM"/>
    <s v="UPLATA PO RACUNU R23-27103 OD 11/12/"/>
    <m/>
    <n v="13141.15"/>
    <m/>
    <n v="13"/>
    <x v="5"/>
    <x v="1"/>
  </r>
  <r>
    <x v="2"/>
    <s v="VEGA D.O.O. - UPLATA PO RACUNU 1296096/23 OD 12/12"/>
    <s v="VEGA D.O.O."/>
    <s v="UPLATA PO RACUNU 1296096/23 OD 12/12"/>
    <m/>
    <n v="11606.9"/>
    <m/>
    <n v="13"/>
    <x v="5"/>
    <x v="1"/>
  </r>
  <r>
    <x v="2"/>
    <s v="VEGA D.O.O. - UPLATA PO RACUNU 1297754/23 OD 13/12"/>
    <s v="VEGA D.O.O."/>
    <s v="UPLATA PO RACUNU 1297754/23 OD 13/12"/>
    <m/>
    <n v="9847.4"/>
    <m/>
    <n v="13"/>
    <x v="5"/>
    <x v="1"/>
  </r>
  <r>
    <x v="2"/>
    <s v="VEGA D.O.O. - UPLATA PO RACUNU 1305683/23 OD 14/12"/>
    <s v="VEGA D.O.O."/>
    <s v="UPLATA PO RACUNU 1305683/23 OD 14/12"/>
    <m/>
    <n v="8531.4"/>
    <m/>
    <n v="13"/>
    <x v="5"/>
    <x v="1"/>
  </r>
  <r>
    <x v="2"/>
    <s v="VEGA D.O.O. - UPLATA PO RACUNU 1291800/23 OD 12/12"/>
    <s v="VEGA D.O.O."/>
    <s v="UPLATA PO RACUNU 1291800/23 OD 12/12"/>
    <m/>
    <n v="8108.74"/>
    <m/>
    <n v="13"/>
    <x v="5"/>
    <x v="1"/>
  </r>
  <r>
    <x v="2"/>
    <s v="VEGA D.O.O. - UPLATA PO RACUNU 1302452/23 OD 14/12"/>
    <s v="VEGA D.O.O."/>
    <s v="UPLATA PO RACUNU 1302452/23 OD 14/12"/>
    <m/>
    <n v="7922.69"/>
    <m/>
    <n v="13"/>
    <x v="5"/>
    <x v="1"/>
  </r>
  <r>
    <x v="2"/>
    <s v="VEGA D.O.O - PLAÆANJE RAÈUNA"/>
    <s v="VEGA D.O.O"/>
    <s v="PLAÆANJE RAÈUNA"/>
    <m/>
    <n v="7851.91"/>
    <m/>
    <n v="13"/>
    <x v="5"/>
    <x v="1"/>
  </r>
  <r>
    <x v="2"/>
    <s v="VEGA D.O.O. - UPLATA PO RACUNU 1291758/23 OD 12/12"/>
    <s v="VEGA D.O.O."/>
    <s v="UPLATA PO RACUNU 1291758/23 OD 12/12"/>
    <m/>
    <n v="6978.53"/>
    <m/>
    <n v="13"/>
    <x v="5"/>
    <x v="1"/>
  </r>
  <r>
    <x v="2"/>
    <s v="VEGA D.O.O. - UPLATA PO RACUNU 1294476/23 OD 12/12"/>
    <s v="VEGA D.O.O."/>
    <s v="UPLATA PO RACUNU 1294476/23 OD 12/12"/>
    <m/>
    <n v="5291.75"/>
    <m/>
    <n v="13"/>
    <x v="5"/>
    <x v="1"/>
  </r>
  <r>
    <x v="2"/>
    <s v="MEDICA LINEA PHARM - UPLATA PO RACUNU R23-27759 OD 14/12/"/>
    <s v="MEDICA LINEA PHARM"/>
    <s v="UPLATA PO RACUNU R23-27759 OD 14/12/"/>
    <m/>
    <n v="3077.18"/>
    <m/>
    <n v="13"/>
    <x v="5"/>
    <x v="1"/>
  </r>
  <r>
    <x v="2"/>
    <m/>
    <s v="NLB Komercijalna banka AD Beograd -"/>
    <s v="[AutoProv]Obracun provizije za dan 09.02.2024."/>
    <m/>
    <n v="1874.75"/>
    <m/>
    <n v="13"/>
    <x v="2"/>
    <x v="1"/>
  </r>
  <r>
    <x v="2"/>
    <m/>
    <s v="DERMATIMVASE ÈARAPIÆA 15BEOGRAD"/>
    <s v="Promet robe i usluga finalna potrošnja [834647567269001]"/>
    <n v="659036"/>
    <m/>
    <m/>
    <n v="13"/>
    <x v="0"/>
    <x v="1"/>
  </r>
  <r>
    <x v="2"/>
    <m/>
    <s v="DALIBOR  XD0OR XD0EVIA PR REA M"/>
    <s v="PROMET ROBE I USLUGA  ME XD0UFAZNA POTROŠNJA [5953240406685723]"/>
    <n v="650000"/>
    <m/>
    <m/>
    <n v="13"/>
    <x v="0"/>
    <x v="1"/>
  </r>
  <r>
    <x v="2"/>
    <m/>
    <s v="DUŠICA BLAGOJEVIÆ PR POLIKLINIKA"/>
    <s v="Promet robe i usluga - finalna potrosnja [955PLBE240400T2O]"/>
    <n v="199200"/>
    <m/>
    <m/>
    <n v="13"/>
    <x v="0"/>
    <x v="1"/>
  </r>
  <r>
    <x v="2"/>
    <m/>
    <s v="ZORANA STAJIC PR LEKARSKA ORDINACIJ"/>
    <s v="Uplata po fakturi 02068"/>
    <n v="182377.05"/>
    <m/>
    <m/>
    <n v="13"/>
    <x v="0"/>
    <x v="1"/>
  </r>
  <r>
    <x v="2"/>
    <m/>
    <s v="TAMARA TODOROVIC PR DERMAVILLE"/>
    <s v="Roba [IZVTR00504513878]"/>
    <n v="107820.3"/>
    <m/>
    <m/>
    <n v="13"/>
    <x v="0"/>
    <x v="1"/>
  </r>
  <r>
    <x v="2"/>
    <m/>
    <s v="GORANA BIJELI XC6 PR LA SANTE 2"/>
    <s v="UPL PO RN 026247-DEO [952PLAH2403908O3]"/>
    <n v="100000"/>
    <m/>
    <m/>
    <n v="13"/>
    <x v="0"/>
    <x v="1"/>
  </r>
  <r>
    <x v="2"/>
    <m/>
    <s v="OLIVERA BEUKOVIÆ PR ESTEMED"/>
    <s v="uplata po racunu 02156 [955PLBE240400EZJ]"/>
    <n v="77400"/>
    <m/>
    <m/>
    <n v="13"/>
    <x v="0"/>
    <x v="1"/>
  </r>
  <r>
    <x v="2"/>
    <m/>
    <s v="AESTHETIC&amp;DENTAL GLAVINIÆ"/>
    <s v="Promet robe i usluga finalna potrošnja"/>
    <n v="73324.350000000006"/>
    <m/>
    <m/>
    <n v="13"/>
    <x v="0"/>
    <x v="1"/>
  </r>
  <r>
    <x v="2"/>
    <m/>
    <s v="OCULUS SPECIJALNA BOLNICA ZA OFTAL"/>
    <s v="RACUN 48789/49244PP 48983/49358PP [952PLAH24040056F]"/>
    <n v="57380.61"/>
    <m/>
    <m/>
    <n v="14"/>
    <x v="0"/>
    <x v="1"/>
  </r>
  <r>
    <x v="2"/>
    <m/>
    <s v="AESTHETIC&amp;DENTAL GLAVINIÆ"/>
    <s v="Promet robe i usluga finalna potrošnja"/>
    <n v="52314.45"/>
    <m/>
    <m/>
    <n v="15"/>
    <x v="0"/>
    <x v="1"/>
  </r>
  <r>
    <x v="2"/>
    <m/>
    <s v="KATARINA AN ELKOV PR BELPRIME CLINI"/>
    <s v="Promet robe i usluga finalna potrossnja [834647577243001]"/>
    <n v="46500"/>
    <m/>
    <m/>
    <n v="15"/>
    <x v="0"/>
    <x v="1"/>
  </r>
  <r>
    <x v="2"/>
    <m/>
    <s v="POSTA ZA JASMINA JELIC"/>
    <s v="UPLATAQ PO SPECIFIKACIJI 02183 [IZVTR00504706501]"/>
    <n v="46500"/>
    <m/>
    <m/>
    <n v="15"/>
    <x v="0"/>
    <x v="1"/>
  </r>
  <r>
    <x v="2"/>
    <m/>
    <s v="MARIJA ARSIÆ"/>
    <s v="/BNF/PO RAÈUNU [FT240405G5NF]"/>
    <n v="44547.4"/>
    <m/>
    <m/>
    <n v="15"/>
    <x v="0"/>
    <x v="1"/>
  </r>
  <r>
    <x v="2"/>
    <m/>
    <s v="MARIJA ARSIÆ"/>
    <s v="/BNF/PO RAÈUNU [FT24040CTWX1]"/>
    <n v="44547.4"/>
    <m/>
    <m/>
    <n v="15"/>
    <x v="0"/>
    <x v="1"/>
  </r>
  <r>
    <x v="2"/>
    <m/>
    <s v="MILA MEDIN-DAVIDOVIA PR POLIKLINIK"/>
    <s v="PROMET ROBE I USLUGA - ME&amp; xD0;UFAZNA POTROŠNJA"/>
    <n v="40932.480000000003"/>
    <m/>
    <m/>
    <n v="15"/>
    <x v="0"/>
    <x v="1"/>
  </r>
  <r>
    <x v="2"/>
    <m/>
    <s v="ALEKSANDRA VUKOV PR K - O2"/>
    <s v="Promet robe i usluga-finalna potrošnja"/>
    <n v="36560.519999999997"/>
    <m/>
    <m/>
    <n v="15"/>
    <x v="0"/>
    <x v="1"/>
  </r>
  <r>
    <x v="2"/>
    <m/>
    <s v="Aleksandar Uroševiæ pr Specijalis"/>
    <s v="Raèun 02720 [834647604851001]"/>
    <n v="31000"/>
    <m/>
    <m/>
    <n v="15"/>
    <x v="0"/>
    <x v="1"/>
  </r>
  <r>
    <x v="2"/>
    <m/>
    <s v="MILA MEDIN-DAVIDOVIA PR POLIKLINIK"/>
    <s v="PROMET ROBE I USLUGA - ME&amp; xD0;UFAZNA POTROŠNJA"/>
    <n v="30699.360000000001"/>
    <m/>
    <m/>
    <n v="15"/>
    <x v="0"/>
    <x v="1"/>
  </r>
  <r>
    <x v="2"/>
    <m/>
    <s v="ALEKSANDRA VUKOV PR K - O2"/>
    <s v="Promet robe i usluga-finalna potrošnja"/>
    <n v="18661.28"/>
    <m/>
    <m/>
    <n v="15"/>
    <x v="0"/>
    <x v="1"/>
  </r>
  <r>
    <x v="2"/>
    <m/>
    <s v="ALEKSANDRA VUKOV PR K - O2"/>
    <s v="Promet robe i usluga-finalna potrošnja"/>
    <n v="17921.52"/>
    <m/>
    <m/>
    <n v="15"/>
    <x v="0"/>
    <x v="1"/>
  </r>
  <r>
    <x v="2"/>
    <m/>
    <s v="D EUROMEDIK"/>
    <s v="PROMET ROBE I USLUGA   FINALNAPOTROŠNJA [5953240404004605]"/>
    <n v="14741.68"/>
    <m/>
    <m/>
    <n v="15"/>
    <x v="0"/>
    <x v="1"/>
  </r>
  <r>
    <x v="2"/>
    <m/>
    <s v="PR POLIKLINIKA UNA RESIDENCE BEOGRA"/>
    <s v="Uplata po racunu [IZVTR00501701626]"/>
    <n v="13039.17"/>
    <m/>
    <m/>
    <n v="15"/>
    <x v="0"/>
    <x v="1"/>
  </r>
  <r>
    <x v="2"/>
    <m/>
    <s v="BRANISLAV PIŠCEVIC PREDUZETNIK LA B"/>
    <s v="Promet robe i usluga-finalna potrošnja"/>
    <n v="9288.2000000000007"/>
    <m/>
    <m/>
    <n v="15"/>
    <x v="0"/>
    <x v="1"/>
  </r>
  <r>
    <x v="2"/>
    <m/>
    <s v="SIRIUS MEDICAL SPECIJALNA BOLNICA"/>
    <s v="Racun 02125 [IZVTR00504557306]"/>
    <n v="7302.12"/>
    <m/>
    <m/>
    <n v="15"/>
    <x v="0"/>
    <x v="1"/>
  </r>
  <r>
    <x v="2"/>
    <m/>
    <s v="VLADIMIR VUKOV PR S LIFE BEOGRAD"/>
    <s v="Racun 02117 [IZVTR00504565249]"/>
    <n v="6236.7"/>
    <m/>
    <m/>
    <n v="15"/>
    <x v="0"/>
    <x v="1"/>
  </r>
  <r>
    <x v="2"/>
    <m/>
    <s v="JELENA SUKRIJA PR OREA"/>
    <s v="PROMET ROBE I USLUGA - MEDUFAZNA POTROSNJA [099970885537001]"/>
    <n v="5939.6"/>
    <m/>
    <m/>
    <n v="15"/>
    <x v="0"/>
    <x v="1"/>
  </r>
  <r>
    <x v="2"/>
    <m/>
    <s v="D EUROMEDIK"/>
    <s v="PROMET ROBE I USLUGA   FINALNAPOTROŠNJA [5953240404004591]"/>
    <n v="5936.86"/>
    <m/>
    <m/>
    <n v="15"/>
    <x v="0"/>
    <x v="1"/>
  </r>
  <r>
    <x v="2"/>
    <m/>
    <s v="EUROMEDIK POLI. NATASA ZLATARIC PR"/>
    <s v="PROMET ROBE I USLUGA   FINALNAPOTROŠNJA [5953240401530632]"/>
    <n v="5400.3"/>
    <m/>
    <m/>
    <n v="15"/>
    <x v="0"/>
    <x v="1"/>
  </r>
  <r>
    <x v="2"/>
    <m/>
    <s v="D EUROMEDIK"/>
    <s v="PROMET ROBE I USLUGA   FINALNAPOTROŠNJA [5953240404004648]"/>
    <n v="3519.36"/>
    <m/>
    <m/>
    <n v="15"/>
    <x v="0"/>
    <x v="1"/>
  </r>
  <r>
    <x v="2"/>
    <m/>
    <s v="D EUROMEDIK"/>
    <s v="PROMET ROBE I USLUGA   FINALNAPOTROŠNJA [5953240404004583]"/>
    <n v="3093.35"/>
    <m/>
    <m/>
    <n v="15"/>
    <x v="0"/>
    <x v="1"/>
  </r>
  <r>
    <x v="2"/>
    <m/>
    <s v="DUŠICA BLAGOJEVIÆ PR POLIKLINIKA"/>
    <s v="Promet robe i usluga - finalna potrosnja [955PLBE240400SVZ]"/>
    <n v="1424"/>
    <m/>
    <m/>
    <n v="15"/>
    <x v="0"/>
    <x v="1"/>
  </r>
  <r>
    <x v="2"/>
    <m/>
    <s v="MILAN MILENKOVIC PR"/>
    <s v="UPLATA PO SPECIFIKACIJI  02665 [5953240408039292]"/>
    <n v="1318"/>
    <m/>
    <m/>
    <n v="15"/>
    <x v="0"/>
    <x v="1"/>
  </r>
  <r>
    <x v="2"/>
    <m/>
    <s v="ST MEDICA ZDRAVSTVENA USTANOVA BEO"/>
    <s v="PROMET ROBE I USLUGA - FINALNA// POTROŠNJA [FT24040ZBFQK]"/>
    <n v="809.01"/>
    <m/>
    <m/>
    <n v="16"/>
    <x v="0"/>
    <x v="1"/>
  </r>
  <r>
    <x v="2"/>
    <m/>
    <s v="SR?AN PRODANOVIC PR LEKARSKA ORDINA"/>
    <s v="Promet robe i usluga-finalna potrošnja"/>
    <n v="158.76"/>
    <m/>
    <m/>
    <n v="16"/>
    <x v="0"/>
    <x v="1"/>
  </r>
  <r>
    <x v="2"/>
    <m/>
    <s v="GORANA BIJELI XC6 PR LA SANTE 2"/>
    <s v="UPL PO RN 02148 - DOPLATA [952PLAH2403908O1]"/>
    <n v="2"/>
    <m/>
    <m/>
    <n v="16"/>
    <x v="0"/>
    <x v="1"/>
  </r>
  <r>
    <x v="3"/>
    <s v="MEDICA LINEA PHARM - UPLATA PO RACUNU R23-27102 OD 11/12/"/>
    <s v="MEDICA LINEA PHARM"/>
    <s v="UPLATA PO RACUNU R23-27102 OD 11/12/"/>
    <m/>
    <n v="3237839.24"/>
    <m/>
    <n v="16"/>
    <x v="5"/>
    <x v="1"/>
  </r>
  <r>
    <x v="3"/>
    <s v="PHOENIX PHARMA D.O.O. - UPLATA PO RACUNU 113899224 OD 09/01/"/>
    <s v="PHOENIX PHARMA D.O.O."/>
    <s v="UPLATA PO RACUNU 113899224 OD 09/01/"/>
    <m/>
    <n v="1788686.73"/>
    <m/>
    <n v="16"/>
    <x v="5"/>
    <x v="1"/>
  </r>
  <r>
    <x v="3"/>
    <s v="FUSION ALLIANCE TRADING - UPLATA PO RACUNU R-01-349/2023 OD 25"/>
    <s v="FUSION ALLIANCE TRADING"/>
    <s v="UPLATA PO RACUNU R-01-349/2023 OD 25"/>
    <m/>
    <n v="1783151"/>
    <m/>
    <n v="16"/>
    <x v="5"/>
    <x v="1"/>
  </r>
  <r>
    <x v="3"/>
    <s v="MEDICA LINEA PHARM - UPLATA POSPECIFIKACIJI 06022024"/>
    <s v="MEDICA LINEA PHARM"/>
    <s v="UPLATA POSPECIFIKACIJI 06022024"/>
    <m/>
    <n v="1482661.13"/>
    <m/>
    <n v="16"/>
    <x v="5"/>
    <x v="1"/>
  </r>
  <r>
    <x v="3"/>
    <s v="PROCOSMO DOO BEOGRAD - UPLATA PO RACUNU IF24-0037 OD 30/01/"/>
    <s v="PROCOSMO DOO BEOGRAD"/>
    <s v="UPLATA PO RACUNU IF24-0037 OD 30/01/"/>
    <m/>
    <n v="453193.31"/>
    <m/>
    <n v="16"/>
    <x v="5"/>
    <x v="1"/>
  </r>
  <r>
    <x v="3"/>
    <s v="MEDICA LINEA PHARM - UPLATA PO RACUNU R23-27172 OD 11/12/"/>
    <s v="MEDICA LINEA PHARM"/>
    <s v="UPLATA PO RACUNU R23-27172 OD 11/12/"/>
    <m/>
    <n v="379371.88"/>
    <m/>
    <n v="16"/>
    <x v="5"/>
    <x v="1"/>
  </r>
  <r>
    <x v="3"/>
    <m/>
    <s v="NLB Komercijalna banka AD Beograd -"/>
    <s v="[AutoProv]Obracun provizije za dan 08.02.2024."/>
    <m/>
    <n v="2922.52"/>
    <m/>
    <n v="16"/>
    <x v="2"/>
    <x v="1"/>
  </r>
  <r>
    <x v="3"/>
    <m/>
    <s v="BRATISLAV TRIFUNOVIÆ"/>
    <s v="UPLATA PO RAÈUNU"/>
    <n v="530000"/>
    <m/>
    <m/>
    <n v="16"/>
    <x v="0"/>
    <x v="1"/>
  </r>
  <r>
    <x v="3"/>
    <m/>
    <s v="MARTA TERZIÆ PR SDO DR TERZIÆ BEOG"/>
    <s v="Plaæanje po specifikaciji broj 02385"/>
    <n v="287911.90000000002"/>
    <m/>
    <m/>
    <n v="16"/>
    <x v="0"/>
    <x v="1"/>
  </r>
  <r>
    <x v="3"/>
    <m/>
    <s v="ALEKSANDRA MARKOSKI SMILJKOVIC PR R"/>
    <s v="uplata po racunu 026400"/>
    <n v="174381.5"/>
    <m/>
    <m/>
    <n v="16"/>
    <x v="0"/>
    <x v="1"/>
  </r>
  <r>
    <x v="3"/>
    <m/>
    <s v="JELENA (MIHAILO) ILIÆ"/>
    <s v="uplata"/>
    <n v="155000"/>
    <m/>
    <m/>
    <n v="16"/>
    <x v="0"/>
    <x v="1"/>
  </r>
  <r>
    <x v="3"/>
    <m/>
    <s v="JELENA ŠARENAC PR DERMATOVENEROLOS"/>
    <s v="uplata RACUNA [139PLPL2403900EW]"/>
    <n v="100000"/>
    <m/>
    <m/>
    <n v="16"/>
    <x v="0"/>
    <x v="1"/>
  </r>
  <r>
    <x v="3"/>
    <m/>
    <s v="JELENA ŠARENAC PR DERMATOVENEROLOS"/>
    <s v="UPLATA RACUNA [139PLPL2403900EX]"/>
    <n v="100000"/>
    <m/>
    <m/>
    <n v="16"/>
    <x v="0"/>
    <x v="1"/>
  </r>
  <r>
    <x v="3"/>
    <m/>
    <s v="OPŠTA BOLNICA SAVA MEMORIAL HOSPIT"/>
    <s v="Promet robe i usluga - finalna potrosnja [955PLBE240390BJV]"/>
    <n v="46758.6"/>
    <m/>
    <m/>
    <n v="16"/>
    <x v="0"/>
    <x v="1"/>
  </r>
  <r>
    <x v="3"/>
    <m/>
    <s v="SPECIJALNA BOLNICA ZA ENDOKRINU HIR"/>
    <s v="Promet robe i usluga-finalna potrošnja"/>
    <n v="31207.35"/>
    <m/>
    <m/>
    <n v="16"/>
    <x v="0"/>
    <x v="1"/>
  </r>
  <r>
    <x v="3"/>
    <m/>
    <s v="POSTA ZA SAMARDIJA GOLUB"/>
    <s v="UPL ZA MATERIJAL [IZVTR00504369482]"/>
    <n v="20000"/>
    <m/>
    <m/>
    <n v="16"/>
    <x v="0"/>
    <x v="1"/>
  </r>
  <r>
    <x v="3"/>
    <m/>
    <s v="JELENA NELA SOLAR PR POLIKLINIKA SO"/>
    <s v="profhilo 2 ml [955PLBE240380ZQD]"/>
    <n v="15500"/>
    <m/>
    <m/>
    <n v="17"/>
    <x v="0"/>
    <x v="1"/>
  </r>
  <r>
    <x v="3"/>
    <m/>
    <s v="LADERMA DR BILJANA ĞURĞEVIÆ"/>
    <s v="PLAÆANJE PO RAÈUNU BR. 02610 [5951240391112330]"/>
    <n v="11435.83"/>
    <m/>
    <m/>
    <n v="17"/>
    <x v="0"/>
    <x v="1"/>
  </r>
  <r>
    <x v="3"/>
    <m/>
    <s v="Igor Vuliæ"/>
    <s v="uplata po predracunu 02532"/>
    <n v="10500"/>
    <m/>
    <m/>
    <n v="17"/>
    <x v="0"/>
    <x v="1"/>
  </r>
  <r>
    <x v="3"/>
    <m/>
    <s v="MEDICAL TIME HOSPITAL"/>
    <s v="PO SPECIFIKACIJI 02699 [5951240398682736]"/>
    <n v="5384.82"/>
    <m/>
    <m/>
    <n v="17"/>
    <x v="0"/>
    <x v="1"/>
  </r>
  <r>
    <x v="3"/>
    <m/>
    <s v="LJILJANA POPOVIC PR SPECIJALISTICK"/>
    <s v="Promet robe i usluga - finalna// potrošnja [FT24039BKXQM]"/>
    <n v="3359.7"/>
    <m/>
    <m/>
    <n v="17"/>
    <x v="0"/>
    <x v="1"/>
  </r>
  <r>
    <x v="3"/>
    <m/>
    <s v="JELENA NELA SOLAR PR POLIKLINIKA SO"/>
    <s v="vodonik peroksid [955PLBE240380ZQH]"/>
    <n v="528.02"/>
    <m/>
    <m/>
    <n v="17"/>
    <x v="0"/>
    <x v="1"/>
  </r>
  <r>
    <x v="4"/>
    <m/>
    <s v="Ana Ğinğiæ Leburiæ"/>
    <s v="[n:0038163387616]Transakcije po nalogu grağana"/>
    <n v="282735.35999999999"/>
    <m/>
    <m/>
    <n v="18"/>
    <x v="0"/>
    <x v="1"/>
  </r>
  <r>
    <x v="4"/>
    <m/>
    <s v="MIRJANA RAŠLJIÆ PR CITY AESTHETIC F"/>
    <s v="Promet robe i usluga"/>
    <n v="179674.1"/>
    <m/>
    <m/>
    <n v="18"/>
    <x v="0"/>
    <x v="1"/>
  </r>
  <r>
    <x v="4"/>
    <m/>
    <s v="KATARINA TOMIÆ"/>
    <s v="uplata raèuna 02076"/>
    <n v="86256.24"/>
    <m/>
    <m/>
    <n v="18"/>
    <x v="0"/>
    <x v="1"/>
  </r>
  <r>
    <x v="4"/>
    <m/>
    <s v="Jovan Cabunac pr Stomatološka ordi"/>
    <s v="Promet robe i usluga - finalna potrosnja [955PLBE2403808QT]"/>
    <n v="81255.399999999994"/>
    <m/>
    <m/>
    <n v="18"/>
    <x v="0"/>
    <x v="1"/>
  </r>
  <r>
    <x v="4"/>
    <m/>
    <s v="ANĞELKA ĞURIÆ"/>
    <s v="Uplata po specifikaciji 02371"/>
    <n v="70000"/>
    <m/>
    <m/>
    <n v="18"/>
    <x v="0"/>
    <x v="1"/>
  </r>
  <r>
    <x v="4"/>
    <m/>
    <s v="JELENA VASOJEVIÆ"/>
    <s v="Restylane skinbooosters"/>
    <n v="55252.32"/>
    <m/>
    <m/>
    <n v="18"/>
    <x v="0"/>
    <x v="1"/>
  </r>
  <r>
    <x v="4"/>
    <m/>
    <s v="MARIJA ROMANIÆ"/>
    <s v="Spec. 026259"/>
    <n v="53547.66"/>
    <m/>
    <m/>
    <n v="18"/>
    <x v="0"/>
    <x v="1"/>
  </r>
  <r>
    <x v="4"/>
    <m/>
    <s v="TATJANA OBRADOVIC"/>
    <s v="UPLATA PO RACUNU BROJ 02071 [87000082342574]"/>
    <n v="52502"/>
    <m/>
    <m/>
    <n v="18"/>
    <x v="0"/>
    <x v="1"/>
  </r>
  <r>
    <x v="4"/>
    <m/>
    <s v="IVANA LOJANICA PREDUZETNIK ORDINACI"/>
    <s v="Promet robe i usluga finalna potrossnja [313OCPR24038002Q]"/>
    <n v="49800"/>
    <m/>
    <m/>
    <n v="18"/>
    <x v="0"/>
    <x v="1"/>
  </r>
  <r>
    <x v="4"/>
    <m/>
    <s v="KIREI ORDINACIJA"/>
    <s v="racun 025523"/>
    <n v="45465.599999999999"/>
    <m/>
    <m/>
    <n v="18"/>
    <x v="0"/>
    <x v="1"/>
  </r>
  <r>
    <x v="4"/>
    <m/>
    <s v="SLOBODAN VELICKOVIC PR POLIKLINIKA"/>
    <s v="Promet robe i usluga - meğufazna potrosnja [099970834449001]"/>
    <n v="12725.4"/>
    <m/>
    <m/>
    <n v="19"/>
    <x v="0"/>
    <x v="1"/>
  </r>
  <r>
    <x v="4"/>
    <m/>
    <s v="FROM A TO Z-ED VET D.O.O. BEOGRAD"/>
    <s v="Promet robe i usluga - finalna potrošnja"/>
    <n v="3360"/>
    <m/>
    <m/>
    <n v="19"/>
    <x v="0"/>
    <x v="1"/>
  </r>
  <r>
    <x v="4"/>
    <m/>
    <s v="BEL MEDIC OPSTA BOLNICA"/>
    <s v="PROMET ROBE I USLUGA   FINALNAPOTRO [5948240387653349]"/>
    <n v="2502.0500000000002"/>
    <m/>
    <m/>
    <n v="19"/>
    <x v="0"/>
    <x v="1"/>
  </r>
  <r>
    <x v="4"/>
    <m/>
    <s v="GEMMA CLINIC"/>
    <s v="PROMET ROBE I USLUGA - FINALNA POTROSNJA [099970832556001]"/>
    <n v="1282.2"/>
    <m/>
    <m/>
    <n v="19"/>
    <x v="0"/>
    <x v="1"/>
  </r>
  <r>
    <x v="4"/>
    <m/>
    <s v="BRANKA NESTOROVIA PR POLIKLINIKA D"/>
    <s v="POTROŠNI MEDICINSKI MATERIJAL [952PLAH24038061M]"/>
    <n v="1169.6600000000001"/>
    <m/>
    <m/>
    <n v="19"/>
    <x v="0"/>
    <x v="1"/>
  </r>
  <r>
    <x v="4"/>
    <m/>
    <s v="BRANKA NESTOROVIA PR POLIKLINIKA D"/>
    <s v="POTROŠNI MEDICINSKI MATERIJAL [952PLAH2403805PW]"/>
    <n v="555.88"/>
    <m/>
    <m/>
    <n v="19"/>
    <x v="0"/>
    <x v="1"/>
  </r>
  <r>
    <x v="30"/>
    <s v="PHOENIX PHARMA D.O.O. - UPLATA PO RACUNU 111284224 OD 08/01/"/>
    <s v="PHOENIX PHARMA D.O.O."/>
    <s v="UPLATA PO RACUNU 111284224 OD 08/01/"/>
    <m/>
    <n v="3245347.47"/>
    <m/>
    <n v="19"/>
    <x v="5"/>
    <x v="1"/>
  </r>
  <r>
    <x v="30"/>
    <s v="PHOENIX PHARMA D.O.O. - UPLATA PO RACUNU 109407224 OD 08/01/"/>
    <s v="PHOENIX PHARMA D.O.O."/>
    <s v="UPLATA PO RACUNU 109407224 OD 08/01/"/>
    <m/>
    <n v="2561050.92"/>
    <m/>
    <n v="19"/>
    <x v="5"/>
    <x v="1"/>
  </r>
  <r>
    <x v="30"/>
    <m/>
    <s v="NLB Komercijalna banka AD Beograd -"/>
    <s v="[AutoProv]Obracun provizije za dan 06.02.2024."/>
    <m/>
    <n v="4064.48"/>
    <m/>
    <n v="19"/>
    <x v="2"/>
    <x v="1"/>
  </r>
  <r>
    <x v="30"/>
    <m/>
    <s v="GORANA BIJELI XC6 PR LA SANTE 2"/>
    <s v="UPL PO RN 026247 [952PLAH240360H3B]"/>
    <n v="300000"/>
    <m/>
    <m/>
    <n v="19"/>
    <x v="0"/>
    <x v="1"/>
  </r>
  <r>
    <x v="30"/>
    <m/>
    <s v="TAMARA VASIÆ-BUNDALO"/>
    <s v="raèun 02498"/>
    <n v="227498.5"/>
    <m/>
    <m/>
    <n v="19"/>
    <x v="0"/>
    <x v="1"/>
  </r>
  <r>
    <x v="30"/>
    <m/>
    <s v="ELJKO STANOJLOVIÆ PR SPECIJALIST"/>
    <s v="Promet robe i usluga - finalna potrosnja [955PLBE240370NWJ]"/>
    <n v="154800"/>
    <m/>
    <m/>
    <n v="19"/>
    <x v="0"/>
    <x v="1"/>
  </r>
  <r>
    <x v="30"/>
    <m/>
    <s v="Anica Jevremoviæ"/>
    <s v="Racun 026148"/>
    <n v="109800"/>
    <m/>
    <m/>
    <n v="19"/>
    <x v="0"/>
    <x v="1"/>
  </r>
  <r>
    <x v="30"/>
    <m/>
    <s v="JELENA ŠARENAC PR DERMATOVENEROLOS"/>
    <s v="Promet robe i usluga finalna potrossnja [105OCPR24037000D]"/>
    <n v="107342.88"/>
    <m/>
    <m/>
    <n v="19"/>
    <x v="0"/>
    <x v="1"/>
  </r>
  <r>
    <x v="30"/>
    <m/>
    <s v="EUROMEDIK OPŠTA BOLNICA"/>
    <s v="PROMET ROBE I USLUGA   FINALNAPOTROŠNJA [5946240375641786]"/>
    <n v="61826.66"/>
    <m/>
    <m/>
    <n v="19"/>
    <x v="0"/>
    <x v="1"/>
  </r>
  <r>
    <x v="30"/>
    <m/>
    <s v="COLIC SPECIJALNA BOLNICA ZA PLA HIR"/>
    <s v="Promet robe i usluga - finalna potrosnja [87000082252861]"/>
    <n v="49305.599999999999"/>
    <m/>
    <m/>
    <n v="19"/>
    <x v="0"/>
    <x v="1"/>
  </r>
  <r>
    <x v="30"/>
    <m/>
    <s v="IVANA  PEJÈIÆ"/>
    <s v="SPECIFIKACIJA 02455 [814943983242001]"/>
    <n v="17068.57"/>
    <m/>
    <m/>
    <n v="19"/>
    <x v="0"/>
    <x v="1"/>
  </r>
  <r>
    <x v="30"/>
    <m/>
    <s v="IVANA  PEJÈIÆ"/>
    <s v="SPECIFIKACIJA 02604 [814943983244001]"/>
    <n v="15029.82"/>
    <m/>
    <m/>
    <n v="19"/>
    <x v="0"/>
    <x v="1"/>
  </r>
  <r>
    <x v="30"/>
    <m/>
    <s v="IVANA  PEJÈIÆ"/>
    <s v="SPECIFIKACIJA 02603 [814943983243001]"/>
    <n v="13479.2"/>
    <m/>
    <m/>
    <n v="19"/>
    <x v="0"/>
    <x v="1"/>
  </r>
  <r>
    <x v="30"/>
    <m/>
    <s v="ALEKSANDRA VUKOV PR K - O2"/>
    <s v="Promet robe i usluga-finalna potrošnja"/>
    <n v="13308.42"/>
    <m/>
    <m/>
    <n v="19"/>
    <x v="0"/>
    <x v="1"/>
  </r>
  <r>
    <x v="30"/>
    <m/>
    <s v="NINA MIJAJLOVIÆ"/>
    <s v="UPLATA ZA MATERIJAL RESTYLANE LIDOCAINE  1 ML"/>
    <n v="12326"/>
    <m/>
    <m/>
    <n v="19"/>
    <x v="0"/>
    <x v="1"/>
  </r>
  <r>
    <x v="30"/>
    <m/>
    <s v="ALEKSANDRA VUKOV PR K - O2"/>
    <s v="Promet robe i usluga-finalna potrošnja"/>
    <n v="11947.68"/>
    <m/>
    <m/>
    <n v="19"/>
    <x v="0"/>
    <x v="1"/>
  </r>
  <r>
    <x v="30"/>
    <m/>
    <s v="JELENA ŠARENAC PR DERMATOVENEROLOS"/>
    <s v="Promet robe i usluga finalna potrossnja [105OCPR240370008]"/>
    <n v="8754.07"/>
    <m/>
    <m/>
    <n v="19"/>
    <x v="0"/>
    <x v="1"/>
  </r>
  <r>
    <x v="30"/>
    <m/>
    <s v="MARA MIJAILOVIÆ PREDUZETNIK POLIKL"/>
    <s v="Promet robe i usluga - finalna potrosnja [955PLBE240370S8H]"/>
    <n v="5873.1"/>
    <m/>
    <m/>
    <n v="20"/>
    <x v="0"/>
    <x v="1"/>
  </r>
  <r>
    <x v="30"/>
    <m/>
    <s v="ALEKSANDRA VUKOV PR K - O2"/>
    <s v="Promet robe i usluga-finalna potrošnja"/>
    <n v="4111.5"/>
    <m/>
    <m/>
    <n v="20"/>
    <x v="0"/>
    <x v="1"/>
  </r>
  <r>
    <x v="30"/>
    <m/>
    <s v="BILJANA IVALJEVIÆ PR SPECIJALIST"/>
    <s v="Specifikacija br. 02625 [955PLBE240370TZ8]"/>
    <n v="3849.77"/>
    <m/>
    <m/>
    <n v="20"/>
    <x v="0"/>
    <x v="1"/>
  </r>
  <r>
    <x v="30"/>
    <m/>
    <s v="MEDICAL TIME HOSPITAL"/>
    <s v="PO SPECIFIKACIJI 02619 [5947240375653138]"/>
    <n v="2696.7"/>
    <m/>
    <m/>
    <n v="20"/>
    <x v="0"/>
    <x v="1"/>
  </r>
  <r>
    <x v="30"/>
    <m/>
    <s v="ALEKSANDRA VUKOV PR K - O2"/>
    <s v="Promet robe i usluga-finalna potrošnja"/>
    <n v="2041.11"/>
    <m/>
    <m/>
    <n v="20"/>
    <x v="0"/>
    <x v="1"/>
  </r>
  <r>
    <x v="30"/>
    <m/>
    <s v="ZDRAVSTVENA USTANOVA - SPECIJALNA B"/>
    <s v="Promet robe i usluga finalna potrossnja [834647305099001]"/>
    <n v="1331"/>
    <m/>
    <m/>
    <n v="20"/>
    <x v="0"/>
    <x v="1"/>
  </r>
  <r>
    <x v="30"/>
    <m/>
    <s v="OLIVERA PARTONJIÆ PREDUZETNIK ORDI"/>
    <s v="Promet robe i usluga finalna potrossnja [957PBOM2403609HC]"/>
    <n v="522.84"/>
    <m/>
    <m/>
    <n v="20"/>
    <x v="0"/>
    <x v="1"/>
  </r>
  <r>
    <x v="30"/>
    <m/>
    <s v="ELJKO STANOJLOVIÆ PR SPECIJALIST"/>
    <s v="Promet robe i usluga - finalna potrosnja [955PLBE240370O5H]"/>
    <n v="7.74"/>
    <m/>
    <m/>
    <n v="20"/>
    <x v="0"/>
    <x v="1"/>
  </r>
  <r>
    <x v="5"/>
    <s v="PHOENIX PHARMA D.O.O. - UPLATA PO RACUNU 826524223 OD 07/12/"/>
    <s v="PHOENIX PHARMA D.O.O."/>
    <s v="UPLATA PO RACUNU 826524223 OD 07/12/"/>
    <m/>
    <n v="1111443.27"/>
    <m/>
    <n v="20"/>
    <x v="5"/>
    <x v="1"/>
  </r>
  <r>
    <x v="5"/>
    <s v="INO-PHARM D.O.O. - UPLATA PO RACUNU 48584/23 OD 08/12/2"/>
    <s v="INO-PHARM D.O.O."/>
    <s v="UPLATA PO RACUNU 48584/23 OD 08/12/2"/>
    <m/>
    <n v="516287.2"/>
    <m/>
    <n v="20"/>
    <x v="5"/>
    <x v="1"/>
  </r>
  <r>
    <x v="5"/>
    <s v="MIDMEDING NOVA D.O.O. - UPLATA PO RACUNU 2400091 OD 05/01/20"/>
    <s v="MIDMEDING NOVA D.O.O."/>
    <s v="UPLATA PO RACUNU 2400091 OD 05/01/20"/>
    <m/>
    <n v="148986.34"/>
    <m/>
    <n v="20"/>
    <x v="5"/>
    <x v="1"/>
  </r>
  <r>
    <x v="5"/>
    <s v="OMNIPROJEKT D.O.O. - PLAÆANJE RAÈUNA 21-RN000000003"/>
    <s v="OMNIPROJEKT D.O.O."/>
    <s v="PLAÆANJE RAÈUNA 21-RN000000003"/>
    <m/>
    <n v="91086"/>
    <m/>
    <n v="20"/>
    <x v="5"/>
    <x v="1"/>
  </r>
  <r>
    <x v="5"/>
    <s v="HAIRPRO D.O.O. BEOGRAD - UPLATA PO RACUNU 2023-2634 OD 07/12/"/>
    <s v="HAIRPRO D.O.O. BEOGRAD"/>
    <s v="UPLATA PO RACUNU 2023-2634 OD 07/12/"/>
    <m/>
    <n v="50575"/>
    <m/>
    <n v="20"/>
    <x v="5"/>
    <x v="1"/>
  </r>
  <r>
    <x v="5"/>
    <s v="SOPHARMA TRADING DOO - UPLATA PO RACUNU 1104019543 OD 27/12"/>
    <s v="SOPHARMA TRADING DOO"/>
    <s v="UPLATA PO RACUNU 1104019543 OD 27/12"/>
    <m/>
    <n v="11954.98"/>
    <m/>
    <n v="20"/>
    <x v="5"/>
    <x v="1"/>
  </r>
  <r>
    <x v="5"/>
    <s v="NS-PHARM D.O.O. - UPLATA PO RACUNU 2420010110717 OD 06"/>
    <s v="NS-PHARM D.O.O."/>
    <s v="UPLATA PO RACUNU 2420010110717 OD 06"/>
    <m/>
    <n v="9429.42"/>
    <m/>
    <n v="20"/>
    <x v="5"/>
    <x v="1"/>
  </r>
  <r>
    <x v="5"/>
    <s v="OBJEDINJENI SISTEM NAPLATE - UPLATA POREZA "/>
    <s v="OBJEDINJENI SISTEM NAPLATE"/>
    <s v="UPLATA POREZA "/>
    <m/>
    <n v="2391.02"/>
    <m/>
    <n v="20"/>
    <x v="6"/>
    <x v="1"/>
  </r>
  <r>
    <x v="5"/>
    <m/>
    <s v="NLB Komercijalna banka AD Beograd -"/>
    <s v="[AutoProv]Obracun provizije za dan 05.02.2024."/>
    <m/>
    <n v="1678.8"/>
    <m/>
    <n v="20"/>
    <x v="2"/>
    <x v="1"/>
  </r>
  <r>
    <x v="5"/>
    <m/>
    <s v="AU &quot;Galena lab.&quot; Beograd Ogranak &quot;G"/>
    <s v="Uplata pazara"/>
    <n v="2870271"/>
    <m/>
    <m/>
    <n v="20"/>
    <x v="3"/>
    <x v="1"/>
  </r>
  <r>
    <x v="5"/>
    <m/>
    <s v="LADERMA DR BILJANA DJURDJEVIÆ"/>
    <s v="PLAÆANJE PO RAÈUNU BR. 026157, I [5943240342987077]"/>
    <n v="872000"/>
    <m/>
    <m/>
    <n v="20"/>
    <x v="0"/>
    <x v="1"/>
  </r>
  <r>
    <x v="5"/>
    <m/>
    <s v="MIRJANA RAŠLJIÆ PR CITY AESTHETIC F"/>
    <s v="Promet robe i usluga"/>
    <n v="273538.23"/>
    <m/>
    <m/>
    <n v="20"/>
    <x v="0"/>
    <x v="1"/>
  </r>
  <r>
    <x v="5"/>
    <m/>
    <s v="NEMANJA GAJDOBRANSKI"/>
    <s v="UPLATA PO SPECIFIKACIJI BR. 025753 [814943928014001]"/>
    <n v="218710"/>
    <m/>
    <m/>
    <n v="20"/>
    <x v="0"/>
    <x v="1"/>
  </r>
  <r>
    <x v="5"/>
    <m/>
    <s v="TAMARA VASIÆ-BUNDALO"/>
    <s v="Raèun 02498"/>
    <n v="200000"/>
    <m/>
    <m/>
    <n v="21"/>
    <x v="0"/>
    <x v="1"/>
  </r>
  <r>
    <x v="5"/>
    <m/>
    <s v="NEMANJA GAJDOBRANSKI"/>
    <s v="Placanje po specifikaciji br.025753 (1. Deo)"/>
    <n v="200000"/>
    <m/>
    <m/>
    <n v="21"/>
    <x v="0"/>
    <x v="1"/>
  </r>
  <r>
    <x v="5"/>
    <m/>
    <s v="SIMONIDA VIOGLAVIN"/>
    <s v="026526 [87000082043888]"/>
    <n v="110000"/>
    <m/>
    <m/>
    <n v="21"/>
    <x v="0"/>
    <x v="1"/>
  </r>
  <r>
    <x v="5"/>
    <m/>
    <s v="MAJA ARSIC"/>
    <s v="[n:9200181879817]02476"/>
    <n v="107700"/>
    <m/>
    <m/>
    <n v="21"/>
    <x v="0"/>
    <x v="1"/>
  </r>
  <r>
    <x v="5"/>
    <m/>
    <s v="Jelena Jeremiæ"/>
    <s v="[n:0381695662526]Transakcije po nalogu grağana"/>
    <n v="78803"/>
    <m/>
    <m/>
    <n v="21"/>
    <x v="0"/>
    <x v="1"/>
  </r>
  <r>
    <x v="5"/>
    <m/>
    <s v="Igor Georgijev pr Specijalistièka"/>
    <s v="Druge transakcije [834647249901001]"/>
    <n v="75916.800000000003"/>
    <m/>
    <m/>
    <n v="21"/>
    <x v="0"/>
    <x v="1"/>
  </r>
  <r>
    <x v="5"/>
    <m/>
    <s v="NINA MISOJÈIÆ"/>
    <s v="Uplata za fakturu 02042"/>
    <n v="46754.12"/>
    <m/>
    <m/>
    <n v="21"/>
    <x v="0"/>
    <x v="1"/>
  </r>
  <r>
    <x v="5"/>
    <m/>
    <s v="marija vojinovic"/>
    <s v="uplata"/>
    <n v="46500"/>
    <m/>
    <m/>
    <n v="21"/>
    <x v="0"/>
    <x v="1"/>
  </r>
  <r>
    <x v="5"/>
    <m/>
    <s v="NAĞHEĞESI TEREZA"/>
    <s v="UPLATA NA RACUN [FT24036W90CB]"/>
    <n v="36414.86"/>
    <m/>
    <m/>
    <n v="21"/>
    <x v="0"/>
    <x v="1"/>
  </r>
  <r>
    <x v="5"/>
    <m/>
    <s v="EUROMEDIK POLI. NATASA ZLATARIC PR"/>
    <s v="PROMET ROBE I USLUGA   FINALNAPOTROŠNJA [5944240368168306]"/>
    <n v="29100.05"/>
    <m/>
    <m/>
    <n v="21"/>
    <x v="0"/>
    <x v="1"/>
  </r>
  <r>
    <x v="5"/>
    <m/>
    <s v="ZU APOTEKA ALFA PHARM"/>
    <s v="PROMET ROBE I USLUGA   FINALNAPOTROŠNJA [5944240366999618]"/>
    <n v="23987.040000000001"/>
    <m/>
    <m/>
    <n v="21"/>
    <x v="0"/>
    <x v="1"/>
  </r>
  <r>
    <x v="5"/>
    <m/>
    <s v="D EUROMEDIK"/>
    <s v="PROMET ROBE I USLUGA   FINALNAPOTROŠNJA [5944240367545637]"/>
    <n v="9201.51"/>
    <m/>
    <m/>
    <n v="21"/>
    <x v="0"/>
    <x v="1"/>
  </r>
  <r>
    <x v="5"/>
    <m/>
    <s v="OPŠTA BOLNICA EUROMEDIK 3"/>
    <s v="PROMET ROBE I USLUGA   FINALNAPOTROŠNJA [5944240368339828]"/>
    <n v="4705.1099999999997"/>
    <m/>
    <m/>
    <n v="21"/>
    <x v="0"/>
    <x v="1"/>
  </r>
  <r>
    <x v="5"/>
    <m/>
    <s v="D EUROMEDIK"/>
    <s v="PROMET ROBE I USLUGA   FINALNAPOTROŠNJA [5944240367545610]"/>
    <n v="4335.79"/>
    <m/>
    <m/>
    <n v="21"/>
    <x v="0"/>
    <x v="1"/>
  </r>
  <r>
    <x v="5"/>
    <m/>
    <s v="SPECIJALNA BOLNICA MEDILEK"/>
    <s v="Promet robe i usluga - finalna potrosnja [08700086920351]"/>
    <n v="1144.6300000000001"/>
    <m/>
    <m/>
    <n v="21"/>
    <x v="0"/>
    <x v="1"/>
  </r>
  <r>
    <x v="5"/>
    <m/>
    <s v="D EUROMEDIK"/>
    <s v="PROMET ROBE I USLUGA   FINALNAPOTROŠNJA [5944240367545599]"/>
    <n v="1026.95"/>
    <m/>
    <m/>
    <n v="21"/>
    <x v="0"/>
    <x v="1"/>
  </r>
  <r>
    <x v="5"/>
    <m/>
    <s v="DR NIKOLA VUNJAK PR VUNJAK"/>
    <s v="RACUN BR 8HSHPWV7 8HSHPWV7 51874ŠPRICEVI PO SPECIFIKACIJI 02 [5729240367984677]"/>
    <n v="944"/>
    <m/>
    <m/>
    <n v="21"/>
    <x v="0"/>
    <x v="1"/>
  </r>
  <r>
    <x v="5"/>
    <m/>
    <s v="Igor Georgijev pr Specijalistièka"/>
    <s v="Druge transakcije [834647250121001]"/>
    <n v="851.2"/>
    <m/>
    <m/>
    <n v="21"/>
    <x v="0"/>
    <x v="1"/>
  </r>
  <r>
    <x v="5"/>
    <m/>
    <s v="NEMANJA GAJDOBRANSKI"/>
    <s v="Placanje po specifikaciji br. 025754"/>
    <n v="9.8000000000000007"/>
    <m/>
    <m/>
    <n v="21"/>
    <x v="0"/>
    <x v="1"/>
  </r>
  <r>
    <x v="31"/>
    <m/>
    <s v="ZORANA STAJIC PR LEKARSKA ORDINACIJ"/>
    <s v="Uplata po fakturi 02004"/>
    <n v="145031.43"/>
    <m/>
    <m/>
    <n v="21"/>
    <x v="0"/>
    <x v="1"/>
  </r>
  <r>
    <x v="32"/>
    <m/>
    <s v="RADOSLAVA BRKO"/>
    <s v="Transakcije po nalogu grağana"/>
    <n v="50399.040000000001"/>
    <m/>
    <m/>
    <n v="21"/>
    <x v="0"/>
    <x v="1"/>
  </r>
  <r>
    <x v="32"/>
    <m/>
    <s v="Aleksandar Savanoviæ"/>
    <s v="uplata"/>
    <n v="1800"/>
    <m/>
    <m/>
    <n v="21"/>
    <x v="0"/>
    <x v="1"/>
  </r>
  <r>
    <x v="6"/>
    <s v="FARMALOGIST D.O.O. - UPLATA PO RACUNU 230827044 OD 05/12/"/>
    <s v="FARMALOGIST D.O.O."/>
    <s v="UPLATA PO RACUNU 230827044 OD 05/12/"/>
    <m/>
    <n v="4996530"/>
    <m/>
    <n v="21"/>
    <x v="5"/>
    <x v="1"/>
  </r>
  <r>
    <x v="6"/>
    <s v="PHOENIX PHARMA D.O.O. - UPLATA PO RACUNU 106160224 OD 04/01/"/>
    <s v="PHOENIX PHARMA D.O.O."/>
    <s v="UPLATA PO RACUNU 106160224 OD 04/01/"/>
    <m/>
    <n v="2384915.64"/>
    <m/>
    <n v="21"/>
    <x v="5"/>
    <x v="1"/>
  </r>
  <r>
    <x v="6"/>
    <s v="MEDICA LINEA PHARM - UPLATA PO RACUNU R23-26636 OD 06/12/"/>
    <s v="MEDICA LINEA PHARM"/>
    <s v="UPLATA PO RACUNU R23-26636 OD 06/12/"/>
    <m/>
    <n v="1145266.8"/>
    <m/>
    <n v="21"/>
    <x v="5"/>
    <x v="1"/>
  </r>
  <r>
    <x v="6"/>
    <s v="MEDICA LINEA PHARM - UPLATA PO RACUNU R23-26395 OD 05/12/"/>
    <s v="MEDICA LINEA PHARM"/>
    <s v="UPLATA PO RACUNU R23-26395 OD 05/12/"/>
    <m/>
    <n v="1075214.8500000001"/>
    <m/>
    <n v="21"/>
    <x v="5"/>
    <x v="1"/>
  </r>
  <r>
    <x v="6"/>
    <s v="MEDICA LINEA PHARM - UPLATA PO RACUNU R23-26635 OD 06/12/"/>
    <s v="MEDICA LINEA PHARM"/>
    <s v="UPLATA PO RACUNU R23-26635 OD 06/12/"/>
    <m/>
    <n v="787884.75"/>
    <m/>
    <n v="22"/>
    <x v="5"/>
    <x v="1"/>
  </r>
  <r>
    <x v="6"/>
    <s v="MEDICA LINEA PHARM - UPLATA PO RACUNU R23-26381 OD 05/12/"/>
    <s v="MEDICA LINEA PHARM"/>
    <s v="UPLATA PO RACUNU R23-26381 OD 05/12/"/>
    <m/>
    <n v="683542.55"/>
    <m/>
    <n v="22"/>
    <x v="5"/>
    <x v="1"/>
  </r>
  <r>
    <x v="6"/>
    <s v="LIDIJA PERIC - PRIHODI FIZIÈKIH LICA OD KAPITALA I DRUGIH IMOVINSKIH PRAVA"/>
    <s v="LIDIJA PERIC"/>
    <s v="PRIHODI FIZIÈKIH LICA OD KAPITALA I DRUGIH IMOVINSKIH PRAVA"/>
    <m/>
    <n v="129264.41"/>
    <m/>
    <n v="22"/>
    <x v="7"/>
    <x v="1"/>
  </r>
  <r>
    <x v="6"/>
    <s v="ZORKA PHARMA-HEMIJA DOO - UPLATA PO RACUNU 500-4402/2023 OD 05"/>
    <s v="ZORKA PHARMA-HEMIJA DOO"/>
    <s v="UPLATA PO RACUNU 500-4402/2023 OD 05"/>
    <m/>
    <n v="122607"/>
    <m/>
    <n v="22"/>
    <x v="5"/>
    <x v="1"/>
  </r>
  <r>
    <x v="6"/>
    <s v="PETKOVIC ROSANA - PRIHODI FIZIÈKIH LICA OD KAPITALA I DRUGIH IMOVINSKIH PRAVA"/>
    <s v="PETKOVIC ROSANA"/>
    <s v="PRIHODI FIZIÈKIH LICA OD KAPITALA I DRUGIH IMOVINSKIH PRAVA"/>
    <m/>
    <n v="50000"/>
    <m/>
    <n v="22"/>
    <x v="7"/>
    <x v="1"/>
  </r>
  <r>
    <x v="6"/>
    <s v="OBJEDINJENI SISTEM NAPLATE - UPLATA POREZA I DOPRINOSA PO ODBITKU"/>
    <s v="OBJEDINJENI SISTEM NAPLATE"/>
    <s v="UPLATA POREZA I DOPRINOSA PO ODBITKU"/>
    <m/>
    <n v="31634.9"/>
    <m/>
    <n v="22"/>
    <x v="6"/>
    <x v="1"/>
  </r>
  <r>
    <x v="6"/>
    <m/>
    <s v="NLB Komercijalna banka AD Beograd -"/>
    <s v="[AutoProv]Obracun provizije za dan 02.02.2024."/>
    <m/>
    <n v="5568.13"/>
    <m/>
    <n v="22"/>
    <x v="2"/>
    <x v="1"/>
  </r>
  <r>
    <x v="6"/>
    <m/>
    <s v="BRATISLAV TRIFUNOVIC"/>
    <s v="UPLATA PO FAKTURI"/>
    <n v="594000"/>
    <m/>
    <m/>
    <n v="22"/>
    <x v="0"/>
    <x v="1"/>
  </r>
  <r>
    <x v="6"/>
    <m/>
    <s v="MILENA PAVLOVIÆ"/>
    <s v="juvederm fileri"/>
    <n v="169880"/>
    <m/>
    <m/>
    <n v="22"/>
    <x v="0"/>
    <x v="1"/>
  </r>
  <r>
    <x v="6"/>
    <m/>
    <s v="VIOGLAVIN SIMONIDA"/>
    <s v="Transakcije po nalogu gradana. [87000081958118]"/>
    <n v="109600"/>
    <m/>
    <m/>
    <n v="22"/>
    <x v="0"/>
    <x v="1"/>
  </r>
  <r>
    <x v="6"/>
    <m/>
    <s v="ANA ANDRIÆ"/>
    <s v="Transakcije po nalogu grağana"/>
    <n v="87190.75"/>
    <m/>
    <m/>
    <n v="22"/>
    <x v="0"/>
    <x v="1"/>
  </r>
  <r>
    <x v="6"/>
    <m/>
    <s v="MILIA TERZIC "/>
    <s v="SPECIJALIZACIJA 2372 [87000082022670]"/>
    <n v="64031.06"/>
    <m/>
    <m/>
    <n v="22"/>
    <x v="0"/>
    <x v="1"/>
  </r>
  <r>
    <x v="6"/>
    <m/>
    <s v="AZRA TUTIÆ "/>
    <s v="Dysport"/>
    <n v="54900"/>
    <m/>
    <m/>
    <n v="22"/>
    <x v="0"/>
    <x v="1"/>
  </r>
  <r>
    <x v="6"/>
    <m/>
    <s v="OLIVERA BEUKOVIÆ PR ESTEMED"/>
    <s v="uplata po racunu 02075 [955PLBE240321G8K]"/>
    <n v="54118.9"/>
    <m/>
    <m/>
    <n v="22"/>
    <x v="0"/>
    <x v="1"/>
  </r>
  <r>
    <x v="6"/>
    <m/>
    <s v="Tijana Musiæ"/>
    <s v="Restylane"/>
    <n v="39068.160000000003"/>
    <m/>
    <m/>
    <n v="22"/>
    <x v="0"/>
    <x v="1"/>
  </r>
  <r>
    <x v="6"/>
    <m/>
    <s v="MARIJANA KOVAÈEVIÆ PR SJAJ OFTALM"/>
    <s v="Uplata po raèunu od 08.01.2024. [957PBOM2403207FM]"/>
    <n v="29442.85"/>
    <m/>
    <m/>
    <n v="22"/>
    <x v="0"/>
    <x v="1"/>
  </r>
  <r>
    <x v="6"/>
    <m/>
    <s v="MILENA PAVLOVIÆ"/>
    <s v="juvederm"/>
    <n v="27545"/>
    <m/>
    <m/>
    <n v="22"/>
    <x v="0"/>
    <x v="1"/>
  </r>
  <r>
    <x v="6"/>
    <m/>
    <s v="POLIKLINIKA DR NIKOLIÆ"/>
    <s v="Promet robe i usluga - finalna potrosnja [099970710474001]"/>
    <n v="20000"/>
    <m/>
    <m/>
    <n v="22"/>
    <x v="0"/>
    <x v="1"/>
  </r>
  <r>
    <x v="6"/>
    <m/>
    <s v="MARIJA SLOBODAN BULATOVIÆ"/>
    <s v="PROFHILO [5724240330028569]"/>
    <n v="15500"/>
    <m/>
    <m/>
    <n v="22"/>
    <x v="0"/>
    <x v="1"/>
  </r>
  <r>
    <x v="6"/>
    <m/>
    <s v="BOLNICA RADIJUS"/>
    <s v="Promet robe i usluga finalna potrossnja [834647065907001]"/>
    <n v="13820.98"/>
    <m/>
    <m/>
    <n v="22"/>
    <x v="0"/>
    <x v="1"/>
  </r>
  <r>
    <x v="6"/>
    <m/>
    <s v="Biljana Baziæ-Djoroviæ"/>
    <s v="specifikacija: 02599"/>
    <n v="12450"/>
    <m/>
    <m/>
    <n v="22"/>
    <x v="0"/>
    <x v="1"/>
  </r>
  <r>
    <x v="6"/>
    <m/>
    <s v="BOLNICA RADIJUS"/>
    <s v="Promet robe i usluga finalna potrossnja [834647065996001]"/>
    <n v="10998"/>
    <m/>
    <m/>
    <n v="22"/>
    <x v="0"/>
    <x v="1"/>
  </r>
  <r>
    <x v="6"/>
    <m/>
    <s v="MILA MEDIN-DAVIDOVIA PR POLIKLINIK"/>
    <s v="PROMET ROBE I USLUGA - ME&amp; xD0;UFAZNA POTROŠNJA"/>
    <n v="10233.120000000001"/>
    <m/>
    <m/>
    <n v="22"/>
    <x v="0"/>
    <x v="1"/>
  </r>
  <r>
    <x v="6"/>
    <m/>
    <s v="MARA MIJAILOVIÆ PREDUZETNIK POLIKL"/>
    <s v="Promet robe i usluga - finalna potrosnja [955PLBE240330X7Q]"/>
    <n v="5873.1"/>
    <m/>
    <m/>
    <n v="22"/>
    <x v="0"/>
    <x v="1"/>
  </r>
  <r>
    <x v="6"/>
    <m/>
    <s v="Pušara Miroslava"/>
    <s v="Uplaza po racunu 02449"/>
    <n v="3933.96"/>
    <m/>
    <m/>
    <n v="22"/>
    <x v="0"/>
    <x v="1"/>
  </r>
  <r>
    <x v="6"/>
    <m/>
    <s v="BOLNICA RADIJUS"/>
    <s v="Promet robe i usluga finalna potrossnja [834647065669001]"/>
    <n v="2802.98"/>
    <m/>
    <m/>
    <n v="22"/>
    <x v="0"/>
    <x v="1"/>
  </r>
  <r>
    <x v="6"/>
    <m/>
    <s v="MILIA TERZIC STEVANA DUKICA 31 BGD"/>
    <s v="/BNF/SPECIJALIZACIJA 02330 [FT240339SCPP]"/>
    <n v="1818.88"/>
    <m/>
    <m/>
    <n v="22"/>
    <x v="0"/>
    <x v="1"/>
  </r>
  <r>
    <x v="6"/>
    <m/>
    <s v="BOLNICA RADIJUS"/>
    <s v="Promet robe i usluga finalna potrossnja [834647128933001]"/>
    <n v="1768.7"/>
    <m/>
    <m/>
    <n v="22"/>
    <x v="0"/>
    <x v="1"/>
  </r>
  <r>
    <x v="6"/>
    <m/>
    <s v="BOLNICA RADIJUS"/>
    <s v="Promet robe i usluga finalna potrossnja [834647128978001]"/>
    <n v="1635.12"/>
    <m/>
    <m/>
    <n v="22"/>
    <x v="0"/>
    <x v="1"/>
  </r>
  <r>
    <x v="6"/>
    <m/>
    <s v="BOLNICA RADIJUS"/>
    <s v="Promet robe i usluga finalna potrossnja [834647122302001]"/>
    <n v="1635.12"/>
    <m/>
    <m/>
    <n v="22"/>
    <x v="0"/>
    <x v="1"/>
  </r>
  <r>
    <x v="6"/>
    <m/>
    <s v="BOLNICA RADIJUS"/>
    <s v="Promet robe i usluga finalna potrossnja [834647128657001]"/>
    <n v="1583.43"/>
    <m/>
    <m/>
    <n v="22"/>
    <x v="0"/>
    <x v="1"/>
  </r>
  <r>
    <x v="6"/>
    <m/>
    <s v="BOLNICA RADIJUS"/>
    <s v="Promet robe i usluga finalna potrossnja [834647128823001]"/>
    <n v="1388.65"/>
    <m/>
    <m/>
    <n v="22"/>
    <x v="0"/>
    <x v="1"/>
  </r>
  <r>
    <x v="6"/>
    <m/>
    <s v="BOLNICA RADIJUS"/>
    <s v="Promet robe i usluga finalna potrossnja [834647065702001]"/>
    <n v="530.83000000000004"/>
    <m/>
    <m/>
    <n v="22"/>
    <x v="0"/>
    <x v="1"/>
  </r>
  <r>
    <x v="7"/>
    <s v="PHOENIX PHARMA D.O.O. - UPLATA PO RACUNU 818286223 OD 04/12/"/>
    <s v="PHOENIX PHARMA D.O.O."/>
    <s v="UPLATA PO RACUNU 818286223 OD 04/12/"/>
    <m/>
    <n v="5018397.5999999996"/>
    <m/>
    <n v="22"/>
    <x v="5"/>
    <x v="1"/>
  </r>
  <r>
    <x v="7"/>
    <s v="PHOENIX PHARMA D.O.O. - UPLATA PO RACUNU 103676224 OD 03/01/"/>
    <s v="PHOENIX PHARMA D.O.O."/>
    <s v="UPLATA PO RACUNU 103676224 OD 03/01/"/>
    <m/>
    <n v="2052889.65"/>
    <m/>
    <n v="22"/>
    <x v="5"/>
    <x v="1"/>
  </r>
  <r>
    <x v="7"/>
    <s v="SOPHARMA TRADING DOO - UPLATA PO RACUNU 1103994116 OD 19/12"/>
    <s v="SOPHARMA TRADING DOO"/>
    <s v="UPLATA PO RACUNU 1103994116 OD 19/12"/>
    <m/>
    <n v="507772.19"/>
    <m/>
    <n v="22"/>
    <x v="5"/>
    <x v="1"/>
  </r>
  <r>
    <x v="7"/>
    <s v="TIJANA CVETKOVIÆ PR. SPIRIDON - UPLATA PO RACUNU 03/24A OD 17/01/202"/>
    <s v="TIJANA CVETKOVIÆ PR. SPIRIDON"/>
    <s v="UPLATA PO RACUNU 03/24A OD 17/01/202"/>
    <m/>
    <n v="420000"/>
    <m/>
    <n v="22"/>
    <x v="5"/>
    <x v="1"/>
  </r>
  <r>
    <x v="7"/>
    <s v="SOPHARMA TRADING DOO - UPLATA PO RACUNU 1103994375 OD 19/12"/>
    <s v="SOPHARMA TRADING DOO"/>
    <s v="UPLATA PO RACUNU 1103994375 OD 19/12"/>
    <m/>
    <n v="61391.71"/>
    <m/>
    <n v="22"/>
    <x v="5"/>
    <x v="1"/>
  </r>
  <r>
    <x v="7"/>
    <s v="CIS INSTITUT D.OO - PLAÆANJE RAÈUNA "/>
    <s v="CIS INSTITUT D.OO"/>
    <s v="PLAÆANJE RAÈUNA "/>
    <m/>
    <n v="11520"/>
    <m/>
    <n v="23"/>
    <x v="5"/>
    <x v="1"/>
  </r>
  <r>
    <x v="7"/>
    <s v="OKTAL PHARMA D.O.O. - UPLATA PO RACUNU IFR24/1262 OD 25/01"/>
    <s v="OKTAL PHARMA D.O.O."/>
    <s v="UPLATA PO RACUNU IFR24/1262 OD 25/01"/>
    <m/>
    <n v="7482.02"/>
    <m/>
    <n v="23"/>
    <x v="5"/>
    <x v="1"/>
  </r>
  <r>
    <x v="7"/>
    <s v="CIS INSTITUT D.OO - PLAÆANJE RAÈUNA "/>
    <s v="CIS INSTITUT D.OO"/>
    <s v="PLAÆANJE RAÈUNA "/>
    <m/>
    <n v="5760"/>
    <m/>
    <n v="23"/>
    <x v="5"/>
    <x v="1"/>
  </r>
  <r>
    <x v="7"/>
    <m/>
    <s v="NLB Komercijalna banka AD Beograd -"/>
    <s v="[AutoProv]Obracun provizije za dan 01.02.2024."/>
    <m/>
    <n v="5670.34"/>
    <m/>
    <n v="23"/>
    <x v="2"/>
    <x v="1"/>
  </r>
  <r>
    <x v="7"/>
    <s v="SOPHARMA TRADING DOO - UPLATA PO RACUNU 1103993845 OD 19/12"/>
    <s v="SOPHARMA TRADING DOO"/>
    <s v="UPLATA PO RACUNU 1103993845 OD 19/12"/>
    <m/>
    <n v="4574.4799999999996"/>
    <m/>
    <n v="23"/>
    <x v="5"/>
    <x v="1"/>
  </r>
  <r>
    <x v="7"/>
    <s v="SOPHARMA TRADING DOO - UPLATA PO RACUNU 1103993950 OD 19/12"/>
    <s v="SOPHARMA TRADING DOO"/>
    <s v="UPLATA PO RACUNU 1103993950 OD 19/12"/>
    <m/>
    <n v="3218.31"/>
    <m/>
    <n v="23"/>
    <x v="5"/>
    <x v="1"/>
  </r>
  <r>
    <x v="7"/>
    <m/>
    <s v="GORANA BIJELI XC6 PR LA SANTE 2"/>
    <s v="UPL PO RN 026247 [952PLAH240310CAH]"/>
    <n v="201500"/>
    <m/>
    <m/>
    <n v="23"/>
    <x v="0"/>
    <x v="1"/>
  </r>
  <r>
    <x v="7"/>
    <m/>
    <s v="TANJA KURÈUBIÆ ALEKSE"/>
    <s v="RAÈUN 02399 [5721240326982968]"/>
    <n v="85500.45"/>
    <m/>
    <m/>
    <n v="23"/>
    <x v="0"/>
    <x v="1"/>
  </r>
  <r>
    <x v="7"/>
    <m/>
    <s v="TANJA KURÈUBIÆ ALEKSE"/>
    <s v="UPLATA RAÈUN 02399 [5721240326958331]"/>
    <n v="85500"/>
    <m/>
    <m/>
    <n v="24"/>
    <x v="0"/>
    <x v="1"/>
  </r>
  <r>
    <x v="7"/>
    <m/>
    <s v="Jelena Krstic Eric"/>
    <s v="Uplata po racunu 02350 [FT24032QCBVR]"/>
    <n v="59388.7"/>
    <m/>
    <m/>
    <n v="24"/>
    <x v="0"/>
    <x v="1"/>
  </r>
  <r>
    <x v="7"/>
    <m/>
    <s v="DANIJELA LAZAREVIÆ"/>
    <s v="Specifikacija 026144"/>
    <n v="43198.94"/>
    <m/>
    <m/>
    <n v="24"/>
    <x v="0"/>
    <x v="1"/>
  </r>
  <r>
    <x v="7"/>
    <m/>
    <s v="NIKOLETA BOGOJEVIC"/>
    <s v="UPLATA PO RACUNU 02431 [814943794185001]"/>
    <n v="38643"/>
    <m/>
    <m/>
    <n v="24"/>
    <x v="0"/>
    <x v="1"/>
  </r>
  <r>
    <x v="7"/>
    <m/>
    <s v="GORANA BIJELI XC6 PR LA SANTE 2"/>
    <s v="UPL PO RN 02499 [952PLAH240310CLP]"/>
    <n v="32471.34"/>
    <m/>
    <m/>
    <n v="24"/>
    <x v="0"/>
    <x v="1"/>
  </r>
  <r>
    <x v="7"/>
    <m/>
    <s v="TANJA KURÈUBIÆ ALEKSE"/>
    <s v="UPLATA RAÈUNA 02237 [5721240326958404]"/>
    <n v="7169.55"/>
    <m/>
    <m/>
    <n v="24"/>
    <x v="0"/>
    <x v="1"/>
  </r>
  <r>
    <x v="7"/>
    <m/>
    <s v="HIRURGIJA DR DRASKOVIC"/>
    <s v="Promet robe i usluga finalna potrossnja [834646998940001]"/>
    <n v="6044.4"/>
    <m/>
    <m/>
    <n v="24"/>
    <x v="0"/>
    <x v="1"/>
  </r>
  <r>
    <x v="7"/>
    <m/>
    <s v="BILJANA IVALJEVIÆ PR SPECIJALIST"/>
    <s v="Promet robe i usluga - finalna potrosnja [955PLBE240320EBK]"/>
    <n v="5990"/>
    <m/>
    <m/>
    <n v="24"/>
    <x v="0"/>
    <x v="1"/>
  </r>
  <r>
    <x v="7"/>
    <m/>
    <s v="MOHAMMED GHASSAN MOHAMMED AL-AARAJ "/>
    <s v="Mas medic uplata na racun specifikacija  02072 PFR br 49477"/>
    <n v="4442.6400000000003"/>
    <m/>
    <m/>
    <n v="24"/>
    <x v="0"/>
    <x v="1"/>
  </r>
  <r>
    <x v="8"/>
    <s v="DOMACI APOTEKARI MREZA APOTEKA - DRUGE TRANSAKCIJE - POZAJMICA"/>
    <s v="DOMACI APOTEKARI MREZA APOTEKA"/>
    <s v="DRUGE TRANSAKCIJE - POZAJMICA"/>
    <m/>
    <n v="1000000"/>
    <m/>
    <n v="24"/>
    <x v="8"/>
    <x v="1"/>
  </r>
  <r>
    <x v="8"/>
    <m/>
    <s v="NLB Komercijalna banka AD Beograd -"/>
    <s v="[AutoProv]Odravanje raèuna"/>
    <m/>
    <n v="390"/>
    <m/>
    <n v="24"/>
    <x v="2"/>
    <x v="1"/>
  </r>
  <r>
    <x v="8"/>
    <m/>
    <s v="NLB Komercijalna banka AD Beograd -"/>
    <s v="[AutoProv]E-Bank odravanje"/>
    <m/>
    <n v="200"/>
    <m/>
    <n v="24"/>
    <x v="2"/>
    <x v="1"/>
  </r>
  <r>
    <x v="8"/>
    <m/>
    <s v="NLB Komercijalna banka AD Beograd -"/>
    <s v="[AutoProv]Obracun provizije za dan 31.01.2024."/>
    <m/>
    <n v="35"/>
    <m/>
    <n v="24"/>
    <x v="2"/>
    <x v="1"/>
  </r>
  <r>
    <x v="8"/>
    <m/>
    <s v="DERMATIMVASE ÈARAPIÆA 15BEOGRAD"/>
    <s v="Promet robe i usluga finalna potrošnja [834646962551001]"/>
    <n v="359348.2"/>
    <m/>
    <m/>
    <n v="24"/>
    <x v="0"/>
    <x v="1"/>
  </r>
  <r>
    <x v="8"/>
    <m/>
    <s v="TATJANA ZMIJANAC PR TAO ACU MED"/>
    <s v="PROMET ROBE I USLUGA FINALNAPOTROŠNJA [5934240314136662]"/>
    <n v="269511.15000000002"/>
    <m/>
    <m/>
    <n v="24"/>
    <x v="0"/>
    <x v="1"/>
  </r>
  <r>
    <x v="8"/>
    <m/>
    <s v="Natasa Abramovic"/>
    <s v="[n:8201005809716]Transakcije po nalogu gradana"/>
    <n v="250000"/>
    <m/>
    <m/>
    <n v="24"/>
    <x v="0"/>
    <x v="1"/>
  </r>
  <r>
    <x v="8"/>
    <m/>
    <s v="X011 DUŠANOVIÆ DR ALEKSANDAR"/>
    <s v="PROMET ROBE I USLUGA FINALNAPOTROŠNJA [5934240316422638]"/>
    <n v="79569"/>
    <m/>
    <m/>
    <n v="24"/>
    <x v="0"/>
    <x v="1"/>
  </r>
  <r>
    <x v="8"/>
    <m/>
    <s v="DR DINA"/>
    <s v="wraèun 026565 [099970653179001]"/>
    <n v="72445.87"/>
    <m/>
    <m/>
    <n v="25"/>
    <x v="0"/>
    <x v="1"/>
  </r>
  <r>
    <x v="8"/>
    <m/>
    <s v="PROFESIONAL"/>
    <s v="PROMET ROBE I USLUGA - FINALNA POTROŠNJA"/>
    <n v="68128.850000000006"/>
    <m/>
    <m/>
    <n v="25"/>
    <x v="0"/>
    <x v="1"/>
  </r>
  <r>
    <x v="8"/>
    <m/>
    <s v="Ana Nisavic Blagojevic"/>
    <s v="Transakcije po nalogu grağana"/>
    <n v="66821.100000000006"/>
    <m/>
    <m/>
    <n v="25"/>
    <x v="0"/>
    <x v="1"/>
  </r>
  <r>
    <x v="8"/>
    <m/>
    <s v="NADA DIVA POLIKLINIKA"/>
    <s v="Promet robe i usluga - finalna potrosnja [099970608733001]"/>
    <n v="60658.1"/>
    <m/>
    <m/>
    <n v="25"/>
    <x v="0"/>
    <x v="1"/>
  </r>
  <r>
    <x v="8"/>
    <m/>
    <s v="DRAGAN STOJIÆEVIÆ PR SN MEDIK"/>
    <s v="Transakcije po nalogu grağana [957PBOM2403102GW]"/>
    <n v="37502.050000000003"/>
    <m/>
    <m/>
    <n v="25"/>
    <x v="0"/>
    <x v="1"/>
  </r>
  <r>
    <x v="8"/>
    <m/>
    <s v="ANĞELKA ĞURIÆ"/>
    <s v="Uplata po specifikaciji 02371"/>
    <n v="37151.22"/>
    <m/>
    <m/>
    <n v="25"/>
    <x v="0"/>
    <x v="1"/>
  </r>
  <r>
    <x v="8"/>
    <m/>
    <s v="Ğorğe Jankoviæ"/>
    <s v="belotero"/>
    <n v="24885"/>
    <m/>
    <m/>
    <n v="25"/>
    <x v="0"/>
    <x v="1"/>
  </r>
  <r>
    <x v="8"/>
    <m/>
    <s v="JOVANA DEDOVIC PR OPŠTA ORDINACIJA "/>
    <s v="Promet robe i usluga-finalna potrošnja"/>
    <n v="16380.15"/>
    <m/>
    <m/>
    <n v="25"/>
    <x v="0"/>
    <x v="1"/>
  </r>
  <r>
    <x v="8"/>
    <m/>
    <s v="ANA SUNTURLIÆ"/>
    <s v="Raèun broj 8HSHPWV7-8HSHPWV7-51367"/>
    <n v="7186.45"/>
    <m/>
    <m/>
    <n v="25"/>
    <x v="0"/>
    <x v="1"/>
  </r>
  <r>
    <x v="8"/>
    <m/>
    <s v="ZU APOTEKA ALFA PHARM"/>
    <s v="PROMET ROBE I USLUGA   FINALNAPOTROŠNJA [5934240310412355]"/>
    <n v="5456.86"/>
    <m/>
    <m/>
    <n v="25"/>
    <x v="0"/>
    <x v="1"/>
  </r>
  <r>
    <x v="8"/>
    <m/>
    <s v="DOM ZDRAVLJA VIZIM"/>
    <s v="PROMET ROBE I USLUGA - FINALNA POTROŠNJA"/>
    <n v="5039.55"/>
    <m/>
    <m/>
    <n v="25"/>
    <x v="0"/>
    <x v="1"/>
  </r>
  <r>
    <x v="8"/>
    <m/>
    <s v="DERMATIM"/>
    <s v="Promet robe i usluga finalna potrossnja [834646962419001]"/>
    <n v="4844.71"/>
    <m/>
    <m/>
    <n v="25"/>
    <x v="0"/>
    <x v="1"/>
  </r>
  <r>
    <x v="8"/>
    <m/>
    <s v="DOM ZDRAVLJA VIZIM"/>
    <s v="PROMET ROBE I USLUGA - FINALNA POTROŠNJA"/>
    <n v="1749.44"/>
    <m/>
    <m/>
    <n v="25"/>
    <x v="0"/>
    <x v="1"/>
  </r>
  <r>
    <x v="8"/>
    <m/>
    <s v="DOM ZDRAVLJA VIZIM"/>
    <s v="PROMET ROBE I USLUGA - FINALNA POTROŠNJA"/>
    <n v="1679.85"/>
    <m/>
    <m/>
    <n v="25"/>
    <x v="0"/>
    <x v="1"/>
  </r>
  <r>
    <x v="8"/>
    <m/>
    <s v="DOM ZDRAVLJA VIZIM"/>
    <s v="PROMET ROBE I USLUGA - FINALNA POTROŠNJA"/>
    <n v="1412.9"/>
    <m/>
    <m/>
    <n v="25"/>
    <x v="0"/>
    <x v="1"/>
  </r>
  <r>
    <x v="9"/>
    <s v="VEGA D.O.O. - UPLATA PO RACUNU 1261771/23 UMANJENO PO IOS-U"/>
    <s v="VEGA D.O.O."/>
    <s v="UPLATA PO RACUNU 1261771/23 UMANJENO PO IOS-U"/>
    <m/>
    <n v="4775581.2699999996"/>
    <m/>
    <n v="25"/>
    <x v="5"/>
    <x v="1"/>
  </r>
  <r>
    <x v="9"/>
    <s v="MEDICA LINEA PHARM - UPLATA PO RACUNU R23-26015 OD 01/12/"/>
    <s v="MEDICA LINEA PHARM"/>
    <s v="UPLATA PO RACUNU R23-26015 OD 01/12/"/>
    <m/>
    <n v="759875.78"/>
    <m/>
    <n v="25"/>
    <x v="5"/>
    <x v="1"/>
  </r>
  <r>
    <x v="9"/>
    <s v="MEDICA LINEA PHARM - UPLATA PO RACUNU R23-26016 OD 01/12/"/>
    <s v="MEDICA LINEA PHARM"/>
    <s v="UPLATA PO RACUNU R23-26016 OD 01/12/"/>
    <m/>
    <n v="564128.71"/>
    <m/>
    <n v="25"/>
    <x v="5"/>
    <x v="1"/>
  </r>
  <r>
    <x v="9"/>
    <s v="VEGA D.O.O. - UPLATA PO RACUNU 1250803/23 OD 30/11"/>
    <s v="VEGA D.O.O."/>
    <s v="UPLATA PO RACUNU 1250803/23 OD 30/11"/>
    <m/>
    <n v="21714"/>
    <m/>
    <n v="25"/>
    <x v="5"/>
    <x v="1"/>
  </r>
  <r>
    <x v="9"/>
    <s v="VEGA D.O.O. - UPLATA PO RACUNU 1261395/23 OD 02/12"/>
    <s v="VEGA D.O.O."/>
    <s v="UPLATA PO RACUNU 1261395/23 OD 02/12"/>
    <m/>
    <n v="21431.38"/>
    <m/>
    <n v="25"/>
    <x v="5"/>
    <x v="1"/>
  </r>
  <r>
    <x v="9"/>
    <s v="VEGA D.O.O. - UPLATA PO RACUNU 1246964/23 OD 30/11"/>
    <s v="VEGA D.O.O."/>
    <s v="UPLATA PO RACUNU 1246964/23 OD 30/11"/>
    <m/>
    <n v="20052.060000000001"/>
    <m/>
    <n v="25"/>
    <x v="5"/>
    <x v="1"/>
  </r>
  <r>
    <x v="9"/>
    <s v="VEGA D.O.O. - UPLATA PO RACUNU 1258872/23 OD 02/12"/>
    <s v="VEGA D.O.O."/>
    <s v="UPLATA PO RACUNU 1258872/23 OD 02/12"/>
    <m/>
    <n v="15481.85"/>
    <m/>
    <n v="25"/>
    <x v="5"/>
    <x v="1"/>
  </r>
  <r>
    <x v="9"/>
    <s v="VEGA D.O.O. - UPLATA PO RACUNU 1256921/23 OD 30/11"/>
    <s v="VEGA D.O.O."/>
    <s v="UPLATA PO RACUNU 1256921/23 OD 30/11"/>
    <m/>
    <n v="11603.7"/>
    <m/>
    <n v="25"/>
    <x v="5"/>
    <x v="1"/>
  </r>
  <r>
    <x v="9"/>
    <s v="ADOC D.O.O. - UPLATA PO RACUNU 24129779 OD 15/01/2"/>
    <s v="ADOC D.O.O."/>
    <s v="UPLATA PO RACUNU 24129779 OD 15/01/2"/>
    <m/>
    <n v="10852.68"/>
    <m/>
    <n v="25"/>
    <x v="5"/>
    <x v="1"/>
  </r>
  <r>
    <x v="9"/>
    <s v="VEGA D.O.O. - UPLATA PO RACUNU 1246770/23 OD 30/11"/>
    <s v="VEGA D.O.O."/>
    <s v="UPLATA PO RACUNU 1246770/23 OD 30/11"/>
    <m/>
    <n v="10361.299999999999"/>
    <m/>
    <n v="25"/>
    <x v="5"/>
    <x v="1"/>
  </r>
  <r>
    <x v="9"/>
    <s v="VEGA D.O.O. - UPLATA PO RACUNU 1252417/23 OD 30/11"/>
    <s v="VEGA D.O.O."/>
    <s v="UPLATA PO RACUNU 1252417/23 OD 30/11"/>
    <m/>
    <n v="8778.86"/>
    <m/>
    <n v="25"/>
    <x v="5"/>
    <x v="1"/>
  </r>
  <r>
    <x v="9"/>
    <s v="VEGA D.O.O. - UPLATA PO RACUNU 1255730/23 OD 30/11"/>
    <s v="VEGA D.O.O."/>
    <s v="UPLATA PO RACUNU 1255730/23 OD 30/11"/>
    <m/>
    <n v="7731.53"/>
    <m/>
    <n v="25"/>
    <x v="5"/>
    <x v="1"/>
  </r>
  <r>
    <x v="9"/>
    <s v="VEGA D.O.O. - UPLATA PO RACUNU 1245989/23 OD 30/11"/>
    <s v="VEGA D.O.O."/>
    <s v="UPLATA PO RACUNU 1245989/23 OD 30/11"/>
    <m/>
    <n v="6122.01"/>
    <m/>
    <n v="25"/>
    <x v="5"/>
    <x v="1"/>
  </r>
  <r>
    <x v="9"/>
    <s v="VEGA D.O.O. - UPLATA PO RACUNU 1261173/23 OD 02/12"/>
    <s v="VEGA D.O.O."/>
    <s v="UPLATA PO RACUNU 1261173/23 OD 02/12"/>
    <m/>
    <n v="5800.35"/>
    <m/>
    <n v="25"/>
    <x v="5"/>
    <x v="1"/>
  </r>
  <r>
    <x v="9"/>
    <m/>
    <s v="NLB Komercijalna banka AD Beograd -"/>
    <s v="[AutoProv]Obracun provizije za dan 30.01.2024."/>
    <m/>
    <n v="490"/>
    <m/>
    <n v="25"/>
    <x v="2"/>
    <x v="1"/>
  </r>
  <r>
    <x v="9"/>
    <m/>
    <s v="SR?AN PRODANOVIC PR LEKARSKA ORDINA"/>
    <s v="Promet robe i usluga-finalna potrošnja"/>
    <n v="249888.66"/>
    <m/>
    <m/>
    <n v="25"/>
    <x v="0"/>
    <x v="1"/>
  </r>
  <r>
    <x v="9"/>
    <m/>
    <s v="NEVENA RAFAILOVIC PR LAEDA MEDICAL"/>
    <s v="025598 [FT24030XTK46]"/>
    <n v="238855.53"/>
    <m/>
    <m/>
    <n v="25"/>
    <x v="0"/>
    <x v="1"/>
  </r>
  <r>
    <x v="9"/>
    <m/>
    <s v="NEMANJA GAJDOBRANSKI"/>
    <s v="Placanje po specifikaciji br. 025397"/>
    <n v="171560"/>
    <m/>
    <m/>
    <n v="25"/>
    <x v="0"/>
    <x v="1"/>
  </r>
  <r>
    <x v="9"/>
    <m/>
    <s v="NEMANJA GAJDOBRANSKI"/>
    <s v="Placanje po specifikaciji br.025590"/>
    <n v="80090"/>
    <m/>
    <m/>
    <n v="25"/>
    <x v="0"/>
    <x v="1"/>
  </r>
  <r>
    <x v="9"/>
    <m/>
    <s v="OPŠTA BOLNICA EUROMEDIK 3"/>
    <s v="PROMET ROBE I USLUGA   FINALNAPOTROŠNJA [5932240309297231]"/>
    <n v="69314.820000000007"/>
    <m/>
    <m/>
    <n v="25"/>
    <x v="0"/>
    <x v="1"/>
  </r>
  <r>
    <x v="9"/>
    <m/>
    <s v="OPŠTA BOLNICA EUROMEDIK 2"/>
    <s v="PROMET ROBE I USLUGA - FINALNA POTROŠNJA [839924895922001]"/>
    <n v="50471.4"/>
    <m/>
    <m/>
    <n v="25"/>
    <x v="0"/>
    <x v="1"/>
  </r>
  <r>
    <x v="9"/>
    <m/>
    <s v="COLIC SPECIJALNA BOLNICA ZA PLA HIR"/>
    <s v="Promet robe i usluga - finalna potrosnja [87000081696784]"/>
    <n v="38643.839999999997"/>
    <m/>
    <m/>
    <n v="25"/>
    <x v="0"/>
    <x v="1"/>
  </r>
  <r>
    <x v="9"/>
    <m/>
    <s v="TANJA KOZOMARA  DIMITRIJEVIÆ"/>
    <s v="usluga"/>
    <n v="23274"/>
    <m/>
    <m/>
    <n v="25"/>
    <x v="0"/>
    <x v="1"/>
  </r>
  <r>
    <x v="9"/>
    <m/>
    <s v="SR?AN PRODANOVIC PR LEKARSKA ORDINA"/>
    <s v="Promet robe i usluga-finalna potrošnja"/>
    <n v="20800"/>
    <m/>
    <m/>
    <n v="25"/>
    <x v="0"/>
    <x v="1"/>
  </r>
  <r>
    <x v="9"/>
    <m/>
    <s v="ELDORADO DOO"/>
    <s v="UPLATA ZA ROBU [5933240300516567]"/>
    <n v="20000"/>
    <m/>
    <m/>
    <n v="25"/>
    <x v="0"/>
    <x v="1"/>
  </r>
  <r>
    <x v="9"/>
    <m/>
    <s v="SPECIJALNA BOLNICA SVETI VID"/>
    <s v="PROMET ROBE I USLUGA FINALNAPOTROŠNJA [5932240305992881]"/>
    <n v="19637.650000000001"/>
    <m/>
    <m/>
    <n v="25"/>
    <x v="0"/>
    <x v="1"/>
  </r>
  <r>
    <x v="9"/>
    <m/>
    <s v="OB AURORA"/>
    <s v="Racun br. 036337 [952PLAH240300GXL]"/>
    <n v="17695.5"/>
    <m/>
    <m/>
    <n v="25"/>
    <x v="0"/>
    <x v="1"/>
  </r>
  <r>
    <x v="9"/>
    <m/>
    <s v="DRAGANA PETROVIÆ POPOVIÆ"/>
    <s v="[n:0038163256961]po racunu 45434"/>
    <n v="17438.150000000001"/>
    <m/>
    <m/>
    <n v="25"/>
    <x v="0"/>
    <x v="1"/>
  </r>
  <r>
    <x v="9"/>
    <m/>
    <s v="EUROMEDIK POLI. NATASA ZLATARIC PR"/>
    <s v="PROMET ROBE I USLUGA   FINALNAPOTROŠNJA [5932240309576912]"/>
    <n v="15265.05"/>
    <m/>
    <m/>
    <n v="25"/>
    <x v="0"/>
    <x v="1"/>
  </r>
  <r>
    <x v="9"/>
    <m/>
    <s v="POSTA ZA SLUKIC IVANA"/>
    <s v="UPL NA RACUN [IZVTR00502437522]"/>
    <n v="14636.38"/>
    <m/>
    <m/>
    <n v="25"/>
    <x v="0"/>
    <x v="1"/>
  </r>
  <r>
    <x v="9"/>
    <m/>
    <s v="DRAGANA PETROVIÆ POPOVIÆ"/>
    <s v="[n:0038163256961]po racunu 41252"/>
    <n v="12960"/>
    <m/>
    <m/>
    <n v="25"/>
    <x v="0"/>
    <x v="1"/>
  </r>
  <r>
    <x v="9"/>
    <m/>
    <s v="RADOŠ ZECEVIC PR DERMATOLOGIKA"/>
    <s v="PROMET ROBE I USLUGA FINALNAPOTROŠNJA [5933240301547415]"/>
    <n v="9298.94"/>
    <m/>
    <m/>
    <n v="25"/>
    <x v="0"/>
    <x v="1"/>
  </r>
  <r>
    <x v="9"/>
    <m/>
    <s v="D EUROMEDIK"/>
    <s v="PROMET ROBE I USLUGA   FINALNAPOTROŠNJA [5932240309930422]"/>
    <n v="8399.25"/>
    <m/>
    <m/>
    <n v="25"/>
    <x v="0"/>
    <x v="1"/>
  </r>
  <r>
    <x v="9"/>
    <m/>
    <s v="OPŠTA BOLNICA EUROMEDIK"/>
    <s v="PROMET ROBE I USLUGA - FINALNA POTROŠNJA [839936206910001]"/>
    <n v="8348.2000000000007"/>
    <m/>
    <m/>
    <n v="25"/>
    <x v="0"/>
    <x v="1"/>
  </r>
  <r>
    <x v="9"/>
    <m/>
    <s v="SR?AN PRODANOVIC PR LEKARSKA ORDINA"/>
    <s v="Promet robe i usluga-finalna potrošnja"/>
    <n v="6094.97"/>
    <m/>
    <m/>
    <n v="25"/>
    <x v="0"/>
    <x v="1"/>
  </r>
  <r>
    <x v="9"/>
    <m/>
    <s v="SPECIJALNA BOLNICA SVETI VID"/>
    <s v="PROMET ROBE I USLUGA FINALNAPOTROŠNJA [5932240305993209]"/>
    <n v="6094.44"/>
    <m/>
    <m/>
    <n v="25"/>
    <x v="0"/>
    <x v="1"/>
  </r>
  <r>
    <x v="9"/>
    <m/>
    <s v="SR?AN PRODANOVIC PR LEKARSKA ORDINA"/>
    <s v="Promet robe i usluga-finalna potrošnja"/>
    <n v="5673.06"/>
    <m/>
    <m/>
    <n v="25"/>
    <x v="0"/>
    <x v="1"/>
  </r>
  <r>
    <x v="9"/>
    <m/>
    <s v="OPŠTA BOLNICA EUROMEDIK 2"/>
    <s v="PROMET ROBE I USLUGA - FINALNA POTROŠNJA [839924895923001]"/>
    <n v="4274"/>
    <m/>
    <m/>
    <n v="25"/>
    <x v="0"/>
    <x v="1"/>
  </r>
  <r>
    <x v="9"/>
    <m/>
    <s v="OB AURORA"/>
    <s v="Racun br. 026507 [952PLAH240300H9Y]"/>
    <n v="2886.65"/>
    <m/>
    <m/>
    <n v="25"/>
    <x v="0"/>
    <x v="1"/>
  </r>
  <r>
    <x v="9"/>
    <m/>
    <s v="SR?AN PRODANOVIC PR LEKARSKA ORDINA"/>
    <s v="Promet robe i usluga-finalna potrošnja"/>
    <n v="2722.99"/>
    <m/>
    <m/>
    <n v="25"/>
    <x v="0"/>
    <x v="1"/>
  </r>
  <r>
    <x v="9"/>
    <m/>
    <s v="SPECIJALNA BOLNICA SVETI VID"/>
    <s v="PROMET ROBE I USLUGA FINALNAPOTROŠNJA [5932240305993080]"/>
    <n v="2397.35"/>
    <m/>
    <m/>
    <n v="25"/>
    <x v="0"/>
    <x v="1"/>
  </r>
  <r>
    <x v="9"/>
    <m/>
    <s v="SPECIJALNA BOLNICA SVETI VID"/>
    <s v="PROMET ROBE I USLUGA FINALNAPOTROŠNJA [5932240305992989]"/>
    <n v="1735.11"/>
    <m/>
    <m/>
    <n v="25"/>
    <x v="0"/>
    <x v="1"/>
  </r>
  <r>
    <x v="9"/>
    <m/>
    <s v="SLAĞANA MARKOVIÆ PR IN MEDIS"/>
    <s v="Promet robe i usluga - finalna potrošnja"/>
    <n v="629.79999999999995"/>
    <m/>
    <m/>
    <n v="25"/>
    <x v="0"/>
    <x v="1"/>
  </r>
  <r>
    <x v="9"/>
    <m/>
    <s v="NEMANJA GAJDOBRANSKI"/>
    <s v="Placanje po specifikaciji br. 025398"/>
    <n v="1.03"/>
    <m/>
    <m/>
    <n v="25"/>
    <x v="0"/>
    <x v="1"/>
  </r>
  <r>
    <x v="10"/>
    <m/>
    <s v="ALEKSANDRA MARKOSKI SMILJKOVIC PR"/>
    <s v="PO RACUNU 026308 [5930240282986582]"/>
    <n v="521316.2"/>
    <m/>
    <m/>
    <n v="25"/>
    <x v="0"/>
    <x v="1"/>
  </r>
  <r>
    <x v="10"/>
    <m/>
    <s v="MIRJANA RAŠLJIÆ PR CITY"/>
    <s v="PROMET ROBE I USLUGA [5928240268673309]"/>
    <n v="364337.05"/>
    <m/>
    <m/>
    <n v="25"/>
    <x v="0"/>
    <x v="1"/>
  </r>
  <r>
    <x v="10"/>
    <m/>
    <s v="GORANA BIJELI XC6 PR LA SANTE 2"/>
    <s v="UPL PO RN 026594 [952PLAH2402900KW]"/>
    <n v="278488.8"/>
    <m/>
    <m/>
    <n v="25"/>
    <x v="0"/>
    <x v="1"/>
  </r>
  <r>
    <x v="10"/>
    <m/>
    <s v="Lidija Šoviæ"/>
    <s v="[n:0381654181652]uplata fakture 02104"/>
    <n v="277530.23999999999"/>
    <m/>
    <m/>
    <n v="25"/>
    <x v="0"/>
    <x v="1"/>
  </r>
  <r>
    <x v="10"/>
    <m/>
    <s v="POLIKLINIKA REA MEDIKA"/>
    <s v="PROMET ROBE I USLUGA   MEXD0UFAZNA POTROŠNJA [5930240299921306]"/>
    <n v="202410.95"/>
    <m/>
    <m/>
    <n v="25"/>
    <x v="0"/>
    <x v="1"/>
  </r>
  <r>
    <x v="10"/>
    <m/>
    <s v="Lidija Šoviæ"/>
    <s v="[n:0381654181652]uplata fakture 02105"/>
    <n v="144737.04999999999"/>
    <m/>
    <m/>
    <n v="25"/>
    <x v="0"/>
    <x v="1"/>
  </r>
  <r>
    <x v="10"/>
    <m/>
    <s v="TANJA KURÈUBIÆ"/>
    <s v="UPLATA RAÈUNA 02231 [87000071325504]"/>
    <n v="103582.3"/>
    <m/>
    <m/>
    <n v="25"/>
    <x v="0"/>
    <x v="1"/>
  </r>
  <r>
    <x v="10"/>
    <m/>
    <s v="PLANINKA MIRCETIC PR FORTUNA MEDIC "/>
    <s v="Promet robe i usluga-finalna potrošnja"/>
    <n v="91134"/>
    <m/>
    <m/>
    <n v="25"/>
    <x v="0"/>
    <x v="1"/>
  </r>
  <r>
    <x v="10"/>
    <m/>
    <s v="Lidija Šoviæ"/>
    <s v="[n:0381654181652]uplata fakture 02424"/>
    <n v="19963.02"/>
    <m/>
    <m/>
    <n v="25"/>
    <x v="0"/>
    <x v="1"/>
  </r>
  <r>
    <x v="10"/>
    <m/>
    <s v="PAROCI ATILA"/>
    <s v="UPLATA PO RAÈUNU [814943572522001]"/>
    <n v="10540.95"/>
    <m/>
    <m/>
    <n v="25"/>
    <x v="0"/>
    <x v="1"/>
  </r>
  <r>
    <x v="10"/>
    <m/>
    <s v="POLIKLINIKA ALTA MEDIKA MILOŠ JEZD"/>
    <s v="Promet robe i usluga finalna potrossnja [08224456429001]"/>
    <n v="752.76"/>
    <m/>
    <m/>
    <n v="25"/>
    <x v="0"/>
    <x v="1"/>
  </r>
  <r>
    <x v="10"/>
    <m/>
    <s v="THE BEAUTY CLINIC"/>
    <s v="Promet robe i usluga"/>
    <n v="377.85"/>
    <m/>
    <m/>
    <n v="25"/>
    <x v="0"/>
    <x v="1"/>
  </r>
  <r>
    <x v="33"/>
    <m/>
    <s v="Maja Petroviæ"/>
    <s v="Uplata robe po specifikaciji 02395"/>
    <n v="17573"/>
    <m/>
    <m/>
    <n v="25"/>
    <x v="0"/>
    <x v="1"/>
  </r>
  <r>
    <x v="34"/>
    <m/>
    <s v="IRENA JOKIÆ"/>
    <s v="specifikacija 02391"/>
    <n v="15500"/>
    <m/>
    <m/>
    <n v="25"/>
    <x v="0"/>
    <x v="1"/>
  </r>
  <r>
    <x v="11"/>
    <s v="MEDICA LINEA PHARM - UPLATA PO RACUNU R23-25750 OD 29/11/"/>
    <s v="MEDICA LINEA PHARM"/>
    <s v="UPLATA PO RACUNU R23-25750 OD 29/11/"/>
    <m/>
    <n v="1052547.31"/>
    <m/>
    <n v="25"/>
    <x v="5"/>
    <x v="1"/>
  </r>
  <r>
    <x v="11"/>
    <s v="MEDICA LINEA PHARM - UPLATA PO RACUNU R23-25589 OD 28/11/"/>
    <s v="MEDICA LINEA PHARM"/>
    <s v="UPLATA PO RACUNU R23-25589 OD 28/11/"/>
    <m/>
    <n v="735014.35"/>
    <m/>
    <n v="25"/>
    <x v="5"/>
    <x v="1"/>
  </r>
  <r>
    <x v="11"/>
    <s v="MEDICA LINEA PHARM - UPLATA PO RACUNU R23-25600 CN23-0968 CN23-0969"/>
    <s v="MEDICA LINEA PHARM"/>
    <s v="UPLATA PO RACUNU R23-25600 CN23-0968 CN23-0969"/>
    <m/>
    <n v="358116.17"/>
    <m/>
    <n v="25"/>
    <x v="5"/>
    <x v="1"/>
  </r>
  <r>
    <x v="11"/>
    <s v="VEGA D.O.O - PLAÆANJE RAÈUNA 1369612/23"/>
    <s v="VEGA D.O.O"/>
    <s v="PLAÆANJE RAÈUNA 1369612/23"/>
    <m/>
    <n v="332728.8"/>
    <m/>
    <n v="25"/>
    <x v="5"/>
    <x v="1"/>
  </r>
  <r>
    <x v="11"/>
    <s v="MEDICA LINEA PHARM - UPLATA PO RACUNU R23-25811 OD 29/11/"/>
    <s v="MEDICA LINEA PHARM"/>
    <s v="UPLATA PO RACUNU R23-25811 OD 29/11/"/>
    <m/>
    <n v="170885.64"/>
    <m/>
    <n v="25"/>
    <x v="5"/>
    <x v="1"/>
  </r>
  <r>
    <x v="11"/>
    <s v="VEGA D.O.O. - UPLATA PO RACUNU 1235701/23 OD 28/11"/>
    <s v="VEGA D.O.O."/>
    <s v="UPLATA PO RACUNU 1235701/23 OD 28/11"/>
    <m/>
    <n v="35109.25"/>
    <m/>
    <n v="25"/>
    <x v="5"/>
    <x v="1"/>
  </r>
  <r>
    <x v="11"/>
    <s v="VEGA D.O.O. - UPLATA PO RACUNU 1242534/23 OD 29/11"/>
    <s v="VEGA D.O.O."/>
    <s v="UPLATA PO RACUNU 1242534/23 OD 29/11"/>
    <m/>
    <n v="33233.199999999997"/>
    <m/>
    <n v="25"/>
    <x v="5"/>
    <x v="1"/>
  </r>
  <r>
    <x v="11"/>
    <s v="VEGA D.O.O. - UPLATA PO RACUNU 1244775/23 OD 29/11"/>
    <s v="VEGA D.O.O."/>
    <s v="UPLATA PO RACUNU 1244775/23 OD 29/11"/>
    <m/>
    <n v="17207.98"/>
    <m/>
    <n v="25"/>
    <x v="5"/>
    <x v="1"/>
  </r>
  <r>
    <x v="11"/>
    <s v="VEGA D.O.O. - UPLATA PO RACUNU 1239158/23 OD 28/11"/>
    <s v="VEGA D.O.O."/>
    <s v="UPLATA PO RACUNU 1239158/23 OD 28/11"/>
    <m/>
    <n v="16052.98"/>
    <m/>
    <n v="26"/>
    <x v="5"/>
    <x v="1"/>
  </r>
  <r>
    <x v="11"/>
    <s v="MEDICA LINEA PHARM - UPLATA PO RACUNU R23-25485 OD 27/11/"/>
    <s v="MEDICA LINEA PHARM"/>
    <s v="UPLATA PO RACUNU R23-25485 OD 27/11/"/>
    <m/>
    <n v="13294.05"/>
    <m/>
    <n v="26"/>
    <x v="5"/>
    <x v="1"/>
  </r>
  <r>
    <x v="11"/>
    <s v="ASPECTUM BG - UPLATA PO RACUNU 2321010210599 OD 27"/>
    <s v="ASPECTUM BG"/>
    <s v="UPLATA PO RACUNU 2321010210599 OD 27"/>
    <m/>
    <n v="13255"/>
    <m/>
    <n v="26"/>
    <x v="5"/>
    <x v="1"/>
  </r>
  <r>
    <x v="11"/>
    <s v="VEGA D.O.O. - UPLATA PO RACUNU 1251197/23 OD 30/11"/>
    <s v="VEGA D.O.O."/>
    <s v="UPLATA PO RACUNU 1251197/23 OD 30/11"/>
    <m/>
    <n v="12858.83"/>
    <m/>
    <n v="26"/>
    <x v="5"/>
    <x v="1"/>
  </r>
  <r>
    <x v="11"/>
    <s v="VEGA D.O.O. - UPLATA PO RACUNU 1235696/23 OD 28/11"/>
    <s v="VEGA D.O.O."/>
    <s v="UPLATA PO RACUNU 1235696/23 OD 28/11"/>
    <m/>
    <n v="12816.11"/>
    <m/>
    <n v="26"/>
    <x v="5"/>
    <x v="1"/>
  </r>
  <r>
    <x v="11"/>
    <s v="VEGA D.O.O. - UPLATA PO RACUNU 1245291/23 OD 29/11"/>
    <s v="VEGA D.O.O."/>
    <s v="UPLATA PO RACUNU 1245291/23 OD 29/11"/>
    <m/>
    <n v="9721.44"/>
    <m/>
    <n v="26"/>
    <x v="5"/>
    <x v="1"/>
  </r>
  <r>
    <x v="11"/>
    <s v="VEGA D.O.O. - UPLATA PO RACUNU 1242393/23 OD 29/11"/>
    <s v="VEGA D.O.O."/>
    <s v="UPLATA PO RACUNU 1242393/23 OD 29/11"/>
    <m/>
    <n v="8365.4"/>
    <m/>
    <n v="26"/>
    <x v="5"/>
    <x v="1"/>
  </r>
  <r>
    <x v="11"/>
    <s v="VEGA D.O.O. - UPLATA PO RACUNU 1251143/23 OD 30/11"/>
    <s v="VEGA D.O.O."/>
    <s v="UPLATA PO RACUNU 1251143/23 OD 30/11"/>
    <m/>
    <n v="7591.83"/>
    <m/>
    <n v="26"/>
    <x v="5"/>
    <x v="1"/>
  </r>
  <r>
    <x v="11"/>
    <s v="VEGA D.O.O. - UPLATA PO RACUNU 1245516/23 OD 29/11"/>
    <s v="VEGA D.O.O."/>
    <s v="UPLATA PO RACUNU 1245516/23 OD 29/11"/>
    <m/>
    <n v="2812.99"/>
    <m/>
    <n v="26"/>
    <x v="5"/>
    <x v="1"/>
  </r>
  <r>
    <x v="11"/>
    <m/>
    <s v="NLB Komercijalna banka AD Beograd -"/>
    <s v="[AutoProv]Obracun provizije za dan 26.01.2024."/>
    <m/>
    <n v="595"/>
    <m/>
    <n v="26"/>
    <x v="2"/>
    <x v="1"/>
  </r>
  <r>
    <x v="11"/>
    <m/>
    <s v="Marija Romaniæ"/>
    <s v="Specifikacija 025251"/>
    <n v="67345.09"/>
    <m/>
    <m/>
    <n v="26"/>
    <x v="0"/>
    <x v="1"/>
  </r>
  <r>
    <x v="11"/>
    <m/>
    <s v="ANA SUNTURLIÆ"/>
    <s v="Raèun broj: 8HSHPWV7-8HSHPWV7-48261"/>
    <n v="66577.3"/>
    <m/>
    <m/>
    <n v="26"/>
    <x v="0"/>
    <x v="1"/>
  </r>
  <r>
    <x v="11"/>
    <m/>
    <s v="MEDICAL TIME HOSPITAL"/>
    <s v="PO SPECIFIKACIJI 02361 [5928240267183405]"/>
    <n v="45386.68"/>
    <m/>
    <m/>
    <n v="26"/>
    <x v="0"/>
    <x v="1"/>
  </r>
  <r>
    <x v="11"/>
    <m/>
    <s v="OPŠTA BOLNICA EUROMEDIK 2"/>
    <s v="PROMET ROBE I USLUGA   FINALNAPOTROŠNJA [5928240262397512]"/>
    <n v="42014.71"/>
    <m/>
    <m/>
    <n v="26"/>
    <x v="0"/>
    <x v="1"/>
  </r>
  <r>
    <x v="11"/>
    <m/>
    <s v="Marija Romaniæ"/>
    <s v="Specifikacija 0253308"/>
    <n v="37440.06"/>
    <m/>
    <m/>
    <n v="26"/>
    <x v="0"/>
    <x v="1"/>
  </r>
  <r>
    <x v="11"/>
    <m/>
    <s v="MEDICAL TIME HOSPITAL"/>
    <s v="PO SPECIFIKACIJI 02439 [5928240267193885]"/>
    <n v="29762.46"/>
    <m/>
    <m/>
    <n v="26"/>
    <x v="0"/>
    <x v="1"/>
  </r>
  <r>
    <x v="11"/>
    <m/>
    <s v="ALEKSANDAR MATEJIC"/>
    <s v="KozmetiCki proizvod [IZVTR00501773107]"/>
    <n v="13686.36"/>
    <m/>
    <m/>
    <n v="26"/>
    <x v="0"/>
    <x v="1"/>
  </r>
  <r>
    <x v="11"/>
    <m/>
    <s v="OPŠTA BOLNICA EUROMEDIK 2"/>
    <s v="PROMET ROBE I USLUGA   FINALNAPOTROŠNJA [5928240262397539]"/>
    <n v="12663.84"/>
    <m/>
    <m/>
    <n v="26"/>
    <x v="0"/>
    <x v="1"/>
  </r>
  <r>
    <x v="11"/>
    <m/>
    <s v="OPŠTA BOLNICA EUROMEDIK 2"/>
    <s v="PROMET ROBE I USLUGA   FINALNAPOTROŠNJA [5928240262397547]"/>
    <n v="4892.9399999999996"/>
    <m/>
    <m/>
    <n v="26"/>
    <x v="0"/>
    <x v="1"/>
  </r>
  <r>
    <x v="11"/>
    <m/>
    <s v="SPECIJALNA HIRUŠKA BOLNICA"/>
    <s v="PROMET ROBE I USLUGA   MEĞUFAZNAPOTROŠNJA [5712240261464675]"/>
    <n v="4825.3999999999996"/>
    <m/>
    <m/>
    <n v="27"/>
    <x v="0"/>
    <x v="1"/>
  </r>
  <r>
    <x v="11"/>
    <m/>
    <s v="OPŠTA BOLNICA EUROMEDIK 3"/>
    <s v="PROMET ROBE I USLUGA   FINALNAPOTROŠNJA [5928240262062219]"/>
    <n v="3771.7"/>
    <m/>
    <m/>
    <n v="27"/>
    <x v="0"/>
    <x v="1"/>
  </r>
  <r>
    <x v="11"/>
    <m/>
    <s v="OPŠTA BOLNICA UNA"/>
    <s v="Promet robe i usluga - finalna potrosnja [955PLBE2336400WR]"/>
    <n v="3359.7"/>
    <m/>
    <m/>
    <n v="27"/>
    <x v="0"/>
    <x v="1"/>
  </r>
  <r>
    <x v="11"/>
    <m/>
    <s v="MEDICAL TIME HOSPITAL"/>
    <s v="PO SPECIFIKACIJI 02296 [5928240267176905]"/>
    <n v="3058"/>
    <m/>
    <m/>
    <n v="27"/>
    <x v="0"/>
    <x v="1"/>
  </r>
  <r>
    <x v="11"/>
    <m/>
    <s v="OPŠTA BOLNICA EUROMEDIK 2"/>
    <s v="PROMET ROBE I USLUGA   FINALNAPOTROŠNJA [5928240262397504]"/>
    <n v="2634.66"/>
    <m/>
    <m/>
    <n v="27"/>
    <x v="0"/>
    <x v="1"/>
  </r>
  <r>
    <x v="11"/>
    <m/>
    <s v="MEDICAL TIME HOSPITAL"/>
    <s v="PO SPECIFIKACIJI 02421 [5928240267190142]"/>
    <n v="1080.17"/>
    <m/>
    <m/>
    <n v="27"/>
    <x v="0"/>
    <x v="1"/>
  </r>
  <r>
    <x v="11"/>
    <m/>
    <s v="SPECIJALNA HIRUŠKA BOLNICA"/>
    <s v="PROMET ROBE I USLUGA   MEĞUFAZNAPOTROŠNJA [5712240261464659]"/>
    <n v="389.12"/>
    <m/>
    <m/>
    <n v="27"/>
    <x v="0"/>
    <x v="1"/>
  </r>
  <r>
    <x v="12"/>
    <s v="MEDBAY - UPLATA PO RACUNU 2321010110699 OD 27"/>
    <s v="MEDBAY"/>
    <s v="UPLATA PO RACUNU 2321010110699 OD 27"/>
    <m/>
    <n v="771946.18"/>
    <m/>
    <n v="27"/>
    <x v="5"/>
    <x v="1"/>
  </r>
  <r>
    <x v="12"/>
    <s v="SOPHARMA TRADING DOO - UPLATA PO RACUNU 1103977388 OD 12/12"/>
    <s v="SOPHARMA TRADING DOO"/>
    <s v="UPLATA PO RACUNU 1103977388 OD 12/12"/>
    <m/>
    <n v="622917.72"/>
    <m/>
    <n v="27"/>
    <x v="5"/>
    <x v="1"/>
  </r>
  <r>
    <x v="12"/>
    <s v="MEDICA LINEA PHARM - UPLATA PO RACUNU R23-25387 OD 27/11/"/>
    <s v="MEDICA LINEA PHARM"/>
    <s v="UPLATA PO RACUNU R23-25387 OD 27/11/"/>
    <m/>
    <n v="442699.77"/>
    <m/>
    <n v="27"/>
    <x v="5"/>
    <x v="1"/>
  </r>
  <r>
    <x v="12"/>
    <s v="MIDMEDING NOVA D.O.O. - PLAÆANJE RAÈUNA "/>
    <s v="MIDMEDING NOVA D.O.O."/>
    <s v="PLAÆANJE RAÈUNA "/>
    <m/>
    <n v="267156.03999999998"/>
    <m/>
    <n v="27"/>
    <x v="5"/>
    <x v="1"/>
  </r>
  <r>
    <x v="12"/>
    <s v="UNIPLAST DOO - UPLATA PO RACUNU IF-4024-23/1 OD 26/"/>
    <s v="UNIPLAST DOO"/>
    <s v="UPLATA PO RACUNU IF-4024-23/1 OD 26/"/>
    <m/>
    <n v="132632.64000000001"/>
    <m/>
    <n v="27"/>
    <x v="5"/>
    <x v="1"/>
  </r>
  <r>
    <x v="12"/>
    <s v="MEDBAY - UPLATA PO RACUNU 2321010110702 OD 27"/>
    <s v="MEDBAY"/>
    <s v="UPLATA PO RACUNU 2321010110702 OD 27"/>
    <m/>
    <n v="129064.32000000001"/>
    <m/>
    <n v="27"/>
    <x v="5"/>
    <x v="1"/>
  </r>
  <r>
    <x v="12"/>
    <s v="KOTUR I OSTALI DOO - UPLATA PO RACUNU 12-110/23 OD 22/12/"/>
    <s v="KOTUR I OSTALI DOO"/>
    <s v="UPLATA PO RACUNU 12-110/23 OD 22/12/"/>
    <m/>
    <n v="118800"/>
    <m/>
    <n v="27"/>
    <x v="5"/>
    <x v="1"/>
  </r>
  <r>
    <x v="12"/>
    <s v="MIDMEDING NOVA D.O.O. - PLAÆANJE RAÈUNA "/>
    <s v="MIDMEDING NOVA D.O.O."/>
    <s v="PLAÆANJE RAÈUNA "/>
    <m/>
    <n v="110130"/>
    <m/>
    <n v="28"/>
    <x v="5"/>
    <x v="1"/>
  </r>
  <r>
    <x v="12"/>
    <s v="FARMALABOR SRB - UPLATA PO RACUNU F23-620 OD 26/12/20"/>
    <s v="FARMALABOR SRB"/>
    <s v="UPLATA PO RACUNU F23-620 OD 26/12/20"/>
    <m/>
    <n v="98652"/>
    <m/>
    <n v="28"/>
    <x v="5"/>
    <x v="1"/>
  </r>
  <r>
    <x v="12"/>
    <s v="FARMALABOR SRB - UPLATA PO RACUNU F23-617 OD 26/12/20"/>
    <s v="FARMALABOR SRB"/>
    <s v="UPLATA PO RACUNU F23-617 OD 26/12/20"/>
    <m/>
    <n v="69600"/>
    <m/>
    <n v="28"/>
    <x v="5"/>
    <x v="1"/>
  </r>
  <r>
    <x v="12"/>
    <s v="MEDBAY - UPLATA PO RACUNU 2321010110700 OD 27"/>
    <s v="MEDBAY"/>
    <s v="UPLATA PO RACUNU 2321010110700 OD 27"/>
    <m/>
    <n v="68778.429999999993"/>
    <m/>
    <n v="28"/>
    <x v="5"/>
    <x v="1"/>
  </r>
  <r>
    <x v="12"/>
    <s v="FARMALABOR SRB - UPLATA PO RACUNU F23-621 OD 26/12/20"/>
    <s v="FARMALABOR SRB"/>
    <s v="UPLATA PO RACUNU F23-621 OD 26/12/20"/>
    <m/>
    <n v="68640"/>
    <m/>
    <n v="28"/>
    <x v="5"/>
    <x v="1"/>
  </r>
  <r>
    <x v="12"/>
    <s v="UNIPLAST DOO - UPLATA PO RACUNU IF-4023-23/1 OD 26/"/>
    <s v="UNIPLAST DOO"/>
    <s v="UPLATA PO RACUNU IF-4023-23/1 OD 26/"/>
    <m/>
    <n v="64145.52"/>
    <m/>
    <n v="28"/>
    <x v="5"/>
    <x v="1"/>
  </r>
  <r>
    <x v="12"/>
    <s v="MSF PHARM D.O.O. - UPLATA PO RACUNU 24-300-000023 OD 19"/>
    <s v="MSF PHARM D.O.O."/>
    <s v="UPLATA PO RACUNU 24-300-000023 OD 19"/>
    <m/>
    <n v="48600"/>
    <m/>
    <n v="28"/>
    <x v="5"/>
    <x v="1"/>
  </r>
  <r>
    <x v="12"/>
    <s v="GRA-VET DOO - PLAÆANJE RAÈUNA 04/24"/>
    <s v="GRA-VET DOO"/>
    <s v="PLAÆANJE RAÈUNA 04/24"/>
    <m/>
    <n v="45575"/>
    <m/>
    <n v="28"/>
    <x v="5"/>
    <x v="1"/>
  </r>
  <r>
    <x v="12"/>
    <s v="CIS INSTITUT D.OO - PLAÆANJE RAÈUNA"/>
    <s v="CIS INSTITUT D.OO"/>
    <s v="PLAÆANJE RAÈUNA"/>
    <m/>
    <n v="23040"/>
    <m/>
    <m/>
    <x v="5"/>
    <x v="1"/>
  </r>
  <r>
    <x v="12"/>
    <s v="MIDMEDING NOVA D.O.O. - PLAÆANJE RAÈUNA "/>
    <s v="MIDMEDING NOVA D.O.O."/>
    <s v="PLAÆANJE RAÈUNA "/>
    <m/>
    <n v="21091.27"/>
    <m/>
    <m/>
    <x v="5"/>
    <x v="1"/>
  </r>
  <r>
    <x v="12"/>
    <s v="CST D.OO - PLAÆANJE RAÈUNA 022/24"/>
    <s v="CST D.OO"/>
    <s v="PLAÆANJE RAÈUNA 022/24"/>
    <m/>
    <n v="18000"/>
    <m/>
    <m/>
    <x v="5"/>
    <x v="1"/>
  </r>
  <r>
    <x v="12"/>
    <s v="SOPHARMA TRADING DOO - UPLATA PO RACUNU 1103974330 OD 12/12"/>
    <s v="SOPHARMA TRADING DOO"/>
    <s v="UPLATA PO RACUNU 1103974330 OD 12/12"/>
    <m/>
    <n v="14194.35"/>
    <m/>
    <m/>
    <x v="5"/>
    <x v="1"/>
  </r>
  <r>
    <x v="12"/>
    <s v="UNI CHEM - UPLATA PO RACUNU IF-23-21705 OD 26/1"/>
    <s v="UNI CHEM"/>
    <s v="UPLATA PO RACUNU IF-23-21705 OD 26/1"/>
    <m/>
    <n v="13500"/>
    <m/>
    <m/>
    <x v="5"/>
    <x v="1"/>
  </r>
  <r>
    <x v="12"/>
    <s v="FARMALABOR SRB - UPLATA PO RACUNU F23-630 OD 26/12/20"/>
    <s v="FARMALABOR SRB"/>
    <s v="UPLATA PO RACUNU F23-630 OD 26/12/20"/>
    <m/>
    <n v="11520"/>
    <m/>
    <m/>
    <x v="5"/>
    <x v="1"/>
  </r>
  <r>
    <x v="12"/>
    <s v="CIS INSTITUT D.OO - PLAÆANJE RAÈUNA "/>
    <s v="CIS INSTITUT D.OO"/>
    <s v="PLAÆANJE RAÈUNA "/>
    <m/>
    <n v="11520"/>
    <m/>
    <m/>
    <x v="5"/>
    <x v="1"/>
  </r>
  <r>
    <x v="12"/>
    <s v="CIS INSTITUT D.OO - PLAÆANJE RAÈUNA "/>
    <s v="CIS INSTITUT D.OO"/>
    <s v="PLAÆANJE RAÈUNA "/>
    <m/>
    <n v="11520"/>
    <m/>
    <m/>
    <x v="5"/>
    <x v="1"/>
  </r>
  <r>
    <x v="12"/>
    <s v="KOTUR I OSTALI DOO - UPLATA PO RACUNU 12-117/23 OD 26/12/"/>
    <s v="KOTUR I OSTALI DOO"/>
    <s v="UPLATA PO RACUNU 12-117/23 OD 26/12/"/>
    <m/>
    <n v="11400"/>
    <m/>
    <m/>
    <x v="5"/>
    <x v="1"/>
  </r>
  <r>
    <x v="12"/>
    <s v="UNI CHEM - UPLATA PO RACUNU IF23-21773 OD 26/12"/>
    <s v="UNI CHEM"/>
    <s v="UPLATA PO RACUNU IF23-21773 OD 26/12"/>
    <m/>
    <n v="10230"/>
    <m/>
    <m/>
    <x v="5"/>
    <x v="1"/>
  </r>
  <r>
    <x v="12"/>
    <s v="MAGNA PHARMACIA - UPLATA PO RACUNU 24KFAK00673 OD 10/0"/>
    <s v="MAGNA PHARMACIA"/>
    <s v="UPLATA PO RACUNU 24KFAK00673 OD 10/0"/>
    <m/>
    <n v="8910"/>
    <m/>
    <m/>
    <x v="5"/>
    <x v="1"/>
  </r>
  <r>
    <x v="12"/>
    <s v="SOPHARMA TRADING DOO - UPLATA PO RACUNU 1103977417 OD 12/12"/>
    <s v="SOPHARMA TRADING DOO"/>
    <s v="UPLATA PO RACUNU 1103977417 OD 12/12"/>
    <m/>
    <n v="8837.68"/>
    <m/>
    <m/>
    <x v="5"/>
    <x v="1"/>
  </r>
  <r>
    <x v="12"/>
    <s v="SOPHARMA TRADING DOO - UPLATA PO RACUNU 1103973865 OD 12/12"/>
    <s v="SOPHARMA TRADING DOO"/>
    <s v="UPLATA PO RACUNU 1103973865 OD 12/12"/>
    <m/>
    <n v="6705.08"/>
    <m/>
    <m/>
    <x v="5"/>
    <x v="1"/>
  </r>
  <r>
    <x v="12"/>
    <s v="SOPHARMA TRADING DOO - UPLATA PO RACUNU 1103977430 OD 12/12"/>
    <s v="SOPHARMA TRADING DOO"/>
    <s v="UPLATA PO RACUNU 1103977430 OD 12/12"/>
    <m/>
    <n v="6506.91"/>
    <m/>
    <m/>
    <x v="5"/>
    <x v="1"/>
  </r>
  <r>
    <x v="12"/>
    <s v="SOPHARMA TRADING DOO - UPLATA PO RACUNU 1103969758 OD 11/12"/>
    <s v="SOPHARMA TRADING DOO"/>
    <s v="UPLATA PO RACUNU 1103969758 OD 11/12"/>
    <m/>
    <n v="6242.7"/>
    <m/>
    <m/>
    <x v="5"/>
    <x v="1"/>
  </r>
  <r>
    <x v="12"/>
    <s v="STIGA DOO - UPLATA PO RACUNU 23-300-004620 OD 26"/>
    <s v="STIGA DOO"/>
    <s v="UPLATA PO RACUNU 23-300-004620 OD 26"/>
    <m/>
    <n v="5335.2"/>
    <m/>
    <m/>
    <x v="5"/>
    <x v="1"/>
  </r>
  <r>
    <x v="12"/>
    <s v="SOPHARMA TRADING DOO - UPLATA PO RACUNU 1103973589 OD 12/12"/>
    <s v="SOPHARMA TRADING DOO"/>
    <s v="UPLATA PO RACUNU 1103973589 OD 12/12"/>
    <m/>
    <n v="3314.3"/>
    <m/>
    <m/>
    <x v="5"/>
    <x v="1"/>
  </r>
  <r>
    <x v="12"/>
    <m/>
    <s v="NLB Komercijalna banka AD Beograd -"/>
    <s v="[AutoProv]Obracun provizije za dan 25.01.2024."/>
    <m/>
    <n v="3078.89"/>
    <m/>
    <m/>
    <x v="2"/>
    <x v="1"/>
  </r>
  <r>
    <x v="12"/>
    <s v="KEFO D.O.O. - PLAÆANJE RAÈUNA "/>
    <s v="KEFO D.O.O."/>
    <s v="PLAÆANJE RAÈUNA "/>
    <m/>
    <n v="2700"/>
    <m/>
    <m/>
    <x v="5"/>
    <x v="1"/>
  </r>
  <r>
    <x v="12"/>
    <s v="SOPHARMA TRADING DOO - UPLATA PO RACUNU 1103977355 OD 12/12"/>
    <s v="SOPHARMA TRADING DOO"/>
    <s v="UPLATA PO RACUNU 1103977355 OD 12/12"/>
    <m/>
    <n v="2442.7199999999998"/>
    <m/>
    <m/>
    <x v="5"/>
    <x v="1"/>
  </r>
  <r>
    <x v="12"/>
    <s v="KEFO D.O.O. - PLAÆANJE RAÈUNA 23-300-012734"/>
    <s v="KEFO D.O.O."/>
    <s v="PLAÆANJE RAÈUNA 23-300-012734"/>
    <m/>
    <n v="1812"/>
    <m/>
    <m/>
    <x v="5"/>
    <x v="1"/>
  </r>
  <r>
    <x v="12"/>
    <s v="BEOCOMPASS DOO - UPLATA PO RACUNU R-VP-559/2023 OD 29"/>
    <s v="BEOCOMPASS DOO"/>
    <s v="UPLATA PO RACUNU R-VP-559/2023 OD 29"/>
    <m/>
    <n v="1733.87"/>
    <m/>
    <m/>
    <x v="5"/>
    <x v="1"/>
  </r>
  <r>
    <x v="12"/>
    <s v="STIGA DOO - UPLATA PO RACUNU 23-300-004637 OD 27"/>
    <s v="STIGA DOO"/>
    <s v="UPLATA PO RACUNU 23-300-004637 OD 27"/>
    <m/>
    <n v="1094.4000000000001"/>
    <m/>
    <m/>
    <x v="5"/>
    <x v="1"/>
  </r>
  <r>
    <x v="12"/>
    <s v="KEFO D.O.O. - PLAÆANJE RAÈUNA "/>
    <s v="KEFO D.O.O."/>
    <s v="PLAÆANJE RAÈUNA "/>
    <m/>
    <n v="864"/>
    <m/>
    <m/>
    <x v="5"/>
    <x v="1"/>
  </r>
  <r>
    <x v="12"/>
    <m/>
    <s v="AU &quot;Galena lab.&quot; Beograd Ogranak &quot;G"/>
    <s v="Uplata pazara"/>
    <n v="4122568"/>
    <m/>
    <m/>
    <m/>
    <x v="3"/>
    <x v="1"/>
  </r>
  <r>
    <x v="12"/>
    <m/>
    <s v="TATJANA ZMIJANAC PR TAO ACU MED"/>
    <s v="PROMET ROBE I USLUGAFINALNA POTROŠNJA [5926240254304458]"/>
    <n v="503271.1"/>
    <m/>
    <m/>
    <m/>
    <x v="0"/>
    <x v="1"/>
  </r>
  <r>
    <x v="12"/>
    <m/>
    <s v="VS ORDINACIJA"/>
    <s v="Promet robe i usluga - finalna potrosnja [099970502697001]"/>
    <n v="197000"/>
    <m/>
    <m/>
    <m/>
    <x v="0"/>
    <x v="1"/>
  </r>
  <r>
    <x v="12"/>
    <m/>
    <s v="MARKO BEKONJA"/>
    <s v="racuni 026192;026193"/>
    <n v="144680"/>
    <m/>
    <m/>
    <m/>
    <x v="0"/>
    <x v="1"/>
  </r>
  <r>
    <x v="12"/>
    <m/>
    <s v="ZU SPECIJALNA BOLNICA ZA OFTALMOLOG"/>
    <s v="UPLATA PO RAÈUNU 02175 [955PLBE240240RBO]"/>
    <n v="73312.399999999994"/>
    <m/>
    <m/>
    <m/>
    <x v="0"/>
    <x v="1"/>
  </r>
  <r>
    <x v="12"/>
    <m/>
    <s v="IVANA  PEJÈIÆ"/>
    <s v="SPECIFIKACIJA 02397 [814943455672001]"/>
    <n v="47014.080000000002"/>
    <m/>
    <m/>
    <m/>
    <x v="0"/>
    <x v="1"/>
  </r>
  <r>
    <x v="12"/>
    <m/>
    <s v="DEJAN TERZIÆ PR POLIKLINIKA AB MEDI"/>
    <s v="uplata po racunu 8HSHPWV7-49403"/>
    <n v="32400"/>
    <m/>
    <m/>
    <m/>
    <x v="0"/>
    <x v="1"/>
  </r>
  <r>
    <x v="12"/>
    <m/>
    <s v="DRAGANA VULETIÆ"/>
    <s v="Poruèena roba"/>
    <n v="24885"/>
    <m/>
    <m/>
    <m/>
    <x v="0"/>
    <x v="1"/>
  </r>
  <r>
    <x v="12"/>
    <m/>
    <s v="MARIJA PANTELIÆ"/>
    <s v="racun 02326"/>
    <n v="24652.799999999999"/>
    <m/>
    <m/>
    <m/>
    <x v="0"/>
    <x v="1"/>
  </r>
  <r>
    <x v="12"/>
    <m/>
    <s v="ST MEDICA ZDRAVSTVENA USTANOVA BEO"/>
    <s v="PROMET ROBE I USLUGA - FINALNA// POTROŠNJA [FT240254VJ68]"/>
    <n v="12020.5"/>
    <m/>
    <m/>
    <m/>
    <x v="0"/>
    <x v="1"/>
  </r>
  <r>
    <x v="12"/>
    <m/>
    <s v="SPECIJALNA INTERNISTIÈKA BOLNICA"/>
    <s v="PROMET ROBE I USLUGA FINALNAPOTROŠNJA [5925240249674171]"/>
    <n v="10077.6"/>
    <m/>
    <m/>
    <m/>
    <x v="0"/>
    <x v="1"/>
  </r>
  <r>
    <x v="12"/>
    <m/>
    <s v="ZDRAVSTVENA USTANOVA - SPECIJALNA B"/>
    <s v="Promet robe i usluga finalna potrossnja [834646634936001]"/>
    <n v="6591.5"/>
    <m/>
    <m/>
    <m/>
    <x v="0"/>
    <x v="1"/>
  </r>
  <r>
    <x v="12"/>
    <m/>
    <s v="D EUROMEDIK"/>
    <s v="PROMET ROBE I USLUGA   FINALNAPOTROŠNJA [5926240255093094]"/>
    <n v="6376.27"/>
    <m/>
    <m/>
    <m/>
    <x v="0"/>
    <x v="1"/>
  </r>
  <r>
    <x v="12"/>
    <m/>
    <s v="OPŠTA BOLNICA EUROMEDIK 3"/>
    <s v="PROMET ROBE I USLUGA   FINALNAPOTROŠNJA [5926240255372155]"/>
    <n v="3843.24"/>
    <m/>
    <m/>
    <m/>
    <x v="0"/>
    <x v="1"/>
  </r>
  <r>
    <x v="12"/>
    <m/>
    <s v="LJUBOMIR KONTIC PR SPEC.LEKARSKA"/>
    <s v="PROMET ROBE I USLUGA FINALNAPOTROŠNJA [5926240259159936]"/>
    <n v="3645.43"/>
    <m/>
    <m/>
    <m/>
    <x v="0"/>
    <x v="1"/>
  </r>
  <r>
    <x v="12"/>
    <m/>
    <s v="VLADIMIR STOJILJKOVIÆ PR SPECIJALIS"/>
    <s v="Promet robe i usluga - finalna potrosnja"/>
    <n v="3000"/>
    <m/>
    <m/>
    <m/>
    <x v="0"/>
    <x v="1"/>
  </r>
  <r>
    <x v="12"/>
    <m/>
    <s v="D EUROMEDIK"/>
    <s v="PROMET ROBE I USLUGA   FINALNAPOTROŠNJA [5926240255093167]"/>
    <n v="2808.5"/>
    <m/>
    <m/>
    <m/>
    <x v="0"/>
    <x v="1"/>
  </r>
  <r>
    <x v="12"/>
    <m/>
    <s v="PROFESIONAL"/>
    <s v="PROMET ROBE I USLUGA - FINALNA POTROŠNJA"/>
    <n v="1803.81"/>
    <m/>
    <m/>
    <m/>
    <x v="0"/>
    <x v="1"/>
  </r>
  <r>
    <x v="12"/>
    <m/>
    <s v="BEL MEDIC OPSTA BOLNICA"/>
    <s v="PROMET ROBE I USLUGA   FINALNAPOTRO [5927240251907761]"/>
    <n v="1113.49"/>
    <m/>
    <m/>
    <m/>
    <x v="0"/>
    <x v="1"/>
  </r>
  <r>
    <x v="12"/>
    <m/>
    <s v="D EUROMEDIK"/>
    <s v="PROMET ROBE I USLUGA   FINALNAPOTROŠNJA [5926240255093159]"/>
    <n v="463.24"/>
    <m/>
    <m/>
    <m/>
    <x v="0"/>
    <x v="1"/>
  </r>
  <r>
    <x v="13"/>
    <s v="MITER INTERNATIONAL D.O.O. - UPLATA PO RACUNU IFVP-1272/23 OD 25/"/>
    <s v="MITER INTERNATIONAL D.O.O."/>
    <s v="UPLATA PO RACUNU IFVP-1272/23 OD 25/"/>
    <m/>
    <n v="2230200"/>
    <m/>
    <m/>
    <x v="5"/>
    <x v="1"/>
  </r>
  <r>
    <x v="13"/>
    <s v="SOPHARMA TRADING DOO - UPLATA PO RACUNU 1103969814 OD 11/12"/>
    <s v="SOPHARMA TRADING DOO"/>
    <s v="UPLATA PO RACUNU 1103969814 OD 11/12"/>
    <m/>
    <n v="38301.660000000003"/>
    <m/>
    <m/>
    <x v="5"/>
    <x v="1"/>
  </r>
  <r>
    <x v="13"/>
    <s v="STIGA DOO - UPLATA PO RACUNU 23-300-004590 OD 25"/>
    <s v="STIGA DOO"/>
    <s v="UPLATA PO RACUNU 23-300-004590 OD 25"/>
    <m/>
    <n v="24000"/>
    <m/>
    <m/>
    <x v="5"/>
    <x v="1"/>
  </r>
  <r>
    <x v="13"/>
    <s v="UNIPLAST DOO - UPLATA PO RACUNU IF-4009-23/1 OD 25/"/>
    <s v="UNIPLAST DOO"/>
    <s v="UPLATA PO RACUNU IF-4009-23/1 OD 25/"/>
    <m/>
    <n v="12654"/>
    <m/>
    <m/>
    <x v="5"/>
    <x v="1"/>
  </r>
  <r>
    <x v="13"/>
    <s v="STIGA DOO - UPLATA PO RACUNU 23-300-004595 OD 25"/>
    <s v="STIGA DOO"/>
    <s v="UPLATA PO RACUNU 23-300-004595 OD 25"/>
    <m/>
    <n v="4446"/>
    <m/>
    <m/>
    <x v="5"/>
    <x v="1"/>
  </r>
  <r>
    <x v="13"/>
    <s v="SOPHARMA TRADING DOO - UPLATA PO RACUNU 1103969665 OD 11/12"/>
    <s v="SOPHARMA TRADING DOO"/>
    <s v="UPLATA PO RACUNU 1103969665 OD 11/12"/>
    <m/>
    <n v="3129.72"/>
    <m/>
    <m/>
    <x v="5"/>
    <x v="1"/>
  </r>
  <r>
    <x v="13"/>
    <s v="STIGA DOO - UPLATA PO RACUNU 23-300-004599 OD 25"/>
    <s v="STIGA DOO"/>
    <s v="UPLATA PO RACUNU 23-300-004599 OD 25"/>
    <m/>
    <n v="1915.2"/>
    <m/>
    <m/>
    <x v="5"/>
    <x v="1"/>
  </r>
  <r>
    <x v="13"/>
    <m/>
    <s v="NLB Komercijalna banka AD Beograd -"/>
    <s v="[AutoProv]Obracun provizije za dan 24.01.2024."/>
    <m/>
    <n v="1891.14"/>
    <m/>
    <m/>
    <x v="2"/>
    <x v="1"/>
  </r>
  <r>
    <x v="13"/>
    <m/>
    <s v="DRAGAN STOJIÆEVIÆ PR SN MEDIK"/>
    <s v="Transakcije po nalogu gradjana [8961600016112873]"/>
    <n v="892435.75"/>
    <m/>
    <m/>
    <m/>
    <x v="0"/>
    <x v="1"/>
  </r>
  <r>
    <x v="13"/>
    <m/>
    <s v="DRAGAN STOJIÆEVIÆ PR SN MEDIK"/>
    <s v="Transakcije po nalogu gradjana [8961600016112939]"/>
    <n v="860924.23"/>
    <m/>
    <m/>
    <m/>
    <x v="0"/>
    <x v="1"/>
  </r>
  <r>
    <x v="13"/>
    <m/>
    <s v="DRAGAN STOJIÆEVIÆ PR SN MEDIK"/>
    <s v="Transakcije po nalogu grağana [957PBOM2402402T5]"/>
    <n v="294374.12"/>
    <m/>
    <m/>
    <m/>
    <x v="0"/>
    <x v="1"/>
  </r>
  <r>
    <x v="13"/>
    <m/>
    <s v="MEDICAL CENTAR BEOGRAD"/>
    <s v="Promet robe i usluga - finalna potrošnja"/>
    <n v="114295.75"/>
    <m/>
    <m/>
    <m/>
    <x v="0"/>
    <x v="1"/>
  </r>
  <r>
    <x v="13"/>
    <m/>
    <s v="TAMARA TODOROVIC PR DERMAVILLE"/>
    <s v="Roba [IZVTR00501511592]"/>
    <n v="102634.17"/>
    <m/>
    <m/>
    <m/>
    <x v="0"/>
    <x v="1"/>
  </r>
  <r>
    <x v="13"/>
    <m/>
    <s v="MIROSLAV MITROVIÆ"/>
    <s v="Specifikacija 026374"/>
    <n v="56213"/>
    <m/>
    <m/>
    <m/>
    <x v="0"/>
    <x v="1"/>
  </r>
  <r>
    <x v="13"/>
    <m/>
    <s v="MEDICAL CENTAR BEOGRAD"/>
    <s v="Promet robe i usluga - finalna potrošnja"/>
    <n v="54738.22"/>
    <m/>
    <m/>
    <m/>
    <x v="0"/>
    <x v="1"/>
  </r>
  <r>
    <x v="13"/>
    <m/>
    <s v="BEKE NIKOLINA"/>
    <s v="/BNF/TRANSAKCIJE PO NALOGU GRAĞANA [FT24024C4D7M]"/>
    <n v="49100"/>
    <m/>
    <m/>
    <m/>
    <x v="0"/>
    <x v="1"/>
  </r>
  <r>
    <x v="13"/>
    <m/>
    <s v="TUMBAS GARDINOVAÈKI JASNA"/>
    <s v="/BNF/TRANSAKCIJE PO NALOGU GRAĞANA [FT24023QMQP1]"/>
    <n v="39916.800000000003"/>
    <m/>
    <m/>
    <m/>
    <x v="0"/>
    <x v="1"/>
  </r>
  <r>
    <x v="13"/>
    <m/>
    <s v="D EUROMEDIK"/>
    <s v="PROMET ROBE I USLUGA   FINALNAPOTROŠNJA [5925240245861040]"/>
    <n v="31539.8"/>
    <m/>
    <m/>
    <m/>
    <x v="0"/>
    <x v="1"/>
  </r>
  <r>
    <x v="13"/>
    <m/>
    <s v="MIROSLAV MITROVIÆ"/>
    <s v="Specifikacija 026502"/>
    <n v="31000"/>
    <m/>
    <m/>
    <m/>
    <x v="0"/>
    <x v="1"/>
  </r>
  <r>
    <x v="13"/>
    <m/>
    <s v="Nataša Raduloviæ"/>
    <s v="uplata po fisk.racunu br.8hshpwv7-8hshpwv7-47779"/>
    <n v="31000"/>
    <m/>
    <m/>
    <m/>
    <x v="0"/>
    <x v="1"/>
  </r>
  <r>
    <x v="13"/>
    <m/>
    <s v="TEPAVAC MILICA"/>
    <s v="UPLATA PO SPECIFIKACIJI 02238 [814943382012001]"/>
    <n v="27690"/>
    <m/>
    <m/>
    <m/>
    <x v="0"/>
    <x v="1"/>
  </r>
  <r>
    <x v="13"/>
    <m/>
    <s v="RADMILA LAZOVIÆ-ANTONIJEVIÆ PR PO"/>
    <s v="Promet robe i usluga - finalna potrosnja [955PLBE240240CX4]"/>
    <n v="27586.25"/>
    <m/>
    <m/>
    <m/>
    <x v="0"/>
    <x v="1"/>
  </r>
  <r>
    <x v="13"/>
    <m/>
    <s v="ANIDA BASOVIC"/>
    <s v="[n:5200181603736]uplata"/>
    <n v="26600"/>
    <m/>
    <m/>
    <m/>
    <x v="0"/>
    <x v="1"/>
  </r>
  <r>
    <x v="13"/>
    <m/>
    <s v="IVONA RAKOÈEVIÆ"/>
    <s v="Transakcije po nalogu grağana"/>
    <n v="26437.67"/>
    <m/>
    <m/>
    <m/>
    <x v="0"/>
    <x v="1"/>
  </r>
  <r>
    <x v="13"/>
    <m/>
    <s v="MARIJANA KOVAÈEVIÆ PR SJAJ OFTALM"/>
    <s v="Uplata po raèunu od 19.12.2023. [957PBOM2402304G8]"/>
    <n v="26317.06"/>
    <m/>
    <m/>
    <m/>
    <x v="0"/>
    <x v="1"/>
  </r>
  <r>
    <x v="13"/>
    <m/>
    <s v="EUROMEDIK POLI. NATASA ZLATARIC PR"/>
    <s v="PROMET ROBE I USLUGA   FINALNAPOTROŠNJA [5925240245784495]"/>
    <n v="26065.81"/>
    <m/>
    <m/>
    <m/>
    <x v="0"/>
    <x v="1"/>
  </r>
  <r>
    <x v="13"/>
    <m/>
    <s v="LADERMA DR BILJANA ĞURĞEVIÆ"/>
    <s v="PLAÆANJE PO RAÈUNU BR. 02356 [5925240241096829]"/>
    <n v="21821.38"/>
    <m/>
    <m/>
    <m/>
    <x v="0"/>
    <x v="1"/>
  </r>
  <r>
    <x v="13"/>
    <m/>
    <s v="PROFESIONAL"/>
    <s v="PROMET ROBE I USLUGA - FINALNA POTROŠNJA"/>
    <n v="18327.560000000001"/>
    <m/>
    <m/>
    <m/>
    <x v="0"/>
    <x v="1"/>
  </r>
  <r>
    <x v="13"/>
    <m/>
    <s v="MEDICAL CENTAR BEOGRAD"/>
    <s v="Promet robe i usluga - finalna potrošnja"/>
    <n v="17529.38"/>
    <m/>
    <m/>
    <m/>
    <x v="0"/>
    <x v="1"/>
  </r>
  <r>
    <x v="13"/>
    <m/>
    <s v="MIRKO MEDIC PR DENTAL SIMINA"/>
    <s v="Promet robe i usluga-finalna potrošnja"/>
    <n v="11308.78"/>
    <m/>
    <m/>
    <m/>
    <x v="0"/>
    <x v="1"/>
  </r>
  <r>
    <x v="13"/>
    <m/>
    <s v="ANJA SEKULIÆ"/>
    <s v="Transakcije po nalogu grağana"/>
    <n v="11000"/>
    <m/>
    <m/>
    <m/>
    <x v="0"/>
    <x v="1"/>
  </r>
  <r>
    <x v="13"/>
    <m/>
    <s v="IVANA PEJCIC"/>
    <s v="TRANSAKCIJE PO NALOGU GRAĞANA [87000070990474]"/>
    <n v="10290"/>
    <m/>
    <m/>
    <m/>
    <x v="0"/>
    <x v="1"/>
  </r>
  <r>
    <x v="13"/>
    <m/>
    <s v="ANIDA BASOVIC"/>
    <s v="[n:5200181603736]uplata"/>
    <n v="8500"/>
    <m/>
    <m/>
    <m/>
    <x v="0"/>
    <x v="1"/>
  </r>
  <r>
    <x v="13"/>
    <m/>
    <s v="BEKE NIKOLINA"/>
    <s v="/BNF/TRANSAKCIJE PO NALOGU GRAĞANA [FT240243SWC2]"/>
    <n v="7500"/>
    <m/>
    <m/>
    <m/>
    <x v="0"/>
    <x v="1"/>
  </r>
  <r>
    <x v="13"/>
    <m/>
    <s v="MEDICAL CENTAR BEOGRAD"/>
    <s v="Promet robe i usluga - finalna potrošnja"/>
    <n v="2746.25"/>
    <m/>
    <m/>
    <m/>
    <x v="0"/>
    <x v="1"/>
  </r>
  <r>
    <x v="13"/>
    <m/>
    <s v="RADMILA LAZOVIÆ-ANTONIJEVIÆ PR PO"/>
    <s v="Promet robe i usluga - finalna potrosnja [955PLBE240240D54]"/>
    <n v="616"/>
    <m/>
    <m/>
    <m/>
    <x v="0"/>
    <x v="1"/>
  </r>
  <r>
    <x v="14"/>
    <s v="MEDBAY - UPLATA PO RACUNU 2321010110689 OD 25"/>
    <s v="MEDBAY"/>
    <s v="UPLATA PO RACUNU 2321010110689 OD 25"/>
    <m/>
    <n v="309831.65000000002"/>
    <m/>
    <m/>
    <x v="5"/>
    <x v="1"/>
  </r>
  <r>
    <x v="14"/>
    <s v="SB TRADE - UPLATA PO RACUNU 50-22-2024 OD 16/01"/>
    <s v="SB TRADE"/>
    <s v="UPLATA PO RACUNU 50-22-2024 OD 16/01"/>
    <m/>
    <n v="34884"/>
    <m/>
    <m/>
    <x v="5"/>
    <x v="1"/>
  </r>
  <r>
    <x v="14"/>
    <s v="STIGA DOO - UPLATA PO RACUNU 23-300-004599 OD 25"/>
    <s v="STIGA DOO"/>
    <s v="UPLATA PO RACUNU 23-300-004599 OD 25"/>
    <m/>
    <n v="1915.2"/>
    <m/>
    <m/>
    <x v="5"/>
    <x v="1"/>
  </r>
  <r>
    <x v="14"/>
    <m/>
    <s v="NLB Komercijalna banka AD Beograd -"/>
    <s v="[AutoProv]Obracun provizije za dan 23.01.2024."/>
    <m/>
    <n v="326.88"/>
    <m/>
    <m/>
    <x v="2"/>
    <x v="1"/>
  </r>
  <r>
    <x v="14"/>
    <m/>
    <s v="JELENA (MIHAILO) ILIÆ"/>
    <s v="uplata"/>
    <n v="141835"/>
    <m/>
    <m/>
    <m/>
    <x v="0"/>
    <x v="1"/>
  </r>
  <r>
    <x v="14"/>
    <m/>
    <s v="JELENA VESELINOVIÆ"/>
    <s v="fileri"/>
    <n v="86018"/>
    <m/>
    <m/>
    <m/>
    <x v="0"/>
    <x v="1"/>
  </r>
  <r>
    <x v="14"/>
    <m/>
    <s v="NINA MISOJÈIÆ"/>
    <s v="Uplata za fakturu 026285"/>
    <n v="67226.399999999994"/>
    <m/>
    <m/>
    <m/>
    <x v="0"/>
    <x v="1"/>
  </r>
  <r>
    <x v="14"/>
    <m/>
    <s v="PULS-KARDIOLOSKI CENTAR"/>
    <s v="Dug [FT240237RQF9]"/>
    <n v="58736.54"/>
    <m/>
    <m/>
    <m/>
    <x v="0"/>
    <x v="1"/>
  </r>
  <r>
    <x v="14"/>
    <m/>
    <s v="NINA MISOJÈIÆ"/>
    <s v="Uplata za fakturu 026486"/>
    <n v="52131.62"/>
    <m/>
    <m/>
    <m/>
    <x v="0"/>
    <x v="1"/>
  </r>
  <r>
    <x v="14"/>
    <m/>
    <s v="Jelena Drenovac"/>
    <s v="Transakcije po nalogu grağana"/>
    <n v="31000"/>
    <m/>
    <m/>
    <m/>
    <x v="0"/>
    <x v="1"/>
  </r>
  <r>
    <x v="14"/>
    <m/>
    <s v="MARIJA GULJAŠ"/>
    <s v="8HSHPWV/-8HSHPWV/-47891"/>
    <n v="25762.560000000001"/>
    <m/>
    <m/>
    <m/>
    <x v="0"/>
    <x v="1"/>
  </r>
  <r>
    <x v="14"/>
    <m/>
    <s v="STOMATOLOSKA ORDINACIJA DENTAL"/>
    <s v="Promet robe i usluga finalna potrossnja [8DVJ00053191001]"/>
    <n v="23359.34"/>
    <m/>
    <m/>
    <m/>
    <x v="0"/>
    <x v="1"/>
  </r>
  <r>
    <x v="14"/>
    <m/>
    <s v="ZDRAVSTVENA USTANOVA - SPECIJALNA B"/>
    <s v="Promet robe i usluga finalna potrossnja [834646466801001]"/>
    <n v="2409"/>
    <m/>
    <m/>
    <m/>
    <x v="0"/>
    <x v="1"/>
  </r>
  <r>
    <x v="14"/>
    <m/>
    <s v="SNEZANA ZUJKOVIC"/>
    <s v="Po raèunu  02204"/>
    <n v="238.14"/>
    <m/>
    <m/>
    <m/>
    <x v="0"/>
    <x v="1"/>
  </r>
  <r>
    <x v="15"/>
    <s v="MEDICA LINEA PHARM - UPLATA PO RACUNU R23-25068 OD 23/11/"/>
    <s v="MEDICA LINEA PHARM"/>
    <s v="UPLATA PO RACUNU R23-25068 OD 23/11/"/>
    <m/>
    <n v="1314647.22"/>
    <m/>
    <m/>
    <x v="5"/>
    <x v="1"/>
  </r>
  <r>
    <x v="15"/>
    <s v="MEDICA LINEA PHARM - UPLATA PO RACUNU R23-25311 OD 24/11/"/>
    <s v="MEDICA LINEA PHARM"/>
    <s v="UPLATA PO RACUNU R23-25311 OD 24/11/"/>
    <m/>
    <n v="727462.83"/>
    <m/>
    <m/>
    <x v="5"/>
    <x v="1"/>
  </r>
  <r>
    <x v="15"/>
    <s v="MEDICA LINEA PHARM - UPLATA PO RACUNU R23-25062 OD 23/11/"/>
    <s v="MEDICA LINEA PHARM"/>
    <s v="UPLATA PO RACUNU R23-25062 OD 23/11/"/>
    <m/>
    <n v="393243.08"/>
    <m/>
    <m/>
    <x v="5"/>
    <x v="1"/>
  </r>
  <r>
    <x v="15"/>
    <s v="MEDICA LINEA PHARM - UPLATA PO RACUNU R23-25067 OD 23/11/"/>
    <s v="MEDICA LINEA PHARM"/>
    <s v="UPLATA PO RACUNU R23-25067 OD 23/11/"/>
    <m/>
    <n v="285094.92"/>
    <m/>
    <m/>
    <x v="5"/>
    <x v="1"/>
  </r>
  <r>
    <x v="15"/>
    <s v="MEDICA LINEA PHARM - UPLATA PO RACUNU R23-25314 OD 24/11/"/>
    <s v="MEDICA LINEA PHARM"/>
    <s v="UPLATA PO RACUNU R23-25314 OD 24/11/"/>
    <m/>
    <n v="241118.49"/>
    <m/>
    <m/>
    <x v="5"/>
    <x v="1"/>
  </r>
  <r>
    <x v="15"/>
    <s v="MEDICA LINEA PHARM - UPLATA PO RACUNU R23-25061 OD 22/11/"/>
    <s v="MEDICA LINEA PHARM"/>
    <s v="UPLATA PO RACUNU R23-25061 OD 22/11/"/>
    <m/>
    <n v="58184.5"/>
    <m/>
    <m/>
    <x v="5"/>
    <x v="1"/>
  </r>
  <r>
    <x v="15"/>
    <s v="UNI CHEM - UPLATA PO RACUNU IF23-21768 OD 26/12"/>
    <s v="UNI CHEM"/>
    <s v="UPLATA PO RACUNU IF23-21768 OD 26/12"/>
    <m/>
    <n v="19483.2"/>
    <m/>
    <m/>
    <x v="5"/>
    <x v="1"/>
  </r>
  <r>
    <x v="15"/>
    <s v="VEGA D.O.O. - UPLATA PO RACUNU 1218803/23 OD 23/11"/>
    <s v="VEGA D.O.O."/>
    <s v="UPLATA PO RACUNU 1218803/23 OD 23/11"/>
    <m/>
    <n v="7619.89"/>
    <m/>
    <m/>
    <x v="5"/>
    <x v="1"/>
  </r>
  <r>
    <x v="15"/>
    <s v="VEGA D.O.O. - UPLATA PO RACUNU 1223226/23 OD 23/11"/>
    <s v="VEGA D.O.O."/>
    <s v="UPLATA PO RACUNU 1223226/23 OD 23/11"/>
    <m/>
    <n v="6461.1"/>
    <m/>
    <m/>
    <x v="5"/>
    <x v="1"/>
  </r>
  <r>
    <x v="15"/>
    <m/>
    <s v="NLB Komercijalna banka AD Beograd -"/>
    <s v="[AutoProv]Obracun provizije za dan 22.01.2024."/>
    <m/>
    <n v="315"/>
    <m/>
    <m/>
    <x v="2"/>
    <x v="1"/>
  </r>
  <r>
    <x v="15"/>
    <m/>
    <s v="NEVENKA DOKMANOVI XC6 PR SKINMEDI"/>
    <s v="PROMET ROBE I USLUGA - FINALNA POTROŠNJA [8961600016100495]"/>
    <n v="421371.65"/>
    <m/>
    <m/>
    <m/>
    <x v="0"/>
    <x v="1"/>
  </r>
  <r>
    <x v="15"/>
    <m/>
    <s v="NEVENKA DOKMANOVI XC6 PR SKINMEDI"/>
    <s v="PROMET ROBE I USLUGA - FINALNA POTROŠNJA [8961600016100524]"/>
    <n v="322485.09999999998"/>
    <m/>
    <m/>
    <m/>
    <x v="0"/>
    <x v="1"/>
  </r>
  <r>
    <x v="15"/>
    <m/>
    <s v="NEVENKA DOKMANOVI XC6 PR SKINMEDI"/>
    <s v="PROMET ROBE I USLUGA - FINALNA POTROŠNJA [8961600016100523]"/>
    <n v="312789.71999999997"/>
    <m/>
    <m/>
    <m/>
    <x v="0"/>
    <x v="1"/>
  </r>
  <r>
    <x v="15"/>
    <m/>
    <s v="MIRJANA RAŠLJIÆ PR CITY AESTHETIC F"/>
    <s v="Promet robe i usluga"/>
    <n v="208911.85"/>
    <m/>
    <m/>
    <m/>
    <x v="0"/>
    <x v="1"/>
  </r>
  <r>
    <x v="15"/>
    <m/>
    <s v="MILA MEDIN-DAVIDOVI&amp; xC6; PR POLIKL"/>
    <s v="PROMET ROBE I USLUGA - ME&amp; xD0;UFAZNA POTROŠNJA"/>
    <n v="200000"/>
    <m/>
    <m/>
    <m/>
    <x v="0"/>
    <x v="1"/>
  </r>
  <r>
    <x v="15"/>
    <m/>
    <s v="BISEVAC JASMINA"/>
    <s v="Transakcije po nalogu grağana [FT24022KSWTG]"/>
    <n v="195660"/>
    <m/>
    <m/>
    <m/>
    <x v="0"/>
    <x v="1"/>
  </r>
  <r>
    <x v="15"/>
    <m/>
    <s v="NEVENKA DOKMANOVI XC6 PR SKINMEDI"/>
    <s v="PROMET ROBE I USLUGA - FINALNA POTROŠNJA [952PLAH2402207KV]"/>
    <n v="179674.1"/>
    <m/>
    <m/>
    <m/>
    <x v="0"/>
    <x v="1"/>
  </r>
  <r>
    <x v="15"/>
    <m/>
    <s v="ALEKSANDRA MIŠIÆ"/>
    <s v="Transakcije po nalogu grağana"/>
    <n v="124425"/>
    <m/>
    <m/>
    <m/>
    <x v="0"/>
    <x v="1"/>
  </r>
  <r>
    <x v="15"/>
    <m/>
    <s v="VANJA BANICEVIC PR DEKOLL"/>
    <s v="PLACANJE PO FAKTURAMA br 39437//,br 39843 br 40576 [FT24022T4X2Y]"/>
    <n v="104901.1"/>
    <m/>
    <m/>
    <m/>
    <x v="0"/>
    <x v="1"/>
  </r>
  <r>
    <x v="15"/>
    <m/>
    <s v="EUROMEDIK POLI. NATASA ZLATARIC PR"/>
    <s v="PROMET ROBE I USLUGA   FINALNAPOTROŠNJA [5922240224198053]"/>
    <n v="80804.03"/>
    <m/>
    <m/>
    <m/>
    <x v="0"/>
    <x v="1"/>
  </r>
  <r>
    <x v="15"/>
    <m/>
    <s v="SIMONIDA VIOGLAVIN ZRENJANIN PAVLA"/>
    <s v="TRANSAKCIJE PO NALOGU GRAĞANA. [5705240229640762]"/>
    <n v="73360"/>
    <m/>
    <m/>
    <m/>
    <x v="0"/>
    <x v="1"/>
  </r>
  <r>
    <x v="15"/>
    <m/>
    <s v="DR DINA"/>
    <s v="raèun 026291 [099970437596001]"/>
    <n v="72297.02"/>
    <m/>
    <m/>
    <m/>
    <x v="0"/>
    <x v="1"/>
  </r>
  <r>
    <x v="15"/>
    <m/>
    <s v="MILICA HAJROVIÆ"/>
    <s v="FAKTURA 026546 [814943168006001]"/>
    <n v="59753.49"/>
    <m/>
    <m/>
    <m/>
    <x v="0"/>
    <x v="1"/>
  </r>
  <r>
    <x v="15"/>
    <m/>
    <s v="OLIVERA BEUKOVIÆ PR ESTEMED"/>
    <s v="uplata po racunu 026485 [955PLBE2402200V7]"/>
    <n v="59457.95"/>
    <m/>
    <m/>
    <m/>
    <x v="0"/>
    <x v="1"/>
  </r>
  <r>
    <x v="15"/>
    <m/>
    <s v="JELENA VASOJEVIÆ"/>
    <s v="Restylane skinbooosters"/>
    <n v="59398.559999999998"/>
    <m/>
    <m/>
    <m/>
    <x v="0"/>
    <x v="1"/>
  </r>
  <r>
    <x v="15"/>
    <m/>
    <s v="MARIJA ARSIÆ"/>
    <s v="PLAÆANJE PO FAKTURI 02189 [87000070733558]"/>
    <n v="58319.38"/>
    <m/>
    <m/>
    <m/>
    <x v="0"/>
    <x v="1"/>
  </r>
  <r>
    <x v="15"/>
    <m/>
    <s v="DALIBOR  XD0OR XD0EVI XC6 PR"/>
    <s v="PROMET ROBE I USLUGA   MEXD0UFAZNA POTROŠNJA [5922240225539105]"/>
    <n v="51165.599999999999"/>
    <m/>
    <m/>
    <m/>
    <x v="0"/>
    <x v="1"/>
  </r>
  <r>
    <x v="15"/>
    <m/>
    <s v="DALIBOR  XD0OR XD0EVI XC6 PR"/>
    <s v="PROMET ROBE I USLUGA   MEXD0UFAZNA POTROŠNJA [5922240225539148]"/>
    <n v="45388.92"/>
    <m/>
    <m/>
    <m/>
    <x v="0"/>
    <x v="1"/>
  </r>
  <r>
    <x v="15"/>
    <m/>
    <s v="SPECIJALNA BOLNICA ZA MIKROHIRURGIJ"/>
    <s v="Promet robe i usluga finalna potrossnja [957PBOM24022053G]"/>
    <n v="31019.759999999998"/>
    <m/>
    <m/>
    <m/>
    <x v="0"/>
    <x v="1"/>
  </r>
  <r>
    <x v="15"/>
    <m/>
    <s v="Marija Marinkovic"/>
    <s v="Uplata"/>
    <n v="30913.33"/>
    <m/>
    <m/>
    <m/>
    <x v="0"/>
    <x v="1"/>
  </r>
  <r>
    <x v="15"/>
    <m/>
    <s v="EUROMEDIK POLI. NATASA ZLATARIC PR"/>
    <s v="PROMET ROBE I USLUGA   FINALNAPOTROŠNJA [5922240224197944]"/>
    <n v="29685.82"/>
    <m/>
    <m/>
    <m/>
    <x v="0"/>
    <x v="1"/>
  </r>
  <r>
    <x v="15"/>
    <m/>
    <s v="MILA MEDIN-DAVIDOVI&amp; xC6; PR POLIKL"/>
    <s v="PROMET ROBE I USLUGA - ME&amp; xD0;UFAZNA POTROŠNJA"/>
    <n v="20466.240000000002"/>
    <m/>
    <m/>
    <m/>
    <x v="0"/>
    <x v="1"/>
  </r>
  <r>
    <x v="15"/>
    <m/>
    <s v="X011 DUŠANOVIÆ DR ALEKSANDAR"/>
    <s v="PROMET ROBE I USLUGA FINALNAPOTROŠNJA [5922240221434694]"/>
    <n v="15332.73"/>
    <m/>
    <m/>
    <m/>
    <x v="0"/>
    <x v="1"/>
  </r>
  <r>
    <x v="15"/>
    <m/>
    <s v="MARA MIJAILOVIÆ PREDUZETNIK POLIKL"/>
    <s v="Promet robe i usluga - finalna potrosnja [955PLBE240191187]"/>
    <n v="10738.57"/>
    <m/>
    <m/>
    <m/>
    <x v="0"/>
    <x v="1"/>
  </r>
  <r>
    <x v="15"/>
    <m/>
    <s v="EUROMEDIK POLI. NATASA ZLATARIC PR"/>
    <s v="PROMET ROBE I USLUGA   FINALNAPOTROŠNJA [5922240224197987]"/>
    <n v="6383.43"/>
    <m/>
    <m/>
    <m/>
    <x v="0"/>
    <x v="1"/>
  </r>
  <r>
    <x v="15"/>
    <m/>
    <s v="MILENA NENADOVIÆ PR LEKARSKA ODRIN"/>
    <s v="Promet robe i usluga meğufazna potrošnja [344OCPR240220002]"/>
    <n v="5355"/>
    <m/>
    <m/>
    <m/>
    <x v="0"/>
    <x v="1"/>
  </r>
  <r>
    <x v="15"/>
    <m/>
    <s v="NEVENKA DOKMANOVI XC6 PR SKINMEDI"/>
    <s v="PROMET ROBE I USLUGA - FINALNA POTROŠNJA [952PLAH2402207KP]"/>
    <n v="1732.8"/>
    <m/>
    <m/>
    <m/>
    <x v="0"/>
    <x v="1"/>
  </r>
  <r>
    <x v="15"/>
    <m/>
    <s v="SPECIJALNA INTERNISTIÈKA BOLNICA"/>
    <s v="PROMET ROBE I USLUGA FINALNAPOTROŠNJA [5922240221633530]"/>
    <n v="1123.4000000000001"/>
    <m/>
    <m/>
    <m/>
    <x v="0"/>
    <x v="1"/>
  </r>
  <r>
    <x v="15"/>
    <m/>
    <s v="D EUROMEDIK"/>
    <s v="PROMET ROBE I USLUGA   FINALNAPOTROŠNJA [5922240224542668]"/>
    <n v="561.70000000000005"/>
    <m/>
    <m/>
    <m/>
    <x v="0"/>
    <x v="1"/>
  </r>
  <r>
    <x v="35"/>
    <m/>
    <s v="ALEKSANDRA ALBIJANIÆ"/>
    <s v="TRANSAKCIJE PO NALOGU GRADJANA"/>
    <n v="16211"/>
    <m/>
    <m/>
    <m/>
    <x v="0"/>
    <x v="1"/>
  </r>
  <r>
    <x v="35"/>
    <m/>
    <s v="Ana Blagojeviæ"/>
    <s v="[n:0038163253067]Transakcije po nalogu grağana"/>
    <n v="15500"/>
    <m/>
    <m/>
    <m/>
    <x v="0"/>
    <x v="1"/>
  </r>
  <r>
    <x v="16"/>
    <s v="APOTEKA PP TIM PHARMACY ANA VUÈKOVI - PLAÆANJE RAÈUNA PO SPECIFKACIJI 1-5--1-24/2024"/>
    <s v="APOTEKA PP TIM PHARMACY ANA VUÈKOVI"/>
    <s v="PLAÆANJE RAÈUNA PO SPECIFKACIJI 1-5--1-24/2024"/>
    <m/>
    <n v="1009361.8"/>
    <m/>
    <m/>
    <x v="5"/>
    <x v="1"/>
  </r>
  <r>
    <x v="16"/>
    <s v="FUSION ALLIANCE TRADING - UPLATA PO RACUNU R-01-325/2023 KO-01-21/2023"/>
    <s v="FUSION ALLIANCE TRADING"/>
    <s v="UPLATA PO RACUNU R-01-325/2023 KO-01-21/2023"/>
    <m/>
    <n v="619525.34"/>
    <m/>
    <m/>
    <x v="5"/>
    <x v="1"/>
  </r>
  <r>
    <x v="16"/>
    <s v="SOPHARMA TRADING DOO - UPLATA PO RACUNU 1103954888 OD 05/12"/>
    <s v="SOPHARMA TRADING DOO"/>
    <s v="UPLATA PO RACUNU 1103954888 OD 05/12"/>
    <m/>
    <n v="528537.59999999998"/>
    <m/>
    <m/>
    <x v="5"/>
    <x v="1"/>
  </r>
  <r>
    <x v="16"/>
    <s v="UNIPLAST DOO - UPLATA PO RACUNU IF-3962-23/1 OD 21/"/>
    <s v="UNIPLAST DOO"/>
    <s v="UPLATA PO RACUNU IF-3962-23/1 OD 21/"/>
    <m/>
    <n v="357934.14"/>
    <m/>
    <m/>
    <x v="5"/>
    <x v="1"/>
  </r>
  <r>
    <x v="16"/>
    <s v="SOPHARMA TRADING DOO - UPLATA PO RACUNU 1103963501 OD 07/12"/>
    <s v="SOPHARMA TRADING DOO"/>
    <s v="UPLATA PO RACUNU 1103963501 OD 07/12"/>
    <m/>
    <n v="283140.36"/>
    <m/>
    <m/>
    <x v="5"/>
    <x v="1"/>
  </r>
  <r>
    <x v="16"/>
    <s v="FUSION ALLIANCE TRADING - UPLATA PO RACUNU R-01-329/2023 OD 07"/>
    <s v="FUSION ALLIANCE TRADING"/>
    <s v="UPLATA PO RACUNU R-01-329/2023 OD 07"/>
    <m/>
    <n v="234356.4"/>
    <m/>
    <m/>
    <x v="5"/>
    <x v="1"/>
  </r>
  <r>
    <x v="16"/>
    <s v="KOTUR I OSTALI O.D. - PLAÆANJE RAÈUNA 12-106/23"/>
    <s v="KOTUR I OSTALI O.D."/>
    <s v="PLAÆANJE RAÈUNA 12-106/23"/>
    <m/>
    <n v="154500"/>
    <m/>
    <m/>
    <x v="5"/>
    <x v="1"/>
  </r>
  <r>
    <x v="16"/>
    <s v="ZORKA PHARMA-HEMIJA DOO - UPLATA PO RACUNU 500-4199/2023 OD 20"/>
    <s v="ZORKA PHARMA-HEMIJA DOO"/>
    <s v="UPLATA PO RACUNU 500-4199/2023 OD 20"/>
    <m/>
    <n v="122607"/>
    <m/>
    <m/>
    <x v="5"/>
    <x v="1"/>
  </r>
  <r>
    <x v="16"/>
    <s v="UNIPLAST DOO - UPLATA PO RACUNU IF-3963-23/1 OD 21/"/>
    <s v="UNIPLAST DOO"/>
    <s v="UPLATA PO RACUNU IF-3963-23/1 OD 21/"/>
    <m/>
    <n v="75790.080000000002"/>
    <m/>
    <m/>
    <x v="5"/>
    <x v="1"/>
  </r>
  <r>
    <x v="16"/>
    <s v="KOTUR I OSTALI O.D. - PLAÆANJE RAÈUNA "/>
    <s v="KOTUR I OSTALI O.D."/>
    <s v="PLAÆANJE RAÈUNA "/>
    <m/>
    <n v="64560"/>
    <m/>
    <m/>
    <x v="5"/>
    <x v="1"/>
  </r>
  <r>
    <x v="16"/>
    <s v="HAIRPRO D.O.O. BEOGRAD - UPLATA PO RACUNU 2023-2472 OD 20/11/"/>
    <s v="HAIRPRO D.O.O. BEOGRAD"/>
    <s v="UPLATA PO RACUNU 2023-2472 OD 20/11/"/>
    <m/>
    <n v="49648.5"/>
    <m/>
    <m/>
    <x v="5"/>
    <x v="1"/>
  </r>
  <r>
    <x v="16"/>
    <s v="GPHARM DOO BEOGRAD - UPLATA PO RACUNU 2023-239 OD 22/12/2"/>
    <s v="GPHARM DOO BEOGRAD"/>
    <s v="UPLATA PO RACUNU 2023-239 OD 22/12/2"/>
    <m/>
    <n v="37404"/>
    <m/>
    <m/>
    <x v="5"/>
    <x v="1"/>
  </r>
  <r>
    <x v="16"/>
    <s v="MEDISERV - UPLATA PO RACUNU 002-2024 OD 10/01/2"/>
    <s v="MEDISERV"/>
    <s v="UPLATA PO RACUNU 002-2024 OD 10/01/2"/>
    <m/>
    <n v="32868"/>
    <m/>
    <m/>
    <x v="5"/>
    <x v="1"/>
  </r>
  <r>
    <x v="16"/>
    <s v="PHARMA MAAC DOO - UPLATA PO RACUNU PKF23-3792 OD 15/11"/>
    <s v="PHARMA MAAC DOO"/>
    <s v="UPLATA PO RACUNU PKF23-3792 OD 15/11"/>
    <m/>
    <n v="31178.17"/>
    <m/>
    <m/>
    <x v="5"/>
    <x v="1"/>
  </r>
  <r>
    <x v="16"/>
    <s v="MEDICA AESTHETICA DOO - UPLATA PO RACUNU FA-2-0/24 OD 04/01/"/>
    <s v="MEDICA AESTHETICA DOO"/>
    <s v="UPLATA PO RACUNU FA-2-0/24 OD 04/01/"/>
    <m/>
    <n v="25600"/>
    <m/>
    <m/>
    <x v="5"/>
    <x v="1"/>
  </r>
  <r>
    <x v="16"/>
    <s v="DELCO DOO - PLAÆANJE RAÈUNA "/>
    <s v="DELCO DOO"/>
    <s v="PLAÆANJE RAÈUNA "/>
    <m/>
    <n v="24000"/>
    <m/>
    <m/>
    <x v="5"/>
    <x v="1"/>
  </r>
  <r>
    <x v="16"/>
    <s v="SOPHARMA TRADING DOO - UPLATA PO RACUNU 1103963323 OD 07/12"/>
    <s v="SOPHARMA TRADING DOO"/>
    <s v="UPLATA PO RACUNU 1103963323 OD 07/12"/>
    <m/>
    <n v="22564.25"/>
    <m/>
    <m/>
    <x v="5"/>
    <x v="1"/>
  </r>
  <r>
    <x v="16"/>
    <s v="GPHARM DOO BEOGRAD - UPLATA PO RACUNU 2024-3 OD 11/01/202"/>
    <s v="GPHARM DOO BEOGRAD"/>
    <s v="UPLATA PO RACUNU 2024-3 OD 11/01/202"/>
    <m/>
    <n v="18702"/>
    <m/>
    <m/>
    <x v="5"/>
    <x v="1"/>
  </r>
  <r>
    <x v="16"/>
    <s v="SOPHARMA TRADING DOO - UPLATA PO RACUNU 1103962577 OD 06/12"/>
    <s v="SOPHARMA TRADING DOO"/>
    <s v="UPLATA PO RACUNU 1103962577 OD 06/12"/>
    <m/>
    <n v="12142.82"/>
    <m/>
    <m/>
    <x v="5"/>
    <x v="1"/>
  </r>
  <r>
    <x v="16"/>
    <s v="CITYCHEM D.O.O. - UPLATA PO RACUNU 27/24 OD 15/01/2024"/>
    <s v="CITYCHEM D.O.O."/>
    <s v="UPLATA PO RACUNU 27/24 OD 15/01/2024"/>
    <m/>
    <n v="12090"/>
    <m/>
    <m/>
    <x v="5"/>
    <x v="1"/>
  </r>
  <r>
    <x v="16"/>
    <s v="GPHARM DOO BEOGRAD - UPLATA PO RACUNU 2023-238 OD 22/12/2"/>
    <s v="GPHARM DOO BEOGRAD"/>
    <s v="UPLATA PO RACUNU 2023-238 OD 22/12/2"/>
    <m/>
    <n v="11592"/>
    <m/>
    <m/>
    <x v="5"/>
    <x v="1"/>
  </r>
  <r>
    <x v="16"/>
    <s v="SOPHARMA TRADING DOO - UPLATA PO RACUNU 1103966607 OD 08/12"/>
    <s v="SOPHARMA TRADING DOO"/>
    <s v="UPLATA PO RACUNU 1103966607 OD 08/12"/>
    <m/>
    <n v="10218.290000000001"/>
    <m/>
    <m/>
    <x v="5"/>
    <x v="1"/>
  </r>
  <r>
    <x v="16"/>
    <s v="SOPHARMA TRADING DOO - UPLATA PO RACUNU 1103966803 OD 08/12"/>
    <s v="SOPHARMA TRADING DOO"/>
    <s v="UPLATA PO RACUNU 1103966803 OD 08/12"/>
    <m/>
    <n v="9965.3799999999992"/>
    <m/>
    <m/>
    <x v="5"/>
    <x v="1"/>
  </r>
  <r>
    <x v="16"/>
    <s v="SOPHARMA TRADING DOO - UPLATA PO RACUNU 1103966638 OD 08/12"/>
    <s v="SOPHARMA TRADING DOO"/>
    <s v="UPLATA PO RACUNU 1103966638 OD 08/12"/>
    <m/>
    <n v="8579.84"/>
    <m/>
    <m/>
    <x v="5"/>
    <x v="1"/>
  </r>
  <r>
    <x v="16"/>
    <s v="SOPHARMA TRADING DOO - UPLATA PO RACUNU 1103958804 OD 06/12"/>
    <s v="SOPHARMA TRADING DOO"/>
    <s v="UPLATA PO RACUNU 1103958804 OD 06/12"/>
    <m/>
    <n v="7208.33"/>
    <m/>
    <m/>
    <x v="5"/>
    <x v="1"/>
  </r>
  <r>
    <x v="16"/>
    <s v="OKTAL PHARMA D.O.O. - UPLATA PO RACUNU IFR24/0381 OD 12/01"/>
    <s v="OKTAL PHARMA D.O.O."/>
    <s v="UPLATA PO RACUNU IFR24/0381 OD 12/01"/>
    <m/>
    <n v="6379.97"/>
    <m/>
    <m/>
    <x v="5"/>
    <x v="1"/>
  </r>
  <r>
    <x v="16"/>
    <s v="SOPHARMA TRADING DOO - UPLATA PO RACUNU 1103959323 OD 06/12"/>
    <s v="SOPHARMA TRADING DOO"/>
    <s v="UPLATA PO RACUNU 1103959323 OD 06/12"/>
    <m/>
    <n v="5838.28"/>
    <m/>
    <m/>
    <x v="5"/>
    <x v="1"/>
  </r>
  <r>
    <x v="16"/>
    <s v="CIS INSTITUT D.OO - PLAÆANJE RAÈUNA KF24/0033"/>
    <s v="CIS INSTITUT D.OO"/>
    <s v="PLAÆANJE RAÈUNA KF24/0033"/>
    <m/>
    <n v="5760"/>
    <m/>
    <m/>
    <x v="5"/>
    <x v="1"/>
  </r>
  <r>
    <x v="16"/>
    <s v="SOPHARMA TRADING DOO - UPLATA PO RACUNU 1103959571 OD 06/12"/>
    <s v="SOPHARMA TRADING DOO"/>
    <s v="UPLATA PO RACUNU 1103959571 OD 06/12"/>
    <m/>
    <n v="5664.38"/>
    <m/>
    <m/>
    <x v="5"/>
    <x v="1"/>
  </r>
  <r>
    <x v="16"/>
    <s v="SOPHARMA TRADING DOO - UPLATA PO RACUNU 1103966337 OD 07/12"/>
    <s v="SOPHARMA TRADING DOO"/>
    <s v="UPLATA PO RACUNU 1103966337 OD 07/12"/>
    <m/>
    <n v="5609.16"/>
    <m/>
    <m/>
    <x v="5"/>
    <x v="1"/>
  </r>
  <r>
    <x v="16"/>
    <s v="SOPHARMA TRADING DOO - UPLATA PO RACUNU 1103954945 OD 05/12"/>
    <s v="SOPHARMA TRADING DOO"/>
    <s v="UPLATA PO RACUNU 1103954945 OD 05/12"/>
    <m/>
    <n v="4878.8599999999997"/>
    <m/>
    <m/>
    <x v="5"/>
    <x v="1"/>
  </r>
  <r>
    <x v="16"/>
    <s v="SOPHARMA TRADING DOO - UPLATA PO RACUNU 1103959512 OD 06/12"/>
    <s v="SOPHARMA TRADING DOO"/>
    <s v="UPLATA PO RACUNU 1103959512 OD 06/12"/>
    <m/>
    <n v="4825.3900000000003"/>
    <m/>
    <m/>
    <x v="5"/>
    <x v="1"/>
  </r>
  <r>
    <x v="16"/>
    <s v="DELCO DOO - PLAÆANJE RAÈUNA "/>
    <s v="DELCO DOO"/>
    <s v="PLAÆANJE RAÈUNA "/>
    <m/>
    <n v="4800"/>
    <m/>
    <m/>
    <x v="5"/>
    <x v="1"/>
  </r>
  <r>
    <x v="16"/>
    <s v="KOTUR I OSTALI DOO - UPLATA PO RACUNU 12-84/23 OD 18/12/2"/>
    <s v="KOTUR I OSTALI DOO"/>
    <s v="UPLATA PO RACUNU 12-84/23 OD 18/12/2"/>
    <m/>
    <n v="3993.6"/>
    <m/>
    <m/>
    <x v="5"/>
    <x v="1"/>
  </r>
  <r>
    <x v="16"/>
    <m/>
    <s v="NLB Komercijalna banka AD Beograd -"/>
    <s v="[AutoProv]Obracun provizije za dan 19.01.2024."/>
    <m/>
    <n v="3812.51"/>
    <m/>
    <m/>
    <x v="2"/>
    <x v="1"/>
  </r>
  <r>
    <x v="16"/>
    <s v="SOPHARMA TRADING DOO - UPLATA PO RACUNU 1103962515 OD 06/12"/>
    <s v="SOPHARMA TRADING DOO"/>
    <s v="UPLATA PO RACUNU 1103962515 OD 06/12"/>
    <m/>
    <n v="2896.6"/>
    <m/>
    <m/>
    <x v="5"/>
    <x v="1"/>
  </r>
  <r>
    <x v="16"/>
    <s v="AURORA2222 - UPLATA PO RACUNU 197/2023 OD 20/12/2"/>
    <s v="AURORA2222"/>
    <s v="UPLATA PO RACUNU 197/2023 OD 20/12/2"/>
    <m/>
    <n v="2700"/>
    <m/>
    <m/>
    <x v="5"/>
    <x v="1"/>
  </r>
  <r>
    <x v="16"/>
    <s v="SOPHARMA TRADING DOO - UPLATA PO RACUNU 1103966087 OD 07/12"/>
    <s v="SOPHARMA TRADING DOO"/>
    <s v="UPLATA PO RACUNU 1103966087 OD 07/12"/>
    <m/>
    <n v="1559.93"/>
    <m/>
    <m/>
    <x v="5"/>
    <x v="1"/>
  </r>
  <r>
    <x v="16"/>
    <m/>
    <s v="JELENA ŠARENAC PR DERMATOVENEROLOS"/>
    <s v="uplata racuna [8961600016091496]"/>
    <n v="369236.71"/>
    <m/>
    <m/>
    <m/>
    <x v="0"/>
    <x v="1"/>
  </r>
  <r>
    <x v="16"/>
    <m/>
    <s v="Dario Jociæ pr Specijalistièka le"/>
    <s v="Promet robe i usluga - finalna potrosnja [955PLBE240190SDH]"/>
    <n v="179674.1"/>
    <m/>
    <m/>
    <m/>
    <x v="0"/>
    <x v="1"/>
  </r>
  <r>
    <x v="16"/>
    <m/>
    <s v="GORANA BIJELI XC6 PR LA SANTE 2"/>
    <s v="UPL PO RN 026019 [952PLAH24019003V]"/>
    <n v="100000"/>
    <m/>
    <m/>
    <m/>
    <x v="0"/>
    <x v="1"/>
  </r>
  <r>
    <x v="16"/>
    <m/>
    <s v="Jovan Cabunac pr Stomatološka ordi"/>
    <s v="Promet robe i usluga - finalna potrosnja [955PLBE240190JT5]"/>
    <n v="76564.98"/>
    <m/>
    <m/>
    <m/>
    <x v="0"/>
    <x v="1"/>
  </r>
  <r>
    <x v="16"/>
    <m/>
    <s v="KRSTIC ERIC PR JELENA KRSTIC KRAGUJ"/>
    <s v="Uplata za robu [IZVTR00500907101]"/>
    <n v="60240.6"/>
    <m/>
    <m/>
    <m/>
    <x v="0"/>
    <x v="1"/>
  </r>
  <r>
    <x v="16"/>
    <m/>
    <s v="TAMARA VASIÆ-BUNDALO"/>
    <s v="Transakcije po nalogu grağana"/>
    <n v="52131.62"/>
    <m/>
    <m/>
    <m/>
    <x v="0"/>
    <x v="1"/>
  </r>
  <r>
    <x v="16"/>
    <m/>
    <s v="JASMINA VIKALO PR SKIN CENTAR BEOG"/>
    <s v="Promet robe i usluga - finalna potrošnja"/>
    <n v="46500"/>
    <m/>
    <m/>
    <m/>
    <x v="0"/>
    <x v="1"/>
  </r>
  <r>
    <x v="16"/>
    <m/>
    <s v="MEDICAL TIME HOSPITAL"/>
    <s v="PO SPECIFIKACIJI 02184 [5918240185186942]"/>
    <n v="35391"/>
    <m/>
    <m/>
    <m/>
    <x v="0"/>
    <x v="1"/>
  </r>
  <r>
    <x v="16"/>
    <m/>
    <s v="D EUROMEDIK"/>
    <s v="PROMET ROBE I USLUGA   FINALNAPOTROŠNJA [5919240196033008]"/>
    <n v="29216.74"/>
    <m/>
    <m/>
    <m/>
    <x v="0"/>
    <x v="1"/>
  </r>
  <r>
    <x v="16"/>
    <m/>
    <s v="MEDICAL TIME HOSPITAL"/>
    <s v="PO SPECIFIKACIJI 02271 [5918240185190737]"/>
    <n v="20753.5"/>
    <m/>
    <m/>
    <m/>
    <x v="0"/>
    <x v="1"/>
  </r>
  <r>
    <x v="16"/>
    <m/>
    <s v="IVA BJELIÆ"/>
    <s v="Transakcije po nalogu gradjana"/>
    <n v="17793.650000000001"/>
    <m/>
    <m/>
    <m/>
    <x v="0"/>
    <x v="1"/>
  </r>
  <r>
    <x v="16"/>
    <m/>
    <s v="ZU APOTEKA ALFA PHARM"/>
    <s v="PROMET ROBE I USLUGA   FINALNAPOTROŠNJA [5919240191983296]"/>
    <n v="14662.37"/>
    <m/>
    <m/>
    <m/>
    <x v="0"/>
    <x v="1"/>
  </r>
  <r>
    <x v="16"/>
    <m/>
    <s v="MEDICAL TIME HOSPITAL"/>
    <s v="PO SPECIFIKACIJI 02115 [5918240185184630]"/>
    <n v="10062.75"/>
    <m/>
    <m/>
    <m/>
    <x v="0"/>
    <x v="1"/>
  </r>
  <r>
    <x v="16"/>
    <m/>
    <s v="D EUROMEDIK"/>
    <s v="PROMET ROBE I USLUGA   FINALNAPOTROŠNJA [5919240196032982]"/>
    <n v="8527.2000000000007"/>
    <m/>
    <m/>
    <m/>
    <x v="0"/>
    <x v="1"/>
  </r>
  <r>
    <x v="16"/>
    <m/>
    <s v="MEDICAL TIME HOSPITAL"/>
    <s v="PO SPECIFIKACIJI 02269 [5918240185196549]"/>
    <n v="6844.66"/>
    <m/>
    <m/>
    <m/>
    <x v="0"/>
    <x v="1"/>
  </r>
  <r>
    <x v="16"/>
    <m/>
    <s v="OPŠTA BOLNICA EUROMEDIK 3"/>
    <s v="PROMET ROBE I USLUGA   FINALNAPOTROŠNJA [5919240195469422]"/>
    <n v="2970.1"/>
    <m/>
    <m/>
    <m/>
    <x v="0"/>
    <x v="1"/>
  </r>
  <r>
    <x v="16"/>
    <m/>
    <s v="D EUROMEDIK"/>
    <s v="PROMET ROBE I USLUGA   FINALNAPOTROŠNJA [5919240196032966]"/>
    <n v="2234.7199999999998"/>
    <m/>
    <m/>
    <m/>
    <x v="0"/>
    <x v="1"/>
  </r>
  <r>
    <x v="16"/>
    <m/>
    <s v="Dario Jociæ pr Specijalistièka le"/>
    <s v="Promet robe i usluga - finalna potrosnja [955PLBE240190S1I]"/>
    <n v="1169.6600000000001"/>
    <m/>
    <m/>
    <m/>
    <x v="0"/>
    <x v="1"/>
  </r>
  <r>
    <x v="16"/>
    <m/>
    <s v="GORANA BIJELI XC6 PR LA SANTE 2"/>
    <s v="UPL PO RN 02148 [952PLAH2401900LG]"/>
    <n v="306"/>
    <m/>
    <m/>
    <m/>
    <x v="0"/>
    <x v="1"/>
  </r>
  <r>
    <x v="17"/>
    <s v="MEDBAY - UPLATA PO RACUNU 2321010110685 OD 20"/>
    <s v="MEDBAY"/>
    <s v="UPLATA PO RACUNU 2321010110685 OD 20"/>
    <m/>
    <n v="557466.6"/>
    <m/>
    <m/>
    <x v="5"/>
    <x v="1"/>
  </r>
  <r>
    <x v="17"/>
    <s v="MEDBAY - UPLATA PO RACUNU 2321010110688 OD 20"/>
    <s v="MEDBAY"/>
    <s v="UPLATA PO RACUNU 2321010110688 OD 20"/>
    <m/>
    <n v="126815"/>
    <m/>
    <m/>
    <x v="5"/>
    <x v="1"/>
  </r>
  <r>
    <x v="17"/>
    <s v="CIS INSTITUT D.OO - PLAÆANJE RAÈUNA "/>
    <s v="CIS INSTITUT D.OO"/>
    <s v="PLAÆANJE RAÈUNA "/>
    <m/>
    <n v="28800"/>
    <m/>
    <m/>
    <x v="5"/>
    <x v="1"/>
  </r>
  <r>
    <x v="17"/>
    <s v="UNIPLAST DOO - UPLATA PO RACUNU IF-3921-23/1 IOS"/>
    <s v="UNIPLAST DOO"/>
    <s v="UPLATA PO RACUNU IF-3921-23/1 IOS"/>
    <m/>
    <n v="12231.74"/>
    <m/>
    <m/>
    <x v="5"/>
    <x v="1"/>
  </r>
  <r>
    <x v="17"/>
    <s v="CIS INSTITUT D.OO - PLAÆANJE RAÈUNA"/>
    <s v="CIS INSTITUT D.OO"/>
    <s v="PLAÆANJE RAÈUNA"/>
    <m/>
    <n v="11520"/>
    <m/>
    <m/>
    <x v="5"/>
    <x v="1"/>
  </r>
  <r>
    <x v="17"/>
    <s v="CIS INSTITUT D.OO - PLAÆANJE RAÈUNA"/>
    <s v="CIS INSTITUT D.OO"/>
    <s v="PLAÆANJE RAÈUNA"/>
    <m/>
    <n v="11520"/>
    <m/>
    <m/>
    <x v="5"/>
    <x v="1"/>
  </r>
  <r>
    <x v="17"/>
    <s v="CIS INSTITUT D.OO - PLAÆANJE RAÈUNA"/>
    <s v="CIS INSTITUT D.OO"/>
    <s v="PLAÆANJE RAÈUNA"/>
    <m/>
    <n v="11520"/>
    <m/>
    <m/>
    <x v="5"/>
    <x v="1"/>
  </r>
  <r>
    <x v="17"/>
    <s v="SOPHARMA TRADING DOO - UPLATA PO RACUNU 1103955765 OD 05/12"/>
    <s v="SOPHARMA TRADING DOO"/>
    <s v="UPLATA PO RACUNU 1103955765 OD 05/12"/>
    <m/>
    <n v="8399.09"/>
    <m/>
    <m/>
    <x v="5"/>
    <x v="1"/>
  </r>
  <r>
    <x v="17"/>
    <s v="CIS INSTITUT D.OO - PLAÆANJE RAÈUNA"/>
    <s v="CIS INSTITUT D.OO"/>
    <s v="PLAÆANJE RAÈUNA"/>
    <m/>
    <n v="5760"/>
    <m/>
    <m/>
    <x v="5"/>
    <x v="1"/>
  </r>
  <r>
    <x v="17"/>
    <s v="JKP BEOGRADSKE ELEKTRANE - PLAÆANJE RAÈUNA NEBOJŠINA 24 LIDIJA PERIÆ"/>
    <s v="JKP BEOGRADSKE ELEKTRANE"/>
    <s v="PLAÆANJE RAÈUNA NEBOJŠINA 24 LIDIJA PERIÆ"/>
    <m/>
    <n v="3943.17"/>
    <m/>
    <m/>
    <x v="5"/>
    <x v="1"/>
  </r>
  <r>
    <x v="17"/>
    <m/>
    <s v="NLB Komercijalna banka AD Beograd -"/>
    <s v="[AutoProv]Obracun provizije za dan 18.01.2024."/>
    <m/>
    <n v="906.32"/>
    <m/>
    <m/>
    <x v="2"/>
    <x v="1"/>
  </r>
  <r>
    <x v="17"/>
    <m/>
    <s v="NLB Komercijalna banka AD Beograd -"/>
    <s v="[AutoProv]Fiksna provizija za potvrdu [24001840]"/>
    <m/>
    <n v="500"/>
    <m/>
    <m/>
    <x v="2"/>
    <x v="1"/>
  </r>
  <r>
    <x v="17"/>
    <m/>
    <s v="NLB Komercijalna banka AD Beograd -"/>
    <s v="[AutoProv]Fiksna provizija za potvrdu [24001844]"/>
    <m/>
    <n v="500"/>
    <m/>
    <m/>
    <x v="2"/>
    <x v="1"/>
  </r>
  <r>
    <x v="17"/>
    <m/>
    <s v="TAMARA TODOROVIC PR DERMAVILLE"/>
    <s v="Roba [IZVTR00500464276]"/>
    <n v="107820.3"/>
    <m/>
    <m/>
    <m/>
    <x v="0"/>
    <x v="1"/>
  </r>
  <r>
    <x v="17"/>
    <m/>
    <s v="SIMONIDA VIOGLAVIN"/>
    <s v="UPLATA NA RACUN [814943060453001]"/>
    <n v="100000"/>
    <m/>
    <m/>
    <m/>
    <x v="0"/>
    <x v="1"/>
  </r>
  <r>
    <x v="17"/>
    <m/>
    <s v="VESNA LALOŠEVIÆ PR ORDINACIJA OPS"/>
    <s v="Promet robe i usluga finalna potrossnja [817OCPR2401800EG]"/>
    <n v="77500"/>
    <m/>
    <m/>
    <m/>
    <x v="0"/>
    <x v="1"/>
  </r>
  <r>
    <x v="17"/>
    <m/>
    <s v="OGNJEN TERZIC"/>
    <s v="TRANSAKCIJE PO NALOGU GRAĞANA [87000070584683]"/>
    <n v="57200"/>
    <m/>
    <m/>
    <m/>
    <x v="0"/>
    <x v="1"/>
  </r>
  <r>
    <x v="17"/>
    <m/>
    <s v="KATARINA MURGULj"/>
    <s v="[n:0381638276534]Druge transakcije"/>
    <n v="54937"/>
    <m/>
    <m/>
    <m/>
    <x v="0"/>
    <x v="1"/>
  </r>
  <r>
    <x v="17"/>
    <m/>
    <s v="SPECIJALNA BOLNICA ZA ENDOKRINU HIR"/>
    <s v="Promet robe i usluga-finalna potrošnja"/>
    <n v="41609.800000000003"/>
    <m/>
    <m/>
    <m/>
    <x v="0"/>
    <x v="1"/>
  </r>
  <r>
    <x v="17"/>
    <m/>
    <s v="JASNA PETROVIÆ"/>
    <s v="Transakcije po nalogu grağana"/>
    <n v="37650"/>
    <m/>
    <m/>
    <m/>
    <x v="0"/>
    <x v="1"/>
  </r>
  <r>
    <x v="17"/>
    <m/>
    <s v="ANA LJUBISIC"/>
    <s v="Uplata po racunu [IZVTR00500476062]"/>
    <n v="21000"/>
    <m/>
    <m/>
    <m/>
    <x v="0"/>
    <x v="1"/>
  </r>
  <r>
    <x v="17"/>
    <m/>
    <s v="MARIJA JOVANOVIÆ"/>
    <s v="Transakcije po nalogu gradjana"/>
    <n v="20540"/>
    <m/>
    <m/>
    <m/>
    <x v="0"/>
    <x v="1"/>
  </r>
  <r>
    <x v="17"/>
    <m/>
    <s v="D EUROMEDIK"/>
    <s v="PROMET ROBE I USLUGA   FINALNAPOTROŠNJA [5918240181117881]"/>
    <n v="19731.2"/>
    <m/>
    <m/>
    <m/>
    <x v="0"/>
    <x v="1"/>
  </r>
  <r>
    <x v="17"/>
    <m/>
    <s v="LAURA LASINGER PR MEDIC 1992"/>
    <s v="PROMET ROBE I USLUGA FINALNAPOTROŠNJA [5917240185186863]"/>
    <n v="15500"/>
    <m/>
    <m/>
    <m/>
    <x v="0"/>
    <x v="1"/>
  </r>
  <r>
    <x v="17"/>
    <m/>
    <s v="DIGITAL DENTAL LAB PR NEMANJA MIHAL"/>
    <s v="Promet robe i usluga - finalna potrosnja [08700086341742]"/>
    <n v="8292.2000000000007"/>
    <m/>
    <m/>
    <m/>
    <x v="0"/>
    <x v="1"/>
  </r>
  <r>
    <x v="17"/>
    <m/>
    <s v="D EUROMEDIK"/>
    <s v="PROMET ROBE I USLUGA   FINALNAPOTROŠNJA [5918240181117997]"/>
    <n v="7723.85"/>
    <m/>
    <m/>
    <m/>
    <x v="0"/>
    <x v="1"/>
  </r>
  <r>
    <x v="17"/>
    <m/>
    <s v="PR POLIKLINIKA UNA RESIDENCE BEOGRA"/>
    <s v="Uplata po racunu [IZVTR00496271727]"/>
    <n v="7303.88"/>
    <m/>
    <m/>
    <m/>
    <x v="0"/>
    <x v="1"/>
  </r>
  <r>
    <x v="17"/>
    <m/>
    <s v="D EUROMEDIK"/>
    <s v="PROMET ROBE I USLUGA   FINALNAPOTROŠNJA [5918240181117903]"/>
    <n v="5134.75"/>
    <m/>
    <m/>
    <m/>
    <x v="0"/>
    <x v="1"/>
  </r>
  <r>
    <x v="17"/>
    <m/>
    <s v="D EUROMEDIK"/>
    <s v="PROMET ROBE I USLUGA   FINALNAPOTROŠNJA [5918240181117962]"/>
    <n v="4456.51"/>
    <m/>
    <m/>
    <m/>
    <x v="0"/>
    <x v="1"/>
  </r>
  <r>
    <x v="17"/>
    <m/>
    <s v="D EUROMEDIK"/>
    <s v="PROMET ROBE I USLUGA   FINALNAPOTROŠNJA [5918240181117970]"/>
    <n v="2984.6"/>
    <m/>
    <m/>
    <m/>
    <x v="0"/>
    <x v="1"/>
  </r>
  <r>
    <x v="17"/>
    <m/>
    <s v="D EUROMEDIK"/>
    <s v="PROMET ROBE I USLUGA   FINALNAPOTROŠNJA [5918240181117946]"/>
    <n v="2814.62"/>
    <m/>
    <m/>
    <m/>
    <x v="0"/>
    <x v="1"/>
  </r>
  <r>
    <x v="17"/>
    <m/>
    <s v="BILJANA IVALJEVIÆ PR SPECIJALIST"/>
    <s v="Promet robe i usluga - finalna potrosnja [955PLBE2401804GY]"/>
    <n v="2340"/>
    <m/>
    <m/>
    <m/>
    <x v="0"/>
    <x v="1"/>
  </r>
  <r>
    <x v="17"/>
    <m/>
    <s v="BILJANA IVALJEVIÆ PR SPECIJALIST"/>
    <s v="Promet robe i usluga - finalna potrosnja [955PLBE2401804R2]"/>
    <n v="1602"/>
    <m/>
    <m/>
    <m/>
    <x v="0"/>
    <x v="1"/>
  </r>
  <r>
    <x v="17"/>
    <m/>
    <s v="RAĞENOVIÆ VETERINARSKA AMBULANTA"/>
    <s v="Promet robe i usluga finalna potrossnja [834646203953001]"/>
    <n v="1318.3"/>
    <m/>
    <m/>
    <m/>
    <x v="0"/>
    <x v="1"/>
  </r>
  <r>
    <x v="18"/>
    <s v="MITER INTERNATIONAL D.O.O. - UPLATA PO RACUNU IFVP-1229/23 KO1229"/>
    <s v="MITER INTERNATIONAL D.O.O."/>
    <s v="UPLATA PO RACUNU IFVP-1229/23 KO1229"/>
    <m/>
    <n v="2118690"/>
    <m/>
    <m/>
    <x v="5"/>
    <x v="1"/>
  </r>
  <r>
    <x v="18"/>
    <s v="MITER INTERNATIONAL D.O.O. - UPLATA PO RACUNU IFVP-1231/23 OD 18/"/>
    <s v="MITER INTERNATIONAL D.O.O."/>
    <s v="UPLATA PO RACUNU IFVP-1231/23 OD 18/"/>
    <m/>
    <n v="181260"/>
    <m/>
    <m/>
    <x v="5"/>
    <x v="1"/>
  </r>
  <r>
    <x v="18"/>
    <s v="FARMALABOR SRB - UPLATA PO RACUNU F23-613 OD 18/12/20"/>
    <s v="FARMALABOR SRB"/>
    <s v="UPLATA PO RACUNU F23-613 OD 18/12/20"/>
    <m/>
    <n v="121314"/>
    <m/>
    <m/>
    <x v="5"/>
    <x v="1"/>
  </r>
  <r>
    <x v="18"/>
    <s v="FARMALABOR SRB - UPLATA PO RACUNU F23-615 OD 18/12/20"/>
    <s v="FARMALABOR SRB"/>
    <s v="UPLATA PO RACUNU F23-615 OD 18/12/20"/>
    <m/>
    <n v="70704"/>
    <m/>
    <m/>
    <x v="5"/>
    <x v="1"/>
  </r>
  <r>
    <x v="18"/>
    <s v="SB TRADE - UPLATA PO RACUNU 50-7-2024 OD 05/01/"/>
    <s v="SB TRADE"/>
    <s v="UPLATA PO RACUNU 50-7-2024 OD 05/01/"/>
    <m/>
    <n v="61770.6"/>
    <m/>
    <m/>
    <x v="5"/>
    <x v="1"/>
  </r>
  <r>
    <x v="18"/>
    <s v="INPHARM - UPLATA PO RACUNU 2401100447 OD 10/01"/>
    <s v="INPHARM"/>
    <s v="UPLATA PO RACUNU 2401100447 OD 10/01"/>
    <m/>
    <n v="58928.1"/>
    <m/>
    <m/>
    <x v="5"/>
    <x v="1"/>
  </r>
  <r>
    <x v="18"/>
    <s v="PHARMA MAAC DOO - UPLATA PO RACUNU PKF24-0148 OD 09/01"/>
    <s v="PHARMA MAAC DOO"/>
    <s v="UPLATA PO RACUNU PKF24-0148 OD 09/01"/>
    <m/>
    <n v="28768.2"/>
    <m/>
    <m/>
    <x v="5"/>
    <x v="1"/>
  </r>
  <r>
    <x v="18"/>
    <s v="PHARMA MAAC D.O.O. - PLAÆANJE RAÈUNA PKF24-0191"/>
    <s v="PHARMA MAAC D.O.O."/>
    <s v="PLAÆANJE RAÈUNA PKF24-0191"/>
    <m/>
    <n v="24157.48"/>
    <m/>
    <m/>
    <x v="5"/>
    <x v="1"/>
  </r>
  <r>
    <x v="18"/>
    <s v="FARMALABOR SRB - UPLATA PO RACUNU F23-614 OD 18/12/20"/>
    <s v="FARMALABOR SRB"/>
    <s v="UPLATA PO RACUNU F23-614 OD 18/12/20"/>
    <m/>
    <n v="18000"/>
    <m/>
    <m/>
    <x v="5"/>
    <x v="1"/>
  </r>
  <r>
    <x v="18"/>
    <s v="STIGA DOO - UPLATA PO RACUNU 23-300-004485 OD 18"/>
    <s v="STIGA DOO"/>
    <s v="UPLATA PO RACUNU 23-300-004485 OD 18"/>
    <m/>
    <n v="13338"/>
    <m/>
    <m/>
    <x v="5"/>
    <x v="1"/>
  </r>
  <r>
    <x v="18"/>
    <s v="SOPHARMA TRADING DOO - UPLATA PO RACUNU 1103951072 OD 04/12"/>
    <s v="SOPHARMA TRADING DOO"/>
    <s v="UPLATA PO RACUNU 1103951072 OD 04/12"/>
    <m/>
    <n v="6534.98"/>
    <m/>
    <m/>
    <x v="5"/>
    <x v="1"/>
  </r>
  <r>
    <x v="18"/>
    <s v="SOPHARMA TRADING DOO - UPLATA PO RACUNU 1103950833 OD 04/12"/>
    <s v="SOPHARMA TRADING DOO"/>
    <s v="UPLATA PO RACUNU 1103950833 OD 04/12"/>
    <m/>
    <n v="5800.12"/>
    <m/>
    <m/>
    <x v="5"/>
    <x v="1"/>
  </r>
  <r>
    <x v="18"/>
    <s v="STIGA DOO - UPLATA PO RACUNU 23-300-004504 OD 18"/>
    <s v="STIGA DOO"/>
    <s v="UPLATA PO RACUNU 23-300-004504 OD 18"/>
    <m/>
    <n v="5472"/>
    <m/>
    <m/>
    <x v="5"/>
    <x v="1"/>
  </r>
  <r>
    <x v="18"/>
    <s v="KOTUR I OSTALI O.D. - PLAÆANJE RAÈUNA "/>
    <s v="KOTUR I OSTALI O.D."/>
    <s v="PLAÆANJE RAÈUNA "/>
    <m/>
    <n v="3000"/>
    <m/>
    <m/>
    <x v="5"/>
    <x v="1"/>
  </r>
  <r>
    <x v="18"/>
    <m/>
    <s v="NLB Komercijalna banka AD Beograd -"/>
    <s v="[AutoProv]Obracun provizije za dan 17.01.2024."/>
    <m/>
    <n v="2444.63"/>
    <m/>
    <m/>
    <x v="2"/>
    <x v="1"/>
  </r>
  <r>
    <x v="18"/>
    <m/>
    <s v="AU &quot;Galena lab.&quot; Beograd Ogranak &quot;G"/>
    <s v="Uplata pazara"/>
    <n v="4319004"/>
    <m/>
    <m/>
    <m/>
    <x v="3"/>
    <x v="1"/>
  </r>
  <r>
    <x v="18"/>
    <m/>
    <s v="Igor Georgijev pr Specijalistièka"/>
    <s v="Druge transakcije [834646169419001]"/>
    <n v="363960"/>
    <m/>
    <m/>
    <m/>
    <x v="0"/>
    <x v="1"/>
  </r>
  <r>
    <x v="18"/>
    <m/>
    <s v="RADMILA LAZOVIÆ-ANTONIJEVIÆ PR PO"/>
    <s v="Promet robe i usluga - finalna potrosnja [955PLBE2401701GY]"/>
    <n v="113583.99"/>
    <m/>
    <m/>
    <m/>
    <x v="0"/>
    <x v="1"/>
  </r>
  <r>
    <x v="18"/>
    <m/>
    <s v="MILKA PLAZINIÆ VUKOSAVIÆ"/>
    <s v="Specifikacija 026269 po racunu8HSHPWV7-8HSHPWV7-47018"/>
    <n v="102634.04"/>
    <m/>
    <m/>
    <m/>
    <x v="0"/>
    <x v="1"/>
  </r>
  <r>
    <x v="18"/>
    <m/>
    <s v="JOVANA MAJSTOROVIC PR DERMA STYLE"/>
    <s v="Uplata fakture 02163 8HSHPWV7-//8HSHPWV7- 49898 [FT24017GTGS3]"/>
    <n v="78851.960000000006"/>
    <m/>
    <m/>
    <m/>
    <x v="0"/>
    <x v="1"/>
  </r>
  <r>
    <x v="18"/>
    <m/>
    <s v="MARIJA ARSIÆ"/>
    <s v="/BNF/PLAÈANJE PO FAKTURI 02119 [FT24017BJFQ2]"/>
    <n v="66821.100000000006"/>
    <m/>
    <m/>
    <m/>
    <x v="0"/>
    <x v="1"/>
  </r>
  <r>
    <x v="18"/>
    <m/>
    <s v="Katarina Šljiviæ"/>
    <s v="Hijaluronski fileri"/>
    <n v="64410"/>
    <m/>
    <m/>
    <m/>
    <x v="0"/>
    <x v="1"/>
  </r>
  <r>
    <x v="18"/>
    <m/>
    <s v="IVANA LOJANICA PREDUZETNIK ORDINACI"/>
    <s v="Promet robe i usluga finalna potrossnja [313OCPR24017002F]"/>
    <n v="59776.3"/>
    <m/>
    <m/>
    <m/>
    <x v="0"/>
    <x v="1"/>
  </r>
  <r>
    <x v="18"/>
    <m/>
    <s v="NIKOLETA BOGOJEVIÆ"/>
    <s v="UPLATA PO RACUNU BR. 02197 [814943013056001]"/>
    <n v="38644"/>
    <m/>
    <m/>
    <m/>
    <x v="0"/>
    <x v="1"/>
  </r>
  <r>
    <x v="18"/>
    <m/>
    <s v="TUMBAS GARDINOVAÈKI JASNA"/>
    <s v="/BNF/TRANSAKCIJE PO NALOGU GRAĞANA [FT2401719XZ1]"/>
    <n v="30913.33"/>
    <m/>
    <m/>
    <m/>
    <x v="0"/>
    <x v="1"/>
  </r>
  <r>
    <x v="18"/>
    <m/>
    <s v="ANA JARAKOVIÆ"/>
    <s v="/BNF/TRANSAKCIJE PO NALOGU GRAĞANA [FT24017G354T]"/>
    <n v="28791.19"/>
    <m/>
    <m/>
    <m/>
    <x v="0"/>
    <x v="1"/>
  </r>
  <r>
    <x v="18"/>
    <m/>
    <s v="MARIJANA KATIÆ MAJEVIÈKA 6"/>
    <s v="PLAÆANJE PO RAÈUNU [5699240173528042]"/>
    <n v="26212.799999999999"/>
    <m/>
    <m/>
    <m/>
    <x v="0"/>
    <x v="1"/>
  </r>
  <r>
    <x v="18"/>
    <m/>
    <s v="MINI&amp; XC6; DR SVETLANA PR DR BOJI&amp;"/>
    <s v="UPLATA PO RACUNU"/>
    <n v="13835"/>
    <m/>
    <m/>
    <m/>
    <x v="0"/>
    <x v="1"/>
  </r>
  <r>
    <x v="18"/>
    <m/>
    <s v="TAMARA VESOVIC"/>
    <s v="Uplata za Tamaru Vesovic [IZVTR00500344383]"/>
    <n v="8527"/>
    <m/>
    <m/>
    <m/>
    <x v="0"/>
    <x v="1"/>
  </r>
  <r>
    <x v="18"/>
    <m/>
    <s v="POSTA ZA SNEZANA BULATOVIC"/>
    <s v="UPLATA PO RACUNU  PFR SPECIFIKACIJA [IZVTR00500258374]"/>
    <n v="5159.4399999999996"/>
    <m/>
    <m/>
    <m/>
    <x v="0"/>
    <x v="1"/>
  </r>
  <r>
    <x v="18"/>
    <m/>
    <s v="D VIZIM"/>
    <s v="PROMET ROBE I USLUGA - FINALNA POTROŠNJA [839924841881001]"/>
    <n v="3950.33"/>
    <m/>
    <m/>
    <m/>
    <x v="0"/>
    <x v="1"/>
  </r>
  <r>
    <x v="18"/>
    <m/>
    <s v="ZDRAVSTVENA USTANOVA - SPECIJALNA B"/>
    <s v="Promet robe i usluga finalna potrossnja [834646140195001]"/>
    <n v="1129.1400000000001"/>
    <m/>
    <m/>
    <m/>
    <x v="0"/>
    <x v="1"/>
  </r>
  <r>
    <x v="36"/>
    <s v="UNIPLAST DOO - UPLATA PO RACUNU IF-3914-23/1 OD 18/"/>
    <s v="UNIPLAST DOO"/>
    <s v="UPLATA PO RACUNU IF-3914-23/1 OD 18/"/>
    <m/>
    <n v="63954"/>
    <m/>
    <m/>
    <x v="5"/>
    <x v="1"/>
  </r>
  <r>
    <x v="36"/>
    <s v="VEGA D.O.O. - UPLATA PO RACUNU 1196889/23 OD 17/11"/>
    <s v="VEGA D.O.O."/>
    <s v="UPLATA PO RACUNU 1196889/23 OD 17/11"/>
    <m/>
    <n v="61608.959999999999"/>
    <m/>
    <m/>
    <x v="5"/>
    <x v="1"/>
  </r>
  <r>
    <x v="36"/>
    <s v="VEGA D.O.O. - UPLATA PO RACUNU 1207312/23 OD 18/11"/>
    <s v="VEGA D.O.O."/>
    <s v="UPLATA PO RACUNU 1207312/23 OD 18/11"/>
    <m/>
    <n v="33039.4"/>
    <m/>
    <m/>
    <x v="5"/>
    <x v="1"/>
  </r>
  <r>
    <x v="36"/>
    <s v="VELEXFARM D.O.O. - UPLATA PO RACUNU 102187539 OD 17/11/"/>
    <s v="VELEXFARM D.O.O."/>
    <s v="UPLATA PO RACUNU 102187539 OD 17/11/"/>
    <m/>
    <n v="11018.13"/>
    <m/>
    <m/>
    <x v="5"/>
    <x v="1"/>
  </r>
  <r>
    <x v="36"/>
    <s v="VEGA D.O.O. - UPLATA PO RACUNU 1202357/23 OD 17/11"/>
    <s v="VEGA D.O.O."/>
    <s v="UPLATA PO RACUNU 1202357/23 OD 17/11"/>
    <m/>
    <n v="8052.18"/>
    <m/>
    <m/>
    <x v="5"/>
    <x v="1"/>
  </r>
  <r>
    <x v="36"/>
    <s v="SOPHARMA TRADING DOO - UPLATA PO RACUNU 1103946962 OD 01/12"/>
    <s v="SOPHARMA TRADING DOO"/>
    <s v="UPLATA PO RACUNU 1103946962 OD 01/12"/>
    <m/>
    <n v="7535.4"/>
    <m/>
    <m/>
    <x v="5"/>
    <x v="1"/>
  </r>
  <r>
    <x v="36"/>
    <s v="VEGA D.O.O. - UPLATA PO RACUNU 1199542/23 OD 17/11"/>
    <s v="VEGA D.O.O."/>
    <s v="UPLATA PO RACUNU 1199542/23 OD 17/11"/>
    <m/>
    <n v="5717.56"/>
    <m/>
    <m/>
    <x v="5"/>
    <x v="1"/>
  </r>
  <r>
    <x v="36"/>
    <m/>
    <s v="NLB Komercijalna banka AD Beograd -"/>
    <s v="[AutoProv]Obracun provizije za dan 16.01.2024."/>
    <m/>
    <n v="305"/>
    <m/>
    <m/>
    <x v="2"/>
    <x v="1"/>
  </r>
  <r>
    <x v="36"/>
    <m/>
    <s v="natasa abramovic"/>
    <s v="uplata po racunu 026238 [024011629087959B]"/>
    <n v="330000"/>
    <m/>
    <m/>
    <m/>
    <x v="0"/>
    <x v="1"/>
  </r>
  <r>
    <x v="36"/>
    <m/>
    <s v="ZORANA STAJIC PR LEKARSKA ORDINACIJ"/>
    <s v="Uplata po fakturi 026373"/>
    <n v="160518.53"/>
    <m/>
    <m/>
    <m/>
    <x v="0"/>
    <x v="1"/>
  </r>
  <r>
    <x v="36"/>
    <m/>
    <s v="RADOSLAVA BRKO"/>
    <s v="Transakcije po nalogu grağana"/>
    <n v="118035.22"/>
    <m/>
    <m/>
    <m/>
    <x v="0"/>
    <x v="1"/>
  </r>
  <r>
    <x v="36"/>
    <m/>
    <s v="TIJANA MILIÆEVIÆ"/>
    <s v="Uplata fakture za filere"/>
    <n v="116290"/>
    <m/>
    <m/>
    <m/>
    <x v="0"/>
    <x v="1"/>
  </r>
  <r>
    <x v="36"/>
    <m/>
    <s v="JELENA NELA SOLAR PR POLIKLINIKA SO"/>
    <s v="fileri [955PLBE240160VEV]"/>
    <n v="96903.6"/>
    <m/>
    <m/>
    <m/>
    <x v="0"/>
    <x v="1"/>
  </r>
  <r>
    <x v="36"/>
    <m/>
    <s v="SNEZANA ZUJKOVIC"/>
    <s v="Po raèunu 02182"/>
    <n v="66934.820000000007"/>
    <m/>
    <m/>
    <m/>
    <x v="0"/>
    <x v="1"/>
  </r>
  <r>
    <x v="36"/>
    <m/>
    <s v="THE BEAUTY CLINIC"/>
    <s v="Promet robe i usluga"/>
    <n v="52131.62"/>
    <m/>
    <m/>
    <m/>
    <x v="0"/>
    <x v="1"/>
  </r>
  <r>
    <x v="36"/>
    <m/>
    <s v="NADA DIVA POLIKLINIKA"/>
    <s v="Promet robe i usluga - finalna potrosnja [099970349145001]"/>
    <n v="50000"/>
    <m/>
    <m/>
    <m/>
    <x v="0"/>
    <x v="1"/>
  </r>
  <r>
    <x v="36"/>
    <m/>
    <s v="JELENA NELA SOLAR PR POLIKLINIKA SO"/>
    <s v="botox [955PLBE240160VAT]"/>
    <n v="34876.300000000003"/>
    <m/>
    <m/>
    <m/>
    <x v="0"/>
    <x v="1"/>
  </r>
  <r>
    <x v="36"/>
    <m/>
    <s v="MIRJANA KERKEZ"/>
    <s v="Transakcije po nalogu grağana"/>
    <n v="19620"/>
    <m/>
    <m/>
    <m/>
    <x v="0"/>
    <x v="1"/>
  </r>
  <r>
    <x v="36"/>
    <m/>
    <s v="ANA SUNTURLIÆ"/>
    <s v="Raèun broj 8HSHPWV7-8HSHPWV7-47777"/>
    <n v="17438.150000000001"/>
    <m/>
    <m/>
    <m/>
    <x v="0"/>
    <x v="1"/>
  </r>
  <r>
    <x v="36"/>
    <m/>
    <s v="SIRIUS MEDICAL SPECIJALNA BOLNICA"/>
    <s v="Racun 02136 [IZVTR00500182311]"/>
    <n v="15838.42"/>
    <m/>
    <m/>
    <m/>
    <x v="0"/>
    <x v="1"/>
  </r>
  <r>
    <x v="36"/>
    <m/>
    <s v="MILICA VASIÆ PR OPŠTA ORDINACIJA"/>
    <s v="Promet robe i usluga finalna potrossnja [957PBOM240150BK7]"/>
    <n v="11108.9"/>
    <m/>
    <m/>
    <m/>
    <x v="0"/>
    <x v="1"/>
  </r>
  <r>
    <x v="36"/>
    <m/>
    <s v="RADMILA LAZOVIÆ-ANTONIJEVIÆ PR PO"/>
    <s v="Promet robe i usluga - finalna potrosnja [955PLBE240160B85]"/>
    <n v="6014.47"/>
    <m/>
    <m/>
    <m/>
    <x v="0"/>
    <x v="1"/>
  </r>
  <r>
    <x v="36"/>
    <m/>
    <s v="VS POLIKLINIKA MILAN JOVANOVIC PR"/>
    <s v="Uplata po raCunu [IZVTR00499804127]"/>
    <n v="4209"/>
    <m/>
    <m/>
    <m/>
    <x v="0"/>
    <x v="1"/>
  </r>
  <r>
    <x v="36"/>
    <m/>
    <s v="THE BEAUTY CLINIC"/>
    <s v="Promet robe i usluga"/>
    <n v="2545.08"/>
    <m/>
    <m/>
    <m/>
    <x v="0"/>
    <x v="1"/>
  </r>
  <r>
    <x v="36"/>
    <m/>
    <s v="JELENA NELA SOLAR PR POLIKLINIKA SO"/>
    <s v="infuzini sistemi [955PLBE240160VEU]"/>
    <n v="1257.96"/>
    <m/>
    <m/>
    <m/>
    <x v="0"/>
    <x v="1"/>
  </r>
  <r>
    <x v="36"/>
    <m/>
    <s v="JELENA NELA SOLAR PR POLIKLINIKA SO"/>
    <s v="etanol [955PLBE240160VEW]"/>
    <n v="825.03"/>
    <m/>
    <m/>
    <m/>
    <x v="0"/>
    <x v="1"/>
  </r>
  <r>
    <x v="36"/>
    <m/>
    <s v="VASIL HRISTOV PR SPEC.LEK."/>
    <s v="SPECIFIKACIJA 026300 [5914240169457772]"/>
    <n v="584.36"/>
    <m/>
    <m/>
    <m/>
    <x v="0"/>
    <x v="1"/>
  </r>
  <r>
    <x v="36"/>
    <m/>
    <s v="SPECIJALNA BOLNICA ZA ENDOKRINU HIR"/>
    <s v="Promet robe i usluga-finalna potrošnja"/>
    <n v="521.1"/>
    <m/>
    <m/>
    <m/>
    <x v="0"/>
    <x v="1"/>
  </r>
  <r>
    <x v="37"/>
    <s v="MEDICA LINEA PHARM - UPLATA PO RACUNU R23-24332 OD 16/11/"/>
    <s v="MEDICA LINEA PHARM"/>
    <s v="UPLATA PO RACUNU R23-24332 OD 16/11/"/>
    <m/>
    <n v="854428.19"/>
    <m/>
    <m/>
    <x v="5"/>
    <x v="1"/>
  </r>
  <r>
    <x v="37"/>
    <s v="VEGA D.O.O. - UPLATA PO RACUNU 1200395/23 OD 17/11"/>
    <s v="VEGA D.O.O."/>
    <s v="UPLATA PO RACUNU 1200395/23 OD 17/11"/>
    <m/>
    <n v="21000.95"/>
    <m/>
    <m/>
    <x v="5"/>
    <x v="1"/>
  </r>
  <r>
    <x v="37"/>
    <s v="VEGA D.O.O. - UPLATA PO RACUNU 1195540/23 OD 16/11"/>
    <s v="VEGA D.O.O."/>
    <s v="UPLATA PO RACUNU 1195540/23 OD 16/11"/>
    <m/>
    <n v="14297.24"/>
    <m/>
    <m/>
    <x v="5"/>
    <x v="1"/>
  </r>
  <r>
    <x v="37"/>
    <s v="MEDICA LINEA PHARM - UPLATA PO RACUNU R23-24373 OD 16/11/"/>
    <s v="MEDICA LINEA PHARM"/>
    <s v="UPLATA PO RACUNU R23-24373 OD 16/11/"/>
    <m/>
    <n v="13141.15"/>
    <m/>
    <m/>
    <x v="5"/>
    <x v="1"/>
  </r>
  <r>
    <x v="37"/>
    <s v="VEGA D.O.O - PLAÆANJE RAÈUNA 1206574/23"/>
    <s v="VEGA D.O.O"/>
    <s v="PLAÆANJE RAÈUNA 1206574/23"/>
    <m/>
    <n v="12848.12"/>
    <m/>
    <m/>
    <x v="5"/>
    <x v="1"/>
  </r>
  <r>
    <x v="37"/>
    <s v="VEGA D.O.O. - UPLATA PO RACUNU 1196176/23 OD 16/11"/>
    <s v="VEGA D.O.O."/>
    <s v="UPLATA PO RACUNU 1196176/23 OD 16/11"/>
    <m/>
    <n v="11000"/>
    <m/>
    <m/>
    <x v="5"/>
    <x v="1"/>
  </r>
  <r>
    <x v="37"/>
    <s v="VEGA D.O.O. - UPLATA PO RACUNU 1196007/23 OD 16/11"/>
    <s v="VEGA D.O.O."/>
    <s v="UPLATA PO RACUNU 1196007/23 OD 16/11"/>
    <m/>
    <n v="7576.62"/>
    <m/>
    <m/>
    <x v="5"/>
    <x v="1"/>
  </r>
  <r>
    <x v="37"/>
    <s v="VEGA D.O.O. - UPLATA PO RACUNU 1197730/23 OD 17/11"/>
    <s v="VEGA D.O.O."/>
    <s v="UPLATA PO RACUNU 1197730/23 OD 17/11"/>
    <m/>
    <n v="7346.65"/>
    <m/>
    <m/>
    <x v="5"/>
    <x v="1"/>
  </r>
  <r>
    <x v="37"/>
    <s v="VEGA D.O.O. - UPLATA PO RACUNU 1195092/23 OD 16/11"/>
    <s v="VEGA D.O.O."/>
    <s v="UPLATA PO RACUNU 1195092/23 OD 16/11"/>
    <m/>
    <n v="7031.86"/>
    <m/>
    <m/>
    <x v="5"/>
    <x v="1"/>
  </r>
  <r>
    <x v="37"/>
    <s v="VEGA D.O.O. - UPLATA PO RACUNU 1196892/23 OD 17/11"/>
    <s v="VEGA D.O.O."/>
    <s v="UPLATA PO RACUNU 1196892/23 OD 17/11"/>
    <m/>
    <n v="6503.42"/>
    <m/>
    <m/>
    <x v="5"/>
    <x v="1"/>
  </r>
  <r>
    <x v="37"/>
    <s v="VEGA D.O.O. - UPLATA PO RACUNU 1199553/23 OD 17/11"/>
    <s v="VEGA D.O.O."/>
    <s v="UPLATA PO RACUNU 1199553/23 OD 17/11"/>
    <m/>
    <n v="2287.02"/>
    <m/>
    <m/>
    <x v="5"/>
    <x v="1"/>
  </r>
  <r>
    <x v="37"/>
    <m/>
    <s v="NLB Komercijalna banka AD Beograd -"/>
    <s v="[AutoProv]Obracun provizije za dan 15.01.2024."/>
    <m/>
    <n v="385"/>
    <m/>
    <m/>
    <x v="2"/>
    <x v="1"/>
  </r>
  <r>
    <x v="37"/>
    <m/>
    <s v="GORANA BIJELI XC6 PR LA SANTE 2"/>
    <s v="UPL PO RN 026019 [952PLAH2401500BT]"/>
    <n v="177549.2"/>
    <m/>
    <m/>
    <m/>
    <x v="0"/>
    <x v="1"/>
  </r>
  <r>
    <x v="37"/>
    <m/>
    <s v="MARIJA ARSIÆ"/>
    <s v="PO RAÈUNU 02050 [87000070397462]"/>
    <n v="118952.72"/>
    <m/>
    <m/>
    <m/>
    <x v="0"/>
    <x v="1"/>
  </r>
  <r>
    <x v="37"/>
    <m/>
    <s v="POLIKLINIKA VARNAVA"/>
    <s v="Promet robe i usluga - finalna potrosnja [955PLBE2401514BZ]"/>
    <n v="86300.73"/>
    <m/>
    <m/>
    <m/>
    <x v="0"/>
    <x v="1"/>
  </r>
  <r>
    <x v="37"/>
    <m/>
    <s v="DOM ZDRAVLJA BEL MEDIC SLAVIJA"/>
    <s v="PROMET ROBE I USLUGA FINALNAPOTROSN [5913240151795260]"/>
    <n v="60000"/>
    <m/>
    <m/>
    <m/>
    <x v="0"/>
    <x v="1"/>
  </r>
  <r>
    <x v="37"/>
    <m/>
    <s v="ALEKSANDRA VUKOV PR K - O2"/>
    <s v="Promet robe i usluga-finalna potrošnja"/>
    <n v="51563.98"/>
    <m/>
    <m/>
    <m/>
    <x v="0"/>
    <x v="1"/>
  </r>
  <r>
    <x v="37"/>
    <m/>
    <s v="ALEKSANDRA VUKOV PR K - O2"/>
    <s v="Promet robe i usluga-finalna potrošnja"/>
    <n v="40901"/>
    <m/>
    <m/>
    <m/>
    <x v="0"/>
    <x v="1"/>
  </r>
  <r>
    <x v="37"/>
    <m/>
    <s v="Andriana Petroviæ PR Lekaraska ord"/>
    <s v="Promet robe po specifikaciji 026310 [957PBOM24015032R]"/>
    <n v="35588.15"/>
    <m/>
    <m/>
    <m/>
    <x v="0"/>
    <x v="1"/>
  </r>
  <r>
    <x v="37"/>
    <m/>
    <s v="DOM ZDRAVLJA BEL MEDIC SLAVIJA"/>
    <s v="PROMET ROBE I USLUGA FINALNAPOTROSN [5913240151795376]"/>
    <n v="35317.800000000003"/>
    <m/>
    <m/>
    <m/>
    <x v="0"/>
    <x v="1"/>
  </r>
  <r>
    <x v="37"/>
    <m/>
    <s v="EUROMEDIK OPŠTA BOLNICA"/>
    <s v="PROMET ROBE I USLUGA   FINALNAPOTROŠNJA [5913240153425169]"/>
    <n v="31442.87"/>
    <m/>
    <m/>
    <m/>
    <x v="0"/>
    <x v="1"/>
  </r>
  <r>
    <x v="37"/>
    <m/>
    <s v="OPŠTA BOLNICA EUROMEDIK 3"/>
    <s v="PROMET ROBE I USLUGA   FINALNAPOTROŠNJA [5913240153027201]"/>
    <n v="25197.75"/>
    <m/>
    <m/>
    <m/>
    <x v="0"/>
    <x v="1"/>
  </r>
  <r>
    <x v="37"/>
    <m/>
    <s v="ALEKSANDRA VUKOV PR K - O2"/>
    <s v="Promet robe i usluga-finalna potrošnja"/>
    <n v="23393.07"/>
    <m/>
    <m/>
    <m/>
    <x v="0"/>
    <x v="1"/>
  </r>
  <r>
    <x v="37"/>
    <m/>
    <s v="ALEKSANDRA VUKOV PR K - O2"/>
    <s v="Promet robe i usluga-finalna potrošnja"/>
    <n v="22599.42"/>
    <m/>
    <m/>
    <m/>
    <x v="0"/>
    <x v="1"/>
  </r>
  <r>
    <x v="37"/>
    <m/>
    <s v="MARIJA ARSIÆ"/>
    <s v="PO RAÈUNU 026661 [87000070397463]"/>
    <n v="22373.7"/>
    <m/>
    <m/>
    <m/>
    <x v="0"/>
    <x v="1"/>
  </r>
  <r>
    <x v="37"/>
    <m/>
    <s v="EUROMEDIK POLI. NATASA ZLATARIC PR"/>
    <s v="PROMET ROBE I USLUGA   FINALNAPOTROŠNJA [5913240153333248]"/>
    <n v="20156.259999999998"/>
    <m/>
    <m/>
    <m/>
    <x v="0"/>
    <x v="1"/>
  </r>
  <r>
    <x v="37"/>
    <m/>
    <s v="EUROMEDIK OPŠTA BOLNICA"/>
    <s v="PROMET ROBE I USLUGA   FINALNAPOTROŠNJA [5913240153425355]"/>
    <n v="16798.5"/>
    <m/>
    <m/>
    <m/>
    <x v="0"/>
    <x v="1"/>
  </r>
  <r>
    <x v="37"/>
    <m/>
    <s v="D EUROMEDIK"/>
    <s v="PROMET ROBE I USLUGA   FINALNAPOTROŠNJA [5913240153608050]"/>
    <n v="16798.5"/>
    <m/>
    <m/>
    <m/>
    <x v="0"/>
    <x v="1"/>
  </r>
  <r>
    <x v="37"/>
    <m/>
    <s v="D EUROMEDIK"/>
    <s v="PROMET ROBE I USLUGA   FINALNAPOTROŠNJA [5913240153608093]"/>
    <n v="16798.5"/>
    <m/>
    <m/>
    <m/>
    <x v="0"/>
    <x v="1"/>
  </r>
  <r>
    <x v="37"/>
    <m/>
    <s v="BISEVAC JASMINA"/>
    <s v="Transakcije po nalogu grağana [FT240128QGSD]"/>
    <n v="15500"/>
    <m/>
    <m/>
    <m/>
    <x v="0"/>
    <x v="1"/>
  </r>
  <r>
    <x v="37"/>
    <m/>
    <s v="EUROMEDIK POLI. NATASA ZLATARIC PR"/>
    <s v="PROMET ROBE I USLUGA   FINALNAPOTROŠNJA [5913240153333175]"/>
    <n v="13835"/>
    <m/>
    <m/>
    <m/>
    <x v="0"/>
    <x v="1"/>
  </r>
  <r>
    <x v="37"/>
    <m/>
    <s v="EUROMEDIK POLI. NATASA ZLATARIC PR"/>
    <s v="PROMET ROBE I USLUGA   FINALNAPOTROŠNJA [5913240153333213]"/>
    <n v="13835"/>
    <m/>
    <m/>
    <m/>
    <x v="0"/>
    <x v="1"/>
  </r>
  <r>
    <x v="37"/>
    <m/>
    <s v="ALEKSANDAR MATEJIC"/>
    <s v="KozmetiCki proizvod [IZVTR00499580072]"/>
    <n v="13686.36"/>
    <m/>
    <m/>
    <m/>
    <x v="0"/>
    <x v="1"/>
  </r>
  <r>
    <x v="37"/>
    <m/>
    <s v="OPŠTA BOLNICA EUROMEDIK 3"/>
    <s v="PROMET ROBE I USLUGA   FINALNAPOTROŠNJA [5913240153027147]"/>
    <n v="9410.2199999999993"/>
    <m/>
    <m/>
    <m/>
    <x v="0"/>
    <x v="1"/>
  </r>
  <r>
    <x v="37"/>
    <m/>
    <s v="EUROMEDIK POLI. NATASA ZLATARIC PR"/>
    <s v="PROMET ROBE I USLUGA   FINALNAPOTROŠNJA [5913240153333159]"/>
    <n v="6710.4"/>
    <m/>
    <m/>
    <m/>
    <x v="0"/>
    <x v="1"/>
  </r>
  <r>
    <x v="37"/>
    <m/>
    <s v="EUROMEDIK OPŠTA BOLNICA"/>
    <s v="PROMET ROBE I USLUGA   FINALNAPOTROŠNJA [5913240153425410]"/>
    <n v="6330"/>
    <m/>
    <m/>
    <m/>
    <x v="0"/>
    <x v="1"/>
  </r>
  <r>
    <x v="37"/>
    <m/>
    <s v="OPŠTA BOLNICA EUROMEDIK 3"/>
    <s v="PROMET ROBE I USLUGA   FINALNAPOTROŠNJA [5913240153027180]"/>
    <n v="3925.15"/>
    <m/>
    <m/>
    <m/>
    <x v="0"/>
    <x v="1"/>
  </r>
  <r>
    <x v="37"/>
    <m/>
    <s v="D EUROMEDIK"/>
    <s v="PROMET ROBE I USLUGA   FINALNAPOTROŠNJA [5913240153608115]"/>
    <n v="3359.7"/>
    <m/>
    <m/>
    <m/>
    <x v="0"/>
    <x v="1"/>
  </r>
  <r>
    <x v="37"/>
    <m/>
    <s v="D EUROMEDIK"/>
    <s v="PROMET ROBE I USLUGA   FINALNAPOTROŠNJA [5913240153608077]"/>
    <n v="3359.7"/>
    <m/>
    <m/>
    <m/>
    <x v="0"/>
    <x v="1"/>
  </r>
  <r>
    <x v="37"/>
    <m/>
    <s v="D EUROMEDIK"/>
    <s v="PROMET ROBE I USLUGA   FINALNAPOTROŠNJA [5913240153608034]"/>
    <n v="1759.68"/>
    <m/>
    <m/>
    <m/>
    <x v="0"/>
    <x v="1"/>
  </r>
  <r>
    <x v="37"/>
    <m/>
    <s v="OPŠTA BOLNICA UNA"/>
    <s v="Promet robe i usluga - finalna potrosnja [955PLBE23359009Q]"/>
    <n v="1152"/>
    <m/>
    <m/>
    <m/>
    <x v="0"/>
    <x v="1"/>
  </r>
  <r>
    <x v="37"/>
    <m/>
    <s v="D EUROMEDIK"/>
    <s v="PROMET ROBE I USLUGA   FINALNAPOTROŠNJA [5913240153608131]"/>
    <n v="348.9"/>
    <m/>
    <m/>
    <m/>
    <x v="0"/>
    <x v="1"/>
  </r>
  <r>
    <x v="38"/>
    <m/>
    <s v="Vesna Joksimoviæ"/>
    <s v="[n:0000000067876]Transakcije po nalogu grağana"/>
    <n v="84000"/>
    <m/>
    <m/>
    <m/>
    <x v="0"/>
    <x v="1"/>
  </r>
  <r>
    <x v="38"/>
    <m/>
    <s v="Vesna Joksimoviæ"/>
    <s v="[n:0000000067876]Transakcije po nalogu grağana"/>
    <n v="30000"/>
    <m/>
    <m/>
    <m/>
    <x v="0"/>
    <x v="1"/>
  </r>
  <r>
    <x v="19"/>
    <s v="UNI CHEM - UPLATA PO RACUNU IF23-20818 OD 15/12"/>
    <s v="UNI CHEM"/>
    <s v="UPLATA PO RACUNU IF23-20818 OD 15/12"/>
    <m/>
    <n v="1009584"/>
    <m/>
    <m/>
    <x v="5"/>
    <x v="1"/>
  </r>
  <r>
    <x v="19"/>
    <s v="MEDICA LINEA PHARM - UPLATA PO RACUNU R23-23919 OD 14/11/"/>
    <s v="MEDICA LINEA PHARM"/>
    <s v="UPLATA PO RACUNU R23-23919 OD 14/11/"/>
    <m/>
    <n v="615600.52"/>
    <m/>
    <m/>
    <x v="5"/>
    <x v="1"/>
  </r>
  <r>
    <x v="19"/>
    <s v="MEDICA LINEA PHARM - UPLATA PO RACUNU R23-23918 OD 14/11/"/>
    <s v="MEDICA LINEA PHARM"/>
    <s v="UPLATA PO RACUNU R23-23918 OD 14/11/"/>
    <m/>
    <n v="411314.99"/>
    <m/>
    <m/>
    <x v="5"/>
    <x v="1"/>
  </r>
  <r>
    <x v="19"/>
    <s v="MEDBAY - UPLATA PO RACUNU 2321010110680 OD 15"/>
    <s v="MEDBAY"/>
    <s v="UPLATA PO RACUNU 2321010110680 OD 15"/>
    <m/>
    <n v="234607.45"/>
    <m/>
    <m/>
    <x v="5"/>
    <x v="1"/>
  </r>
  <r>
    <x v="19"/>
    <s v="MEDBAY - UPLATA PO RACUNU 2321010110681 OD 15"/>
    <s v="MEDBAY"/>
    <s v="UPLATA PO RACUNU 2321010110681 OD 15"/>
    <m/>
    <n v="129064.32000000001"/>
    <m/>
    <m/>
    <x v="5"/>
    <x v="1"/>
  </r>
  <r>
    <x v="19"/>
    <s v="VEGA D.O.O. - UPLATA PO RACUNU 1190931/23 OD 15/11"/>
    <s v="VEGA D.O.O."/>
    <s v="UPLATA PO RACUNU 1190931/23 OD 15/11"/>
    <m/>
    <n v="88202.22"/>
    <m/>
    <m/>
    <x v="5"/>
    <x v="1"/>
  </r>
  <r>
    <x v="19"/>
    <s v="MEDBAY - UPLATA PO RACUNU 2321010110679 OD 15"/>
    <s v="MEDBAY"/>
    <s v="UPLATA PO RACUNU 2321010110679 OD 15"/>
    <m/>
    <n v="58078.94"/>
    <m/>
    <m/>
    <x v="5"/>
    <x v="1"/>
  </r>
  <r>
    <x v="19"/>
    <s v="UNI CHEM - UPLATA PO RACUNU IF23-20805 OD 15/12"/>
    <s v="UNI CHEM"/>
    <s v="UPLATA PO RACUNU IF23-20805 OD 15/12"/>
    <m/>
    <n v="48873.599999999999"/>
    <m/>
    <m/>
    <x v="5"/>
    <x v="1"/>
  </r>
  <r>
    <x v="19"/>
    <s v="UNI CHEM - UPLATA PO RACUNU IF23-20814 OD 15/12"/>
    <s v="UNI CHEM"/>
    <s v="UPLATA PO RACUNU IF23-20814 OD 15/12"/>
    <m/>
    <n v="43728"/>
    <m/>
    <m/>
    <x v="5"/>
    <x v="1"/>
  </r>
  <r>
    <x v="19"/>
    <s v="VEGA D.O.O. - UPLATA PO RACUNU 1180894/23 OD 14/11"/>
    <s v="VEGA D.O.O."/>
    <s v="UPLATA PO RACUNU 1180894/23 OD 14/11"/>
    <m/>
    <n v="40336.25"/>
    <m/>
    <m/>
    <x v="5"/>
    <x v="1"/>
  </r>
  <r>
    <x v="19"/>
    <s v="VEGA D.O.O. - UPLATA PO RACUNU 1184641/23 OD 14/11"/>
    <s v="VEGA D.O.O."/>
    <s v="UPLATA PO RACUNU 1184641/23 OD 14/11"/>
    <m/>
    <n v="39441.599999999999"/>
    <m/>
    <m/>
    <x v="5"/>
    <x v="1"/>
  </r>
  <r>
    <x v="19"/>
    <s v="MEDICA LINEA PHARM - UPLATA PO RACUNU R23-23844 OD 13/11/"/>
    <s v="MEDICA LINEA PHARM"/>
    <s v="UPLATA PO RACUNU R23-23844 OD 13/11/"/>
    <m/>
    <n v="36486.449999999997"/>
    <m/>
    <m/>
    <x v="5"/>
    <x v="1"/>
  </r>
  <r>
    <x v="19"/>
    <s v="VEGA D.O.O. - UPLATA PO RACUNU 1189868/23 OD 15/11"/>
    <s v="VEGA D.O.O."/>
    <s v="UPLATA PO RACUNU 1189868/23 OD 15/11"/>
    <m/>
    <n v="20303.93"/>
    <m/>
    <m/>
    <x v="5"/>
    <x v="1"/>
  </r>
  <r>
    <x v="19"/>
    <s v="ASPECTUM BG - UPLATA PO RACUNU 2321010210564 OD 13"/>
    <s v="ASPECTUM BG"/>
    <s v="UPLATA PO RACUNU 2321010210564 OD 13"/>
    <m/>
    <n v="20006.580000000002"/>
    <m/>
    <m/>
    <x v="5"/>
    <x v="1"/>
  </r>
  <r>
    <x v="19"/>
    <s v="VEGA D.O.O. - UPLATA PO RACUNU 1190054/23 OD 15/11"/>
    <s v="VEGA D.O.O."/>
    <s v="UPLATA PO RACUNU 1190054/23 OD 15/11"/>
    <m/>
    <n v="17424.79"/>
    <m/>
    <m/>
    <x v="5"/>
    <x v="1"/>
  </r>
  <r>
    <x v="19"/>
    <s v="VEGA D.O.O. - UPLATA PO RACUNU 1183741/23 OD 14/11"/>
    <s v="VEGA D.O.O."/>
    <s v="UPLATA PO RACUNU 1183741/23 OD 14/11"/>
    <m/>
    <n v="15896.18"/>
    <m/>
    <m/>
    <x v="5"/>
    <x v="1"/>
  </r>
  <r>
    <x v="19"/>
    <s v="ADOC D.O.O. - UPLATA PO RACUNU 23385885 OD 28/12/2"/>
    <s v="ADOC D.O.O."/>
    <s v="UPLATA PO RACUNU 23385885 OD 28/12/2"/>
    <m/>
    <n v="14852.01"/>
    <m/>
    <m/>
    <x v="5"/>
    <x v="1"/>
  </r>
  <r>
    <x v="19"/>
    <s v="UNI CHEM - UPLATA PO RACUNU IF23-20395 OD 12/12"/>
    <s v="UNI CHEM"/>
    <s v="UPLATA PO RACUNU IF23-20395 OD 12/12"/>
    <m/>
    <n v="14040"/>
    <m/>
    <m/>
    <x v="5"/>
    <x v="1"/>
  </r>
  <r>
    <x v="19"/>
    <s v="UNI CHEM - UPLATA PO RACUNU IF23-20739 OD 15/12"/>
    <s v="UNI CHEM"/>
    <s v="UPLATA PO RACUNU IF23-20739 OD 15/12"/>
    <m/>
    <n v="13886.4"/>
    <m/>
    <m/>
    <x v="5"/>
    <x v="1"/>
  </r>
  <r>
    <x v="19"/>
    <s v="VEGA D.O.O. - UPLATA PO RACUNU 1180975/23 OD 14/11"/>
    <s v="VEGA D.O.O."/>
    <s v="UPLATA PO RACUNU 1180975/23 OD 14/11"/>
    <m/>
    <n v="11576.44"/>
    <m/>
    <m/>
    <x v="5"/>
    <x v="1"/>
  </r>
  <r>
    <x v="19"/>
    <s v="VEGA D.O.O. - UPLATA PO RACUNU 1191084/23 OD 15/11"/>
    <s v="VEGA D.O.O."/>
    <s v="UPLATA PO RACUNU 1191084/23 OD 15/11"/>
    <m/>
    <n v="7108.92"/>
    <m/>
    <m/>
    <x v="5"/>
    <x v="1"/>
  </r>
  <r>
    <x v="19"/>
    <m/>
    <s v="NLB Komercijalna banka AD Beograd -"/>
    <s v="[AutoProv]Obracun provizije za dan 12.01.2024."/>
    <m/>
    <n v="903.2"/>
    <m/>
    <m/>
    <x v="2"/>
    <x v="1"/>
  </r>
  <r>
    <x v="19"/>
    <m/>
    <s v="ALEKSANDRA MARKOSKI SMILJKOVIÆ PR"/>
    <s v="uplata po racunu 025999 [8961600016044372]"/>
    <n v="503899.5"/>
    <m/>
    <m/>
    <m/>
    <x v="0"/>
    <x v="1"/>
  </r>
  <r>
    <x v="19"/>
    <m/>
    <s v="KATARINA TOMIÆ"/>
    <s v="uplata raèuna 026351"/>
    <n v="174876.45"/>
    <m/>
    <m/>
    <m/>
    <x v="0"/>
    <x v="1"/>
  </r>
  <r>
    <x v="19"/>
    <m/>
    <s v="EUROMEDIK POLI. NATASA ZLATARIC PR"/>
    <s v="PROMET ROBE I USLUGA   FINALNAPOTROŠNJA [5910240124227252]"/>
    <n v="105685.64"/>
    <m/>
    <m/>
    <m/>
    <x v="0"/>
    <x v="1"/>
  </r>
  <r>
    <x v="19"/>
    <m/>
    <s v="OGNJEN TERZIC"/>
    <s v="TRANSAKCIJE PO NALOGU GRAĞANA [87000070308219]"/>
    <n v="71484"/>
    <m/>
    <m/>
    <m/>
    <x v="0"/>
    <x v="1"/>
  </r>
  <r>
    <x v="19"/>
    <m/>
    <s v="DARKO MILOJEVIC"/>
    <s v="TRANSAKCIJE PO NALOGU GRADJANA"/>
    <n v="46500"/>
    <m/>
    <m/>
    <m/>
    <x v="0"/>
    <x v="1"/>
  </r>
  <r>
    <x v="19"/>
    <m/>
    <s v="EUROMEDIK POLI. NATASA ZLATARIC PR"/>
    <s v="PROMET ROBE I USLUGA   FINALNAPOTROŠNJA [5910240124227279]"/>
    <n v="30239.91"/>
    <m/>
    <m/>
    <m/>
    <x v="0"/>
    <x v="1"/>
  </r>
  <r>
    <x v="19"/>
    <m/>
    <s v="SR?AN PRODANOVIC PR LEKARSKA ORDINA"/>
    <s v="Promet robe i usluga-finalna potrošnja"/>
    <n v="20800"/>
    <m/>
    <m/>
    <m/>
    <x v="0"/>
    <x v="1"/>
  </r>
  <r>
    <x v="19"/>
    <m/>
    <s v="SR?AN PRODANOVIC PR LEKARSKA ORDINA"/>
    <s v="Promet robe i usluga-finalna potrošnja"/>
    <n v="18113.36"/>
    <m/>
    <m/>
    <m/>
    <x v="0"/>
    <x v="1"/>
  </r>
  <r>
    <x v="19"/>
    <m/>
    <s v="EUROMEDIK POLI. NATASA ZLATARIC PR"/>
    <s v="PROMET ROBE I USLUGA   FINALNAPOTROŠNJA [5910240124227210]"/>
    <n v="13835"/>
    <m/>
    <m/>
    <m/>
    <x v="0"/>
    <x v="1"/>
  </r>
  <r>
    <x v="19"/>
    <m/>
    <s v="MAJA STANISIC"/>
    <s v="UPLATA"/>
    <n v="10472.799999999999"/>
    <m/>
    <m/>
    <m/>
    <x v="0"/>
    <x v="1"/>
  </r>
  <r>
    <x v="19"/>
    <m/>
    <s v="SAVIC IVANA"/>
    <s v="Promet robe i usluga - meğufazna potrošnja"/>
    <n v="9180.84"/>
    <m/>
    <m/>
    <m/>
    <x v="0"/>
    <x v="1"/>
  </r>
  <r>
    <x v="19"/>
    <m/>
    <s v="D EUROMEDIK"/>
    <s v="PROMET ROBE I USLUGA   FINALNAPOTROŠNJA [5910240123299713]"/>
    <n v="8148.3"/>
    <m/>
    <m/>
    <m/>
    <x v="0"/>
    <x v="1"/>
  </r>
  <r>
    <x v="19"/>
    <m/>
    <s v="Darko Ristic PR IMUNOMEDIC"/>
    <s v="Bezgotovinski PROMET ROBE I US//LUGA- FINALNA POTROŠNJA [FT24012XVSJN]"/>
    <n v="5943.58"/>
    <m/>
    <m/>
    <m/>
    <x v="0"/>
    <x v="1"/>
  </r>
  <r>
    <x v="19"/>
    <m/>
    <s v="EUROMEDIK POLI. NATASA ZLATARIC PR"/>
    <s v="PROMET ROBE I USLUGA   FINALNAPOTROŠNJA [5910240124227260]"/>
    <n v="5400.3"/>
    <m/>
    <m/>
    <m/>
    <x v="0"/>
    <x v="1"/>
  </r>
  <r>
    <x v="19"/>
    <m/>
    <s v="D EUROMEDIK"/>
    <s v="PROMET ROBE I USLUGA   FINALNAPOTROŠNJA [5910240123299802]"/>
    <n v="5196.3"/>
    <m/>
    <m/>
    <m/>
    <x v="0"/>
    <x v="1"/>
  </r>
  <r>
    <x v="19"/>
    <m/>
    <s v="D EUROMEDIK"/>
    <s v="PROMET ROBE I USLUGA   FINALNAPOTROŠNJA [5910240123299799]"/>
    <n v="4308.22"/>
    <m/>
    <m/>
    <m/>
    <x v="0"/>
    <x v="1"/>
  </r>
  <r>
    <x v="19"/>
    <m/>
    <s v="SR?AN PRODANOVIC PR LEKARSKA ORDINA"/>
    <s v="Promet robe i usluga-finalna potrošnja"/>
    <n v="3441"/>
    <m/>
    <m/>
    <m/>
    <x v="0"/>
    <x v="1"/>
  </r>
  <r>
    <x v="20"/>
    <s v="PROMEDIA DOO BEOGRAD - UPLATA PO RACUNU RN-23-1000-1522 OD"/>
    <s v="PROMEDIA DOO BEOGRAD"/>
    <s v="UPLATA PO RACUNU RN-23-1000-1522 OD"/>
    <m/>
    <n v="131832"/>
    <m/>
    <m/>
    <x v="5"/>
    <x v="1"/>
  </r>
  <r>
    <x v="20"/>
    <s v="MEDBAY - UPLATA PO RACUNU 2321010110677 OD 13"/>
    <s v="MEDBAY"/>
    <s v="UPLATA PO RACUNU 2321010110677 OD 13"/>
    <m/>
    <n v="61793.5"/>
    <m/>
    <m/>
    <x v="5"/>
    <x v="1"/>
  </r>
  <r>
    <x v="20"/>
    <s v="EXTRA CARE PHARMACEUTICALS D.O.O. - PLAÆANJE RAÈUNA 3727-1/2023"/>
    <s v="EXTRA CARE PHARMACEUTICALS D.O.O."/>
    <s v="PLAÆANJE RAÈUNA 3727-1/2023"/>
    <m/>
    <n v="49572"/>
    <m/>
    <m/>
    <x v="5"/>
    <x v="1"/>
  </r>
  <r>
    <x v="20"/>
    <s v="OMNIPROJEKT D.O.O. - PLAÆANJE RAÈUNA 23-RN005000078"/>
    <s v="OMNIPROJEKT D.O.O."/>
    <s v="PLAÆANJE RAÈUNA 23-RN005000078"/>
    <m/>
    <n v="46370.400000000001"/>
    <m/>
    <m/>
    <x v="5"/>
    <x v="1"/>
  </r>
  <r>
    <x v="20"/>
    <s v="MEDICATED DOO - UPLATA PO RACUNU FA-1-1/24 OD 05/01/"/>
    <s v="MEDICATED DOO"/>
    <s v="UPLATA PO RACUNU FA-1-1/24 OD 05/01/"/>
    <m/>
    <n v="15156.84"/>
    <m/>
    <m/>
    <x v="5"/>
    <x v="1"/>
  </r>
  <r>
    <x v="20"/>
    <s v="IPON SISTEM - PLAÆANJE RAÈUNA 627/99/2023"/>
    <s v="IPON SISTEM"/>
    <s v="PLAÆANJE RAÈUNA 627/99/2023"/>
    <m/>
    <n v="7776"/>
    <m/>
    <m/>
    <x v="5"/>
    <x v="1"/>
  </r>
  <r>
    <x v="20"/>
    <s v="SOPHARMA TRADING DOO - UPLATA PO RACUNU 1103935078 OD 28/11"/>
    <s v="SOPHARMA TRADING DOO"/>
    <s v="UPLATA PO RACUNU 1103935078 OD 28/11"/>
    <m/>
    <n v="7613.64"/>
    <m/>
    <m/>
    <x v="5"/>
    <x v="1"/>
  </r>
  <r>
    <x v="20"/>
    <s v="EXTRA CARE PHARMACEUTICALS D.O.O. - PLAÆANJE RAÈUNA 3606-1/2023"/>
    <s v="EXTRA CARE PHARMACEUTICALS D.O.O."/>
    <s v="PLAÆANJE RAÈUNA 3606-1/2023"/>
    <m/>
    <n v="6000"/>
    <m/>
    <m/>
    <x v="5"/>
    <x v="1"/>
  </r>
  <r>
    <x v="20"/>
    <m/>
    <s v="NLB Komercijalna banka AD Beograd -"/>
    <s v="[AutoProv]Obracun provizije za dan 11.01.2024."/>
    <m/>
    <n v="639.1"/>
    <m/>
    <m/>
    <x v="2"/>
    <x v="1"/>
  </r>
  <r>
    <x v="20"/>
    <m/>
    <s v="AU &quot;Galena lab.&quot; Beograd Ogranak &quot;G"/>
    <s v="Uplata pazara"/>
    <n v="5201494"/>
    <m/>
    <m/>
    <m/>
    <x v="3"/>
    <x v="1"/>
  </r>
  <r>
    <x v="20"/>
    <m/>
    <s v="DERMATIMVASE ÈARAPIÆA 15BEOGRAD"/>
    <s v="Promet robe i usluga finalna potrošnja [834645803684001]"/>
    <n v="2020021"/>
    <m/>
    <m/>
    <m/>
    <x v="0"/>
    <x v="1"/>
  </r>
  <r>
    <x v="20"/>
    <m/>
    <s v="DERMATIMVASE ÈARAPIÆA 15BEOGRAD"/>
    <s v="Promet robe i usluga finalna potrošnja [834645803686001]"/>
    <n v="1354733"/>
    <m/>
    <m/>
    <m/>
    <x v="0"/>
    <x v="1"/>
  </r>
  <r>
    <x v="20"/>
    <m/>
    <s v="DERMATIMVASE ÈARAPIÆA 15BEOGRAD"/>
    <s v="Promet robe i usluga finalna potrošnja [834645803685001]"/>
    <n v="348763"/>
    <m/>
    <m/>
    <m/>
    <x v="0"/>
    <x v="1"/>
  </r>
  <r>
    <x v="20"/>
    <m/>
    <s v="DERMATIMVASE ÈARAPIÆA 15BEOGRAD"/>
    <s v="Promet robe i usluga finalna potrossnja [834645803687001]"/>
    <n v="229922"/>
    <m/>
    <m/>
    <m/>
    <x v="0"/>
    <x v="1"/>
  </r>
  <r>
    <x v="20"/>
    <m/>
    <s v="MIRJANA RAŠLJIÆ PR CITY AESTHETIC F"/>
    <s v="Promet robe i usluga"/>
    <n v="156791.34"/>
    <m/>
    <m/>
    <m/>
    <x v="0"/>
    <x v="1"/>
  </r>
  <r>
    <x v="20"/>
    <m/>
    <s v="ANA RALIÆ"/>
    <s v="Broj fiskalnog iseèka: 8HSHPWV7-8HSHPWV7-46492"/>
    <n v="125244.28"/>
    <m/>
    <m/>
    <m/>
    <x v="0"/>
    <x v="1"/>
  </r>
  <r>
    <x v="20"/>
    <m/>
    <s v="PLANINKA MIRCETIC PR FORTUNA MEDIC "/>
    <s v="Promet robe i usluga-finalna potrošnja"/>
    <n v="91134"/>
    <m/>
    <m/>
    <m/>
    <x v="0"/>
    <x v="1"/>
  </r>
  <r>
    <x v="20"/>
    <m/>
    <s v="DERMATIMVASE ÈARAPIÆA 15BEOGRAD"/>
    <s v="Promet robe i usluga finalna potrossnja [834645803688001]"/>
    <n v="62207.56"/>
    <m/>
    <m/>
    <m/>
    <x v="0"/>
    <x v="1"/>
  </r>
  <r>
    <x v="20"/>
    <m/>
    <s v="OCULUS SPECIJALNA BOLNICA ZA OFTAL"/>
    <s v="46635-46867 [952PLAH24011003H]"/>
    <n v="46975.360000000001"/>
    <m/>
    <m/>
    <m/>
    <x v="0"/>
    <x v="1"/>
  </r>
  <r>
    <x v="20"/>
    <m/>
    <s v="MARIJA VOJINOVIC"/>
    <s v="uplata"/>
    <n v="46500"/>
    <m/>
    <m/>
    <m/>
    <x v="0"/>
    <x v="1"/>
  </r>
  <r>
    <x v="20"/>
    <m/>
    <s v="SNEANA IGNJATOVIÆ PREDUZETNIK AL"/>
    <s v="Promet robe i usluga - finalna potrosnja [955PLBE240110A4Y]"/>
    <n v="26065.81"/>
    <m/>
    <m/>
    <m/>
    <x v="0"/>
    <x v="1"/>
  </r>
  <r>
    <x v="20"/>
    <m/>
    <s v="VLADIMIR VUKOV PR S LIFE BEOGRAD"/>
    <s v="Racun 026255 [IZVTR00499148781]"/>
    <n v="18100.439999999999"/>
    <m/>
    <m/>
    <m/>
    <x v="0"/>
    <x v="1"/>
  </r>
  <r>
    <x v="20"/>
    <m/>
    <s v="HUMANITARNA FONDACIJA  BUDI HUMAN"/>
    <s v="RAÈUN 48563/49017PP OD 3.1.2024. ZA MANETA LUKIÆA [952PLAH240100F5B]"/>
    <n v="13550"/>
    <m/>
    <m/>
    <m/>
    <x v="0"/>
    <x v="1"/>
  </r>
  <r>
    <x v="20"/>
    <m/>
    <s v="JASMINA SIMONOVIÆ"/>
    <s v="Uplata po specifikaciji 026399"/>
    <n v="10800"/>
    <m/>
    <m/>
    <m/>
    <x v="0"/>
    <x v="1"/>
  </r>
  <r>
    <x v="20"/>
    <m/>
    <s v="ATLAS OPŠTA BOLNICA"/>
    <s v="PROMET ROBE I USLUGA - FINALNA POTROŠNJA [08700086124910]"/>
    <n v="8370.64"/>
    <m/>
    <m/>
    <m/>
    <x v="0"/>
    <x v="1"/>
  </r>
  <r>
    <x v="21"/>
    <s v="MEDBAY - UPLATA PO RACUNU 2321010110673 OD 12"/>
    <s v="MEDBAY"/>
    <s v="UPLATA PO RACUNU 2321010110673 OD 12"/>
    <m/>
    <n v="321921.43"/>
    <m/>
    <m/>
    <x v="5"/>
    <x v="1"/>
  </r>
  <r>
    <x v="21"/>
    <s v="NOVOS DOO - UPLATA PO RACUNU 003937/23F1 OD 26/1"/>
    <s v="NOVOS DOO"/>
    <s v="UPLATA PO RACUNU 003937/23F1 OD 26/1"/>
    <m/>
    <n v="292226.40000000002"/>
    <m/>
    <m/>
    <x v="5"/>
    <x v="1"/>
  </r>
  <r>
    <x v="21"/>
    <s v="METALELEKTRIK D.O.O. - PLAÆANJE RAÈUNA R-102-2023"/>
    <s v="METALELEKTRIK D.O.O."/>
    <s v="PLAÆANJE RAÈUNA R-102-2023"/>
    <m/>
    <n v="87186"/>
    <m/>
    <m/>
    <x v="5"/>
    <x v="1"/>
  </r>
  <r>
    <x v="21"/>
    <s v="VEGA D.O.O. - UPLATA PO RACUNU 1179498/23 OD 11/11"/>
    <s v="VEGA D.O.O."/>
    <s v="UPLATA PO RACUNU 1179498/23 OD 11/11"/>
    <m/>
    <n v="30395.52"/>
    <m/>
    <m/>
    <x v="5"/>
    <x v="1"/>
  </r>
  <r>
    <x v="21"/>
    <s v="UNI CHEM - UPLATA PO RACUNU IF23-20312 OD 11/12"/>
    <s v="UNI CHEM"/>
    <s v="UPLATA PO RACUNU IF23-20312 OD 11/12"/>
    <m/>
    <n v="27000"/>
    <m/>
    <m/>
    <x v="5"/>
    <x v="1"/>
  </r>
  <r>
    <x v="21"/>
    <s v="SOPHARMA TRADING DOO - UPLATA PO RACUNU 1103931076 OD 27/11"/>
    <s v="SOPHARMA TRADING DOO"/>
    <s v="UPLATA PO RACUNU 1103931076 OD 27/11"/>
    <m/>
    <n v="21869.56"/>
    <m/>
    <m/>
    <x v="5"/>
    <x v="1"/>
  </r>
  <r>
    <x v="21"/>
    <s v="UNI CHEM - UPLATA PO RACUNU IF23-20329 OD 11/12"/>
    <s v="UNI CHEM"/>
    <s v="UPLATA PO RACUNU IF23-20329 OD 11/12"/>
    <m/>
    <n v="17617.38"/>
    <m/>
    <m/>
    <x v="5"/>
    <x v="1"/>
  </r>
  <r>
    <x v="21"/>
    <s v="SOPHARMA TRADING DOO - UPLATA PO RACUNU 1103931604 OD 27/11"/>
    <s v="SOPHARMA TRADING DOO"/>
    <s v="UPLATA PO RACUNU 1103931604 OD 27/11"/>
    <m/>
    <n v="14578.57"/>
    <m/>
    <m/>
    <x v="5"/>
    <x v="1"/>
  </r>
  <r>
    <x v="21"/>
    <s v="VAMA DOO - UPLATA PO RACUNU 242-2023 OD 11/12/2"/>
    <s v="VAMA DOO"/>
    <s v="UPLATA PO RACUNU 242-2023 OD 11/12/2"/>
    <m/>
    <n v="13572"/>
    <m/>
    <m/>
    <x v="5"/>
    <x v="1"/>
  </r>
  <r>
    <x v="21"/>
    <s v="STIGA DOO - UPLATA PO RACUNU 23-300-004424 OD 11"/>
    <s v="STIGA DOO"/>
    <s v="UPLATA PO RACUNU 23-300-004424 OD 11"/>
    <m/>
    <n v="12266.4"/>
    <m/>
    <m/>
    <x v="5"/>
    <x v="1"/>
  </r>
  <r>
    <x v="21"/>
    <s v="SOPHARMA TRADING DOO - UPLATA PO RACUNU 1103931308 OD 27/11"/>
    <s v="SOPHARMA TRADING DOO"/>
    <s v="UPLATA PO RACUNU 1103931308 OD 27/11"/>
    <m/>
    <n v="9795.48"/>
    <m/>
    <m/>
    <x v="5"/>
    <x v="1"/>
  </r>
  <r>
    <x v="21"/>
    <s v="INS.ZA JAVNO ZDRAVLJE M.J.BATUT - PLAÆANJE RAÈUNA 11513-46/2023"/>
    <s v="INS.ZA JAVNO ZDRAVLJE M.J.BATUT"/>
    <s v="PLAÆANJE RAÈUNA 11513-46/2023"/>
    <m/>
    <n v="1750"/>
    <m/>
    <m/>
    <x v="5"/>
    <x v="1"/>
  </r>
  <r>
    <x v="21"/>
    <s v="JKP GRADSKA CISTOCA - PLAÆANJE RAÈUNA R2312-08089"/>
    <s v="JKP GRADSKA CISTOCA"/>
    <s v="PLAÆANJE RAÈUNA R2312-08089"/>
    <m/>
    <n v="1365.1"/>
    <m/>
    <m/>
    <x v="5"/>
    <x v="1"/>
  </r>
  <r>
    <x v="21"/>
    <s v="JKP GRADSKA CISTOCA - PLAÆANJE RAÈUNA R2312-08088"/>
    <s v="JKP GRADSKA CISTOCA"/>
    <s v="PLAÆANJE RAÈUNA R2312-08088"/>
    <m/>
    <n v="1159.4000000000001"/>
    <m/>
    <m/>
    <x v="5"/>
    <x v="1"/>
  </r>
  <r>
    <x v="21"/>
    <m/>
    <s v="NLB Komercijalna banka AD Beograd -"/>
    <s v="[AutoProv]Obracun provizije za dan 10.01.2024."/>
    <m/>
    <n v="995.68"/>
    <m/>
    <m/>
    <x v="2"/>
    <x v="1"/>
  </r>
  <r>
    <x v="21"/>
    <s v="JKPINFOSTAN - PLAÆANJE RAÈUNA 2023/12-1380223"/>
    <s v="JKPINFOSTAN"/>
    <s v="PLAÆANJE RAÈUNA 2023/12-1380223"/>
    <m/>
    <n v="200.51"/>
    <m/>
    <m/>
    <x v="5"/>
    <x v="1"/>
  </r>
  <r>
    <x v="21"/>
    <m/>
    <s v="ALDEBARAN DOO"/>
    <s v="Druge transakcijePO UGOVORU OZAJMU [8961600016025836]"/>
    <n v="10000000"/>
    <m/>
    <m/>
    <m/>
    <x v="0"/>
    <x v="1"/>
  </r>
  <r>
    <x v="21"/>
    <m/>
    <s v="IOANNA BATSIALOU PR IOANNA REGEN"/>
    <s v="PROMET ROBE I USLUGA - FINALNA POTROŠNJA [8961600016021053]"/>
    <n v="535000"/>
    <m/>
    <m/>
    <m/>
    <x v="0"/>
    <x v="1"/>
  </r>
  <r>
    <x v="21"/>
    <m/>
    <s v="MILA MEDIN-DAVIDOVIA PR POLIKLINIK"/>
    <s v="PROMET ROBE I USLUGA - ME&amp; xD0;UFAZNA POTROŠNJA"/>
    <n v="500000"/>
    <m/>
    <m/>
    <m/>
    <x v="0"/>
    <x v="1"/>
  </r>
  <r>
    <x v="21"/>
    <m/>
    <s v="DALIBOR  XD0OR XD0EVIA PR REA M"/>
    <s v="PROMET ROBE I USLUGA   MEXD0UFAZNA POTROŠNJA [5907240106887785]"/>
    <n v="250131.74"/>
    <m/>
    <m/>
    <m/>
    <x v="0"/>
    <x v="1"/>
  </r>
  <r>
    <x v="21"/>
    <m/>
    <s v="Dario Jociæ pr Specijalistièka le"/>
    <s v="Promet robe i usluga - finalna potrosnja [955PLBE240100OEU]"/>
    <n v="174381.5"/>
    <m/>
    <m/>
    <m/>
    <x v="0"/>
    <x v="1"/>
  </r>
  <r>
    <x v="21"/>
    <m/>
    <s v="X011 DUŠANOVIÆ DR ALEKSANDAR"/>
    <s v="PROMET ROBE I USLUGA FINALNAPOTROŠNJA [5907240103356037]"/>
    <n v="79564.800000000003"/>
    <m/>
    <m/>
    <m/>
    <x v="0"/>
    <x v="1"/>
  </r>
  <r>
    <x v="21"/>
    <m/>
    <s v="TAMARA TODOROVIC PR DERMAVILLE"/>
    <s v="Roba [IZVTR00498690563]"/>
    <n v="74644.83"/>
    <m/>
    <m/>
    <m/>
    <x v="0"/>
    <x v="1"/>
  </r>
  <r>
    <x v="21"/>
    <m/>
    <s v="POSTA ZA NEVENA MARKESEVIC"/>
    <s v="UPLATA [IZVTR00498949887]"/>
    <n v="74600"/>
    <m/>
    <m/>
    <m/>
    <x v="0"/>
    <x v="1"/>
  </r>
  <r>
    <x v="21"/>
    <m/>
    <s v="STEFAN GARDAŠEVIÆ"/>
    <s v="[n:0038162337666]Druge transakcije"/>
    <n v="31000"/>
    <m/>
    <m/>
    <m/>
    <x v="0"/>
    <x v="1"/>
  </r>
  <r>
    <x v="21"/>
    <m/>
    <s v="RADMILA LAZOVIÆ-ANTONIJEVIÆ PR PO"/>
    <s v="Promet robe i usluga - finalna potrosnja [955PLBE240100BAW]"/>
    <n v="31000"/>
    <m/>
    <m/>
    <m/>
    <x v="0"/>
    <x v="1"/>
  </r>
  <r>
    <x v="21"/>
    <m/>
    <s v="MAJA LONÈAR"/>
    <s v="[n:0381693678758]Transakcije po nalogu grağana"/>
    <n v="30913"/>
    <m/>
    <m/>
    <m/>
    <x v="0"/>
    <x v="1"/>
  </r>
  <r>
    <x v="21"/>
    <m/>
    <s v="DALIBOR  XD0OR XD0EVIA PR REA M"/>
    <s v="PROMET ROBE I USLUGA   MEXD0UFAZNA POTROŠNJA [5907240106887831]"/>
    <n v="30699.360000000001"/>
    <m/>
    <m/>
    <m/>
    <x v="0"/>
    <x v="1"/>
  </r>
  <r>
    <x v="21"/>
    <m/>
    <s v="DALIBOR  XD0OR XD0EVIA PR REA M"/>
    <s v="PROMET ROBE I USLUGA   MEXD0UFAZNA POTROŠNJA [5907240106887742]"/>
    <n v="30259.29"/>
    <m/>
    <m/>
    <m/>
    <x v="0"/>
    <x v="1"/>
  </r>
  <r>
    <x v="21"/>
    <m/>
    <s v="MEDICAL TIME HOSPITAL"/>
    <s v="PO SPECIFIKACIJI 02092 [5907240109150244]"/>
    <n v="27984.98"/>
    <m/>
    <m/>
    <m/>
    <x v="0"/>
    <x v="1"/>
  </r>
  <r>
    <x v="21"/>
    <m/>
    <s v="FILIP  MADAREVIÆ BIGRENICA"/>
    <s v="ROBA [5689240109804932]"/>
    <n v="20000"/>
    <m/>
    <m/>
    <m/>
    <x v="0"/>
    <x v="1"/>
  </r>
  <r>
    <x v="21"/>
    <m/>
    <s v="KATARINA PROBST GLAVÈIÆ PR KET"/>
    <s v="Promet robe i uslugameğufazna [01024003000293]"/>
    <n v="17967.41"/>
    <m/>
    <m/>
    <m/>
    <x v="0"/>
    <x v="1"/>
  </r>
  <r>
    <x v="21"/>
    <m/>
    <s v="BORIS JOVIÆ PR POLIKLINIKA ZA MEDI"/>
    <s v="Promet robe i usluga - finalna potrosnja [955PLBE240100IDS]"/>
    <n v="16798.5"/>
    <m/>
    <m/>
    <m/>
    <x v="0"/>
    <x v="1"/>
  </r>
  <r>
    <x v="21"/>
    <m/>
    <s v="D VIZIM"/>
    <s v="PROMET ROBE I USLUGA - FINALNA POTROŠNJA [839924805094001]"/>
    <n v="16798.5"/>
    <m/>
    <m/>
    <m/>
    <x v="0"/>
    <x v="1"/>
  </r>
  <r>
    <x v="21"/>
    <m/>
    <s v="RADOŠ ZECEVIC PR DERMATOLOGIKA"/>
    <s v="PROMET ROBE I USLUGA FINALNAPOTROŠNJA [5907240105456616]"/>
    <n v="14621.65"/>
    <m/>
    <m/>
    <m/>
    <x v="0"/>
    <x v="1"/>
  </r>
  <r>
    <x v="21"/>
    <m/>
    <s v="D EUROMEDIK"/>
    <s v="PROMET ROBE I USLUGA   FINALNAPOTROŠNJA [5907240106722441]"/>
    <n v="9619.25"/>
    <m/>
    <m/>
    <m/>
    <x v="0"/>
    <x v="1"/>
  </r>
  <r>
    <x v="21"/>
    <m/>
    <s v="OPŠTA BOLNICA VIZIM"/>
    <s v="PROMET ROBE I USLUGA - FINALNA POTROŠNJA [839924804850001]"/>
    <n v="3922.15"/>
    <m/>
    <m/>
    <m/>
    <x v="0"/>
    <x v="1"/>
  </r>
  <r>
    <x v="21"/>
    <m/>
    <s v="D EUROMEDIK"/>
    <s v="PROMET ROBE I USLUGA   FINALNAPOTROŠNJA [5907240106722425]"/>
    <n v="1800.1"/>
    <m/>
    <m/>
    <m/>
    <x v="0"/>
    <x v="1"/>
  </r>
  <r>
    <x v="21"/>
    <m/>
    <s v="MEDICAL TIME HOSPITAL"/>
    <s v="PO SPECIFIKACIJI 02097 [5907240109202570]"/>
    <n v="533.76"/>
    <m/>
    <m/>
    <m/>
    <x v="0"/>
    <x v="1"/>
  </r>
  <r>
    <x v="21"/>
    <m/>
    <s v="RADMILA LAZOVIÆ-ANTONIJEVIÆ PR PO"/>
    <s v="Promet robe i usluga - finalna potrosnja [955PLBE240100BMR]"/>
    <n v="348.9"/>
    <m/>
    <m/>
    <m/>
    <x v="0"/>
    <x v="1"/>
  </r>
  <r>
    <x v="22"/>
    <m/>
    <s v="DERMATIMVASE ÈARAPIÆA 15BEOGRAD"/>
    <s v="Promet robe i usluga finalna potrošnja [834645633301001]"/>
    <n v="1354733.7"/>
    <m/>
    <m/>
    <m/>
    <x v="0"/>
    <x v="1"/>
  </r>
  <r>
    <x v="22"/>
    <m/>
    <s v="Lidija Šoviæ"/>
    <s v="uplata fakture 026236 [00435928590001]"/>
    <n v="419751.6"/>
    <m/>
    <m/>
    <m/>
    <x v="0"/>
    <x v="1"/>
  </r>
  <r>
    <x v="22"/>
    <m/>
    <s v="DERMATIMVASE ÈARAPIÆA 15BEOGRAD"/>
    <s v="Promet robe i usluga finalna potrossnja [834645633308001]"/>
    <n v="229922.4"/>
    <m/>
    <m/>
    <m/>
    <x v="0"/>
    <x v="1"/>
  </r>
  <r>
    <x v="22"/>
    <m/>
    <s v="Lidija Šoviæ"/>
    <s v="[n:0381654181652]uplata fakture 026464"/>
    <n v="196990.75"/>
    <m/>
    <m/>
    <m/>
    <x v="0"/>
    <x v="1"/>
  </r>
  <r>
    <x v="22"/>
    <m/>
    <s v="DERMATIMVASE ÈARAPIÆA 15BEOGRAD"/>
    <s v="Promet robe i usluga finalna potrossnja [834645633307001]"/>
    <n v="62207.56"/>
    <m/>
    <m/>
    <m/>
    <x v="0"/>
    <x v="1"/>
  </r>
  <r>
    <x v="22"/>
    <m/>
    <s v="Nemanja Eric"/>
    <s v="Transakcije po nalogu grağana [FT240099LM1H]"/>
    <n v="44327.64"/>
    <m/>
    <m/>
    <m/>
    <x v="0"/>
    <x v="1"/>
  </r>
  <r>
    <x v="22"/>
    <m/>
    <s v="ALEKSANDRA VUKOV PR K - O2"/>
    <s v="Promet robe i usluga-finalna potrošnja"/>
    <n v="38123.440000000002"/>
    <m/>
    <m/>
    <m/>
    <x v="0"/>
    <x v="1"/>
  </r>
  <r>
    <x v="22"/>
    <m/>
    <s v="TANJA KURCUBIC ALEKSE NENADOVICA"/>
    <s v="UPLATA RACUNA 025200 [5688240094546980]"/>
    <n v="37235.15"/>
    <m/>
    <m/>
    <m/>
    <x v="0"/>
    <x v="1"/>
  </r>
  <r>
    <x v="22"/>
    <m/>
    <s v="TANJA KURCUBIC ALEKSE NENADOVICA"/>
    <s v="UPLATA RACUNA 25420 [5688240094546999]"/>
    <n v="30145.95"/>
    <m/>
    <m/>
    <m/>
    <x v="0"/>
    <x v="1"/>
  </r>
  <r>
    <x v="22"/>
    <m/>
    <s v="TANJA KURCUBIC ALEKSE NENADOVICA"/>
    <s v="UPLATA RACUNA 026611 [5688240094546956]"/>
    <n v="21600"/>
    <m/>
    <m/>
    <m/>
    <x v="0"/>
    <x v="1"/>
  </r>
  <r>
    <x v="22"/>
    <m/>
    <s v="TANJA KURCUBIC ALEKSE NENADOVICA"/>
    <s v="UPLATA RACUNA 026604 [5688240094547006]"/>
    <n v="18359.63"/>
    <m/>
    <m/>
    <m/>
    <x v="0"/>
    <x v="1"/>
  </r>
  <r>
    <x v="22"/>
    <m/>
    <s v="MARIJA MARKOVIC"/>
    <s v="po fakturi 026409 [IZVTR00498646171]"/>
    <n v="12450"/>
    <m/>
    <m/>
    <m/>
    <x v="0"/>
    <x v="1"/>
  </r>
  <r>
    <x v="22"/>
    <m/>
    <s v="IVA BJELIÆ"/>
    <s v="Transakcije po nalogu gradjana"/>
    <n v="11439.78"/>
    <m/>
    <m/>
    <m/>
    <x v="0"/>
    <x v="1"/>
  </r>
  <r>
    <x v="22"/>
    <m/>
    <s v="OPŠTA BOLNICA EUROMEDIK 3"/>
    <s v="PROMET ROBE I USLUGA   FINALNAPOTROŠNJA [5905240099190455]"/>
    <n v="10269.5"/>
    <m/>
    <m/>
    <m/>
    <x v="0"/>
    <x v="1"/>
  </r>
  <r>
    <x v="22"/>
    <m/>
    <s v="OPŠTA BOLNICA EUROMEDIK 3"/>
    <s v="PROMET ROBE I USLUGA   FINALNAPOTROŠNJA [5905240099190781]"/>
    <n v="9336.18"/>
    <m/>
    <m/>
    <m/>
    <x v="0"/>
    <x v="1"/>
  </r>
  <r>
    <x v="22"/>
    <m/>
    <s v="ZU APOTEKA ALFA PHARM"/>
    <s v="PROMET ROBE I USLUGA   FINALNAPOTROŠNJA [5905240095291036]"/>
    <n v="6661.8"/>
    <m/>
    <m/>
    <m/>
    <x v="0"/>
    <x v="1"/>
  </r>
  <r>
    <x v="22"/>
    <m/>
    <s v="D EUROMEDIK"/>
    <s v="PROMET ROBE I USLUGA   FINALNAPOTROŠNJA [5905240099498565]"/>
    <n v="5197.82"/>
    <m/>
    <m/>
    <m/>
    <x v="0"/>
    <x v="1"/>
  </r>
  <r>
    <x v="22"/>
    <m/>
    <s v="OPŠTA BOLNICA EUROMEDIK 3"/>
    <s v="PROMET ROBE I USLUGA   FINALNAPOTROŠNJA [5905240099190447]"/>
    <n v="3389.32"/>
    <m/>
    <m/>
    <m/>
    <x v="0"/>
    <x v="1"/>
  </r>
  <r>
    <x v="22"/>
    <m/>
    <s v="ULTIMATE VET"/>
    <s v="Promet robe i usluga finalna potrossnja [834645619782001]"/>
    <n v="1360.74"/>
    <m/>
    <m/>
    <m/>
    <x v="0"/>
    <x v="1"/>
  </r>
  <r>
    <x v="22"/>
    <m/>
    <s v="OPŠTA BOLNICA SAVA MEMORIAL HOSPIT"/>
    <s v="Promet robe i usluga - finalna potrosnja [955PLBE240090D8W]"/>
    <n v="809.01"/>
    <m/>
    <m/>
    <m/>
    <x v="0"/>
    <x v="1"/>
  </r>
  <r>
    <x v="22"/>
    <m/>
    <s v="DERMATIMVASE ÈARAPIÆA 15BEOGRAD"/>
    <s v="Promet robe i usluga finalna potrossnja [834645633314001]"/>
    <n v="739.2"/>
    <m/>
    <m/>
    <m/>
    <x v="0"/>
    <x v="1"/>
  </r>
  <r>
    <x v="22"/>
    <m/>
    <s v="DERMATIMVASE ÈARAPIÆA 15BEOGRAD"/>
    <s v="Promet robe i usluga finalna potrossnja [834645633294001]"/>
    <n v="717.41"/>
    <m/>
    <m/>
    <m/>
    <x v="0"/>
    <x v="1"/>
  </r>
  <r>
    <x v="23"/>
    <s v="MEDICA LINEA PHARM - UPLATA PO RACUNU R23-23658 OD 10/11/"/>
    <s v="MEDICA LINEA PHARM"/>
    <s v="UPLATA PO RACUNU R23-23658 OD 10/11/"/>
    <m/>
    <n v="479545.87"/>
    <m/>
    <m/>
    <x v="5"/>
    <x v="1"/>
  </r>
  <r>
    <x v="23"/>
    <s v="MEDICA LINEA PHARM - UPLATA PO RACUNU R23-23644 OD 10/11/"/>
    <s v="MEDICA LINEA PHARM"/>
    <s v="UPLATA PO RACUNU R23-23644 OD 10/11/"/>
    <m/>
    <n v="444714.89"/>
    <m/>
    <m/>
    <x v="5"/>
    <x v="1"/>
  </r>
  <r>
    <x v="23"/>
    <s v="MIDMARK D.O.O. - PLAÆANJE RAÈUNA"/>
    <s v="MIDMARK D.O.O."/>
    <s v="PLAÆANJE RAÈUNA"/>
    <m/>
    <n v="309338.57"/>
    <m/>
    <m/>
    <x v="5"/>
    <x v="1"/>
  </r>
  <r>
    <x v="23"/>
    <s v="MIDMARK D.O.O. - PLAÆANJE RAÈUNA"/>
    <s v="MIDMARK D.O.O."/>
    <s v="PLAÆANJE RAÈUNA"/>
    <m/>
    <n v="186673.21"/>
    <m/>
    <m/>
    <x v="5"/>
    <x v="1"/>
  </r>
  <r>
    <x v="23"/>
    <s v="DOMACI APOTEKARI MREZA APOTEKA - PLAÆANJE RAÈUNA 23-F-438"/>
    <s v="DOMACI APOTEKARI MREZA APOTEKA"/>
    <s v="PLAÆANJE RAÈUNA 23-F-438"/>
    <m/>
    <n v="21500"/>
    <m/>
    <m/>
    <x v="5"/>
    <x v="1"/>
  </r>
  <r>
    <x v="23"/>
    <s v="VEGA D.O.O. - UPLATA PO RACUNU 1175874/23 OD 10/11"/>
    <s v="VEGA D.O.O."/>
    <s v="UPLATA PO RACUNU 1175874/23 OD 10/11"/>
    <m/>
    <n v="21431.38"/>
    <m/>
    <m/>
    <x v="5"/>
    <x v="1"/>
  </r>
  <r>
    <x v="23"/>
    <s v="ADOC D.O.O. - UPLATA PO RACUNU 23381631 OD 25/12/2"/>
    <s v="ADOC D.O.O."/>
    <s v="UPLATA PO RACUNU 23381631 OD 25/12/2"/>
    <m/>
    <n v="16943.560000000001"/>
    <m/>
    <m/>
    <x v="5"/>
    <x v="1"/>
  </r>
  <r>
    <x v="23"/>
    <s v="VEGA D.O.O. - UPLATA PO RACUNU 1166915/23 OD 09/11"/>
    <s v="VEGA D.O.O."/>
    <s v="UPLATA PO RACUNU 1166915/23 OD 09/11"/>
    <m/>
    <n v="16589.68"/>
    <m/>
    <m/>
    <x v="5"/>
    <x v="1"/>
  </r>
  <r>
    <x v="23"/>
    <s v="VEGA D.O.O. - UPLATA PO RACUNU 1175836/23 OD 10/11"/>
    <s v="VEGA D.O.O."/>
    <s v="UPLATA PO RACUNU 1175836/23 OD 10/11"/>
    <m/>
    <n v="14596.07"/>
    <m/>
    <m/>
    <x v="5"/>
    <x v="1"/>
  </r>
  <r>
    <x v="23"/>
    <s v="ALTERMEDIA DOO - PLAÆANJE RAÈUNA 0860-23"/>
    <s v="ALTERMEDIA DOO"/>
    <s v="PLAÆANJE RAÈUNA 0860-23"/>
    <m/>
    <n v="7200"/>
    <m/>
    <m/>
    <x v="5"/>
    <x v="1"/>
  </r>
  <r>
    <x v="23"/>
    <s v="MIDMARK D.O.O. - PLAÆANJE RAÈUNA"/>
    <s v="MIDMARK D.O.O."/>
    <s v="PLAÆANJE RAÈUNA"/>
    <m/>
    <n v="4620"/>
    <m/>
    <m/>
    <x v="5"/>
    <x v="1"/>
  </r>
  <r>
    <x v="23"/>
    <s v="MIDMARK D.O.O. - PLAÆANJE RAÈUNA"/>
    <s v="MIDMARK D.O.O."/>
    <s v="PLAÆANJE RAÈUNA"/>
    <m/>
    <n v="1492.12"/>
    <m/>
    <m/>
    <x v="5"/>
    <x v="1"/>
  </r>
  <r>
    <x v="23"/>
    <m/>
    <s v="NLB Komercijalna banka AD Beograd -"/>
    <s v="[AutoProv]Obracun provizije za dan 08.01.2024."/>
    <m/>
    <n v="420"/>
    <m/>
    <m/>
    <x v="2"/>
    <x v="1"/>
  </r>
  <r>
    <x v="23"/>
    <m/>
    <s v="ALEKSANDRA MARKOSKI SMILJKOVIÆ PR"/>
    <s v="uplata po racunu 025609 [8961600016009659]"/>
    <n v="435039.6"/>
    <m/>
    <m/>
    <m/>
    <x v="0"/>
    <x v="1"/>
  </r>
  <r>
    <x v="23"/>
    <m/>
    <s v="Ivana Savic Aksic"/>
    <n v="23377"/>
    <n v="116290"/>
    <m/>
    <m/>
    <m/>
    <x v="0"/>
    <x v="1"/>
  </r>
  <r>
    <x v="23"/>
    <m/>
    <s v="MILENA PAVLOVIÆ"/>
    <s v="alergan juvederm"/>
    <n v="105742"/>
    <m/>
    <m/>
    <m/>
    <x v="0"/>
    <x v="1"/>
  </r>
  <r>
    <x v="23"/>
    <m/>
    <s v="BISEVAC JASMINA"/>
    <s v="Transakcije po nalogu grağana [FT240060HZS4]"/>
    <n v="98470"/>
    <m/>
    <m/>
    <m/>
    <x v="0"/>
    <x v="1"/>
  </r>
  <r>
    <x v="23"/>
    <m/>
    <s v="MARIJA ARSIÆ"/>
    <s v="/BNF/PO RAÈUNU [FT240088N5NL]"/>
    <n v="44547.4"/>
    <m/>
    <m/>
    <m/>
    <x v="0"/>
    <x v="1"/>
  </r>
  <r>
    <x v="23"/>
    <m/>
    <s v="MEDICAL TIME HOSPITAL"/>
    <s v="PO SPECIFIKACIJI 02002 [5903240083249750]"/>
    <n v="42976.76"/>
    <m/>
    <m/>
    <m/>
    <x v="0"/>
    <x v="1"/>
  </r>
  <r>
    <x v="23"/>
    <m/>
    <s v="Andriana Petroviæ PR Lekaraska ord"/>
    <s v="Promet robe po specifikaciji 025911 [957PBOM240080241]"/>
    <n v="18150"/>
    <m/>
    <m/>
    <m/>
    <x v="0"/>
    <x v="1"/>
  </r>
  <r>
    <x v="23"/>
    <m/>
    <s v="MSV MEDICA NADA DIMKOVIC PR"/>
    <s v="Plaæeno po specifikaciji 023790"/>
    <n v="4198.1499999999996"/>
    <m/>
    <m/>
    <m/>
    <x v="0"/>
    <x v="1"/>
  </r>
  <r>
    <x v="23"/>
    <m/>
    <s v="MEDICAL TIME HOSPITAL"/>
    <s v="PO SPECIFIKACIJI 02057 [5903240083257850]"/>
    <n v="3892.26"/>
    <m/>
    <m/>
    <m/>
    <x v="0"/>
    <x v="1"/>
  </r>
  <r>
    <x v="23"/>
    <m/>
    <s v="MEDICAL TIME HOSPITAL"/>
    <s v="PO SPECIFIKACIJI 02031 [5903240083255009]"/>
    <n v="2750"/>
    <m/>
    <m/>
    <m/>
    <x v="0"/>
    <x v="1"/>
  </r>
  <r>
    <x v="23"/>
    <m/>
    <s v="MSV MEDICA NADA DIMKOVIC PR"/>
    <s v="Plaæeno po specifikaciji 024007"/>
    <n v="2411.44"/>
    <m/>
    <m/>
    <m/>
    <x v="0"/>
    <x v="1"/>
  </r>
  <r>
    <x v="23"/>
    <m/>
    <s v="BRANKA NESTOROVIA PR POLIKLINIKA D"/>
    <s v="DIPROFOS [952PLAH24008014J]"/>
    <n v="1679.85"/>
    <m/>
    <m/>
    <m/>
    <x v="0"/>
    <x v="1"/>
  </r>
  <r>
    <x v="23"/>
    <m/>
    <s v="BOLNICA RADIJUS"/>
    <s v="Promet robe i usluga finalna potrossnja [834645539642001]"/>
    <n v="1475.42"/>
    <m/>
    <m/>
    <m/>
    <x v="0"/>
    <x v="1"/>
  </r>
  <r>
    <x v="23"/>
    <m/>
    <s v="BOLNICA RADIJUS"/>
    <s v="Promet robe i usluga finalna potrossnja [834645539631001]"/>
    <n v="1276.99"/>
    <m/>
    <m/>
    <m/>
    <x v="0"/>
    <x v="1"/>
  </r>
  <r>
    <x v="23"/>
    <m/>
    <s v="OPTA BOLNICA AVALA"/>
    <s v="SIRCETNA KISELINA [87000070082385]"/>
    <n v="1193.56"/>
    <m/>
    <m/>
    <m/>
    <x v="0"/>
    <x v="1"/>
  </r>
  <r>
    <x v="23"/>
    <m/>
    <s v="BOLNICA RADIJUS"/>
    <s v="Promet robe i usluga finalna potrossnja [834645539744001]"/>
    <n v="794.68"/>
    <m/>
    <m/>
    <m/>
    <x v="0"/>
    <x v="1"/>
  </r>
  <r>
    <x v="23"/>
    <m/>
    <s v="MSV MEDICA NADA DIMKOVIC PR"/>
    <s v="Plaæeno po specifikaciji 024052"/>
    <n v="655.73"/>
    <m/>
    <m/>
    <m/>
    <x v="0"/>
    <x v="1"/>
  </r>
  <r>
    <x v="23"/>
    <m/>
    <s v="MEDICAL CENTAR BEOGRAD"/>
    <s v="Promet robe i usluga - finalna potrošnja"/>
    <n v="537.92999999999995"/>
    <m/>
    <m/>
    <m/>
    <x v="0"/>
    <x v="1"/>
  </r>
  <r>
    <x v="23"/>
    <m/>
    <s v="BOLNICA RADIJUS"/>
    <s v="Promet robe i usluga finalna potrossnja [834645539652001]"/>
    <n v="470.64"/>
    <m/>
    <m/>
    <m/>
    <x v="0"/>
    <x v="1"/>
  </r>
  <r>
    <x v="24"/>
    <s v="MEDICA LINEA PHARM - UPLATA PO RACUNU R23-23428 OD 09/11/"/>
    <s v="MEDICA LINEA PHARM"/>
    <s v="UPLATA PO RACUNU R23-23428 OD 09/11/"/>
    <m/>
    <n v="1075214.8500000001"/>
    <m/>
    <m/>
    <x v="5"/>
    <x v="1"/>
  </r>
  <r>
    <x v="24"/>
    <s v="MEDICA LINEA PHARM - UPLATA PO RACUNU R23-23395 OD 08/11/"/>
    <s v="MEDICA LINEA PHARM"/>
    <s v="UPLATA PO RACUNU R23-23395 OD 08/11/"/>
    <m/>
    <n v="1028993.13"/>
    <m/>
    <m/>
    <x v="5"/>
    <x v="1"/>
  </r>
  <r>
    <x v="24"/>
    <s v="MEDICA LINEA PHARM - UPLATA PO RACUNU R23-23291 OD 08/11/"/>
    <s v="MEDICA LINEA PHARM"/>
    <s v="UPLATA PO RACUNU R23-23291 OD 08/11/"/>
    <m/>
    <n v="1008843.6"/>
    <m/>
    <m/>
    <x v="5"/>
    <x v="1"/>
  </r>
  <r>
    <x v="24"/>
    <s v="MEDICA LINEA PHARM - UPLATA PO RACUNU R23-23289 OD 08/11/"/>
    <s v="MEDICA LINEA PHARM"/>
    <s v="UPLATA PO RACUNU R23-23289 OD 08/11/"/>
    <m/>
    <n v="446581.54"/>
    <m/>
    <m/>
    <x v="5"/>
    <x v="1"/>
  </r>
  <r>
    <x v="24"/>
    <s v="MEDICA LINEA PHARM - UPLATA PO RACUNU R23-23427 OD 09/11/"/>
    <s v="MEDICA LINEA PHARM"/>
    <s v="UPLATA PO RACUNU R23-23427 OD 09/11/"/>
    <m/>
    <n v="222357.44"/>
    <m/>
    <m/>
    <x v="5"/>
    <x v="1"/>
  </r>
  <r>
    <x v="24"/>
    <s v="MEDICA LINEA PHARM - UPLATA PO RACUNU R23-23293 OD 08/11/"/>
    <s v="MEDICA LINEA PHARM"/>
    <s v="UPLATA PO RACUNU R23-23293 OD 08/11/"/>
    <m/>
    <n v="107395.83"/>
    <m/>
    <m/>
    <x v="5"/>
    <x v="1"/>
  </r>
  <r>
    <x v="24"/>
    <s v="MEDICA LINEA PHARM - UPLATA PO RACUNU R23-23496 OD 09/11/"/>
    <s v="MEDICA LINEA PHARM"/>
    <s v="UPLATA PO RACUNU R23-23496 OD 09/11/"/>
    <m/>
    <n v="39423.449999999997"/>
    <m/>
    <m/>
    <x v="5"/>
    <x v="1"/>
  </r>
  <r>
    <x v="24"/>
    <s v="VEGA D.O.O. - UPLATA PO RACUNU 1160657/23 OD 07/11"/>
    <s v="VEGA D.O.O."/>
    <s v="UPLATA PO RACUNU 1160657/23 OD 07/11"/>
    <m/>
    <n v="37727.08"/>
    <m/>
    <m/>
    <x v="5"/>
    <x v="1"/>
  </r>
  <r>
    <x v="24"/>
    <s v="VEGA D.O.O. - UPLATA PO RACUNU 1161049/23 OD 07/11"/>
    <s v="VEGA D.O.O."/>
    <s v="UPLATA PO RACUNU 1161049/23 OD 07/11"/>
    <m/>
    <n v="34290.21"/>
    <m/>
    <m/>
    <x v="5"/>
    <x v="1"/>
  </r>
  <r>
    <x v="24"/>
    <s v="VEGA D.O.O. - UPLATA PO RACUNU 1166239/23 OD 08/11"/>
    <s v="VEGA D.O.O."/>
    <s v="UPLATA PO RACUNU 1166239/23 OD 08/11"/>
    <m/>
    <n v="27500"/>
    <m/>
    <m/>
    <x v="5"/>
    <x v="1"/>
  </r>
  <r>
    <x v="24"/>
    <s v="UNI CHEM - UPLATA PO RACUNU IF23-19929 OD 06/12"/>
    <s v="UNI CHEM"/>
    <s v="UPLATA PO RACUNU IF23-19929 OD 06/12"/>
    <m/>
    <n v="26469.3"/>
    <m/>
    <m/>
    <x v="5"/>
    <x v="1"/>
  </r>
  <r>
    <x v="24"/>
    <s v="VEGA D.O.O. - UPLATA PO RACUNU 1171193/23 OD 09/11"/>
    <s v="VEGA D.O.O."/>
    <s v="UPLATA PO RACUNU 1171193/23 OD 09/11"/>
    <m/>
    <n v="19076.13"/>
    <m/>
    <m/>
    <x v="5"/>
    <x v="1"/>
  </r>
  <r>
    <x v="24"/>
    <s v="VEGA D.O.O. - UPLATA PO RACUNU 1160875/23 OD 07/11"/>
    <s v="VEGA D.O.O."/>
    <s v="UPLATA PO RACUNU 1160875/23 OD 07/11"/>
    <m/>
    <n v="18412.310000000001"/>
    <m/>
    <m/>
    <x v="5"/>
    <x v="1"/>
  </r>
  <r>
    <x v="24"/>
    <s v="VEGA D.O.O. - UPLATA PO RACUNU 1169963/23 OD 09/11"/>
    <s v="VEGA D.O.O."/>
    <s v="UPLATA PO RACUNU 1169963/23 OD 09/11"/>
    <m/>
    <n v="14130.88"/>
    <m/>
    <m/>
    <x v="5"/>
    <x v="1"/>
  </r>
  <r>
    <x v="24"/>
    <s v="MEDICA LINEA PHARM - UPLATA PO RACUNU R23-23292 OD 08/11/"/>
    <s v="MEDICA LINEA PHARM"/>
    <s v="UPLATA PO RACUNU R23-23292 OD 08/11/"/>
    <m/>
    <n v="13294.05"/>
    <m/>
    <m/>
    <x v="5"/>
    <x v="1"/>
  </r>
  <r>
    <x v="24"/>
    <s v="VEGA D.O.O. - UPLATA PO RACUNU 1165588/23 OD 08/11"/>
    <s v="VEGA D.O.O."/>
    <s v="UPLATA PO RACUNU 1165588/23 OD 08/11"/>
    <m/>
    <n v="12374.26"/>
    <m/>
    <m/>
    <x v="5"/>
    <x v="1"/>
  </r>
  <r>
    <x v="24"/>
    <s v="VEGA D.O.O. - UPLATA PO RACUNU 1163254/23 OD 08/11"/>
    <s v="VEGA D.O.O."/>
    <s v="UPLATA PO RACUNU 1163254/23 OD 08/11"/>
    <m/>
    <n v="9645.74"/>
    <m/>
    <m/>
    <x v="5"/>
    <x v="1"/>
  </r>
  <r>
    <x v="24"/>
    <s v="VEGA D.O.O. - UPLATA PO RACUNU 1170086/23 OD 09/11"/>
    <s v="VEGA D.O.O."/>
    <s v="UPLATA PO RACUNU 1170086/23 OD 09/11"/>
    <m/>
    <n v="7635.57"/>
    <m/>
    <m/>
    <x v="5"/>
    <x v="1"/>
  </r>
  <r>
    <x v="24"/>
    <s v="VEGA D.O.O. - UPLATA PO RACUNU 1164050/23 OD 08/11"/>
    <s v="VEGA D.O.O."/>
    <s v="UPLATA PO RACUNU 1164050/23 OD 08/11"/>
    <m/>
    <n v="7034.53"/>
    <m/>
    <m/>
    <x v="5"/>
    <x v="1"/>
  </r>
  <r>
    <x v="24"/>
    <s v="VEGA D.O.O. - UPLATA PO RACUNU 1156729/23 OD 07/11"/>
    <s v="VEGA D.O.O."/>
    <s v="UPLATA PO RACUNU 1156729/23 OD 07/11"/>
    <m/>
    <n v="5964.22"/>
    <m/>
    <m/>
    <x v="5"/>
    <x v="1"/>
  </r>
  <r>
    <x v="24"/>
    <s v="VEGA D.O.O. - UPLATA PO RACUNU 1166866/23 OD 09/11"/>
    <s v="VEGA D.O.O."/>
    <s v="UPLATA PO RACUNU 1166866/23 OD 09/11"/>
    <m/>
    <n v="3192.1"/>
    <m/>
    <m/>
    <x v="5"/>
    <x v="1"/>
  </r>
  <r>
    <x v="24"/>
    <m/>
    <s v="NLB Komercijalna banka AD Beograd -"/>
    <s v="[AutoProv]Obracun provizije za dan 05.01.2024."/>
    <m/>
    <n v="735"/>
    <m/>
    <m/>
    <x v="2"/>
    <x v="1"/>
  </r>
  <r>
    <x v="24"/>
    <m/>
    <s v="POSTA ZA VESNA BAJKIC NEDIC"/>
    <s v="UPLATA PO RACUNU 8HSHPWV7 8HSHP45642 [00524997011102]"/>
    <n v="109800"/>
    <m/>
    <m/>
    <m/>
    <x v="0"/>
    <x v="1"/>
  </r>
  <r>
    <x v="24"/>
    <m/>
    <s v="NINA MISOJÈIÆ"/>
    <s v="Uplata za fakturu 026074"/>
    <n v="64652.12"/>
    <m/>
    <m/>
    <m/>
    <x v="0"/>
    <x v="1"/>
  </r>
  <r>
    <x v="24"/>
    <m/>
    <s v="NINA MISOJÈIÆ"/>
    <s v="Uplata za fakturu 025979"/>
    <n v="54900"/>
    <m/>
    <m/>
    <m/>
    <x v="0"/>
    <x v="1"/>
  </r>
  <r>
    <x v="24"/>
    <m/>
    <s v="OGNJEN TERZIC"/>
    <s v="TRANSAKCIJE PO NALOGU GRAĞANA [87000070046721]"/>
    <n v="53800"/>
    <m/>
    <m/>
    <m/>
    <x v="0"/>
    <x v="1"/>
  </r>
  <r>
    <x v="24"/>
    <m/>
    <s v="IMPULS-LA LAZAREVAC LEKARSKA ORDINA"/>
    <s v="PROMET ROBE I USLUGA - FINALNA POTR [IZVTR00498249396]"/>
    <n v="52709.45"/>
    <m/>
    <m/>
    <m/>
    <x v="0"/>
    <x v="1"/>
  </r>
  <r>
    <x v="24"/>
    <m/>
    <s v="SPECIJALNA HIRUŠKA BOLNICA"/>
    <s v="PROMET ROBE I USLUGA   MEĞUFAZNAPOTROŠNJA [5682240051203888]"/>
    <n v="46629"/>
    <m/>
    <m/>
    <m/>
    <x v="0"/>
    <x v="1"/>
  </r>
  <r>
    <x v="24"/>
    <m/>
    <s v="IVANA PERIÆ"/>
    <s v="Transakcije po nalogu grağana"/>
    <n v="46500"/>
    <m/>
    <m/>
    <m/>
    <x v="0"/>
    <x v="1"/>
  </r>
  <r>
    <x v="24"/>
    <m/>
    <s v="PROFESIONAL"/>
    <s v="PROMET ROBE I USLUGA - FINALNA POTROŠNJA"/>
    <n v="45987.45"/>
    <m/>
    <m/>
    <m/>
    <x v="0"/>
    <x v="1"/>
  </r>
  <r>
    <x v="24"/>
    <m/>
    <s v="KATARINA AN ELKOV PR BELPRIME CLINI"/>
    <s v="Promet robe i usluga finalna potrossnja [834645463456001]"/>
    <n v="41600"/>
    <m/>
    <m/>
    <m/>
    <x v="0"/>
    <x v="1"/>
  </r>
  <r>
    <x v="24"/>
    <m/>
    <s v="SPECIJALNA HIRUŠKA BOLNICA"/>
    <s v="PROMET ROBE I USLUGA   MEĞUFAZNAPOTROŠNJA [5682240051203900]"/>
    <n v="40104.400000000001"/>
    <m/>
    <m/>
    <m/>
    <x v="0"/>
    <x v="1"/>
  </r>
  <r>
    <x v="24"/>
    <m/>
    <s v="KRSTO MILJANOVIC"/>
    <s v="PO RACUNU PFR BR. 8HSHPWV7-8HSHPWV7-47501 [87000070046237]"/>
    <n v="33000"/>
    <m/>
    <m/>
    <m/>
    <x v="0"/>
    <x v="1"/>
  </r>
  <r>
    <x v="24"/>
    <m/>
    <s v="TUMBAS GARDINOVAÈKI JASNA"/>
    <s v="/BNF/TRANSAKCIJE PO NALOGU GRAĞANA [FT24004FVGZH]"/>
    <n v="31000"/>
    <m/>
    <m/>
    <m/>
    <x v="0"/>
    <x v="1"/>
  </r>
  <r>
    <x v="24"/>
    <m/>
    <s v="SPECIJALNA HIRUŠKA BOLNICA"/>
    <s v="PROMET ROBE I USLUGA   MEĞUFAZNAPOTROŠNJA [5682240051203853]"/>
    <n v="26000"/>
    <m/>
    <m/>
    <m/>
    <x v="0"/>
    <x v="1"/>
  </r>
  <r>
    <x v="24"/>
    <m/>
    <s v="ZU APOTEKA ALFA PHARM"/>
    <s v="PROMET ROBE I USLUGA   FINALNAPOTROŠNJA [5900240055526376]"/>
    <n v="21796.720000000001"/>
    <m/>
    <m/>
    <m/>
    <x v="0"/>
    <x v="1"/>
  </r>
  <r>
    <x v="24"/>
    <m/>
    <s v="SPECIJALNA HIRUŠKA BOLNICA"/>
    <s v="PROMET ROBE I USLUGA   MEĞUFAZNAPOTROŠNJA [5682240051203934]"/>
    <n v="21007.7"/>
    <m/>
    <m/>
    <m/>
    <x v="0"/>
    <x v="1"/>
  </r>
  <r>
    <x v="24"/>
    <m/>
    <s v="ALEKSANDAR MATEJIC"/>
    <s v="KozmetiCki proizvod [IZVTR00497961636]"/>
    <n v="15837.2"/>
    <m/>
    <m/>
    <m/>
    <x v="0"/>
    <x v="1"/>
  </r>
  <r>
    <x v="24"/>
    <m/>
    <s v="POSTA ZA VESNA BAJKIC NEDIC"/>
    <s v="UPLATA PO RACUNU.8HSHPWV7-8HSPWV7-4 [IZVTR00498375057]"/>
    <n v="8483.6"/>
    <m/>
    <m/>
    <m/>
    <x v="0"/>
    <x v="1"/>
  </r>
  <r>
    <x v="24"/>
    <m/>
    <s v="SPECIJALNA HIRUŠKA BOLNICA"/>
    <s v="PROMET ROBE I USLUGA   MEĞUFAZNAPOTROŠNJA [5682240051203942]"/>
    <n v="7212.3"/>
    <m/>
    <m/>
    <m/>
    <x v="0"/>
    <x v="1"/>
  </r>
  <r>
    <x v="24"/>
    <m/>
    <s v="D EUROMEDIK"/>
    <s v="PROMET ROBE I USLUGA   FINALNAPOTROŠNJA [5900240059757984]"/>
    <n v="7200.4"/>
    <m/>
    <m/>
    <m/>
    <x v="0"/>
    <x v="1"/>
  </r>
  <r>
    <x v="24"/>
    <m/>
    <s v="BILJANA IVALJEVIÆ PR SPECIJALIST"/>
    <s v="Specifikacija br. 02021 [955PLBE240050YMB]"/>
    <n v="5518.55"/>
    <m/>
    <m/>
    <m/>
    <x v="0"/>
    <x v="1"/>
  </r>
  <r>
    <x v="24"/>
    <m/>
    <s v="D EUROMEDIK"/>
    <s v="PROMET ROBE I USLUGA   FINALNAPOTROŠNJA [5900240059757968]"/>
    <n v="4796.8"/>
    <m/>
    <m/>
    <m/>
    <x v="0"/>
    <x v="1"/>
  </r>
  <r>
    <x v="24"/>
    <m/>
    <s v="MILJANA BRANKOVIÆ"/>
    <s v="faktura"/>
    <n v="3934"/>
    <m/>
    <m/>
    <m/>
    <x v="0"/>
    <x v="1"/>
  </r>
  <r>
    <x v="24"/>
    <m/>
    <s v="MILJANA BRANKOVIÆ"/>
    <s v="faktura"/>
    <n v="3856"/>
    <m/>
    <m/>
    <m/>
    <x v="0"/>
    <x v="1"/>
  </r>
  <r>
    <x v="24"/>
    <m/>
    <s v="SPECIJALNA HIRUŠKA BOLNICA"/>
    <s v="PROMET ROBE I USLUGA   MEĞUFAZNAPOTROŠNJA [5682240051203870]"/>
    <n v="3312.2"/>
    <m/>
    <m/>
    <m/>
    <x v="0"/>
    <x v="1"/>
  </r>
  <r>
    <x v="24"/>
    <m/>
    <s v="SPECIJALNA HIRUŠKA BOLNICA"/>
    <s v="PROMET ROBE I USLUGA   MEĞUFAZNAPOTROŠNJA [5682240051203896]"/>
    <n v="2773.3"/>
    <m/>
    <m/>
    <m/>
    <x v="0"/>
    <x v="1"/>
  </r>
  <r>
    <x v="24"/>
    <m/>
    <s v="D EUROMEDIK"/>
    <s v="PROMET ROBE I USLUGA   FINALNAPOTROŠNJA [5900240059757909]"/>
    <n v="2316.1999999999998"/>
    <m/>
    <m/>
    <m/>
    <x v="0"/>
    <x v="1"/>
  </r>
  <r>
    <x v="24"/>
    <m/>
    <s v="SPECIJALNA HIRUŠKA BOLNICA"/>
    <s v="PROMET ROBE I USLUGA   MEĞUFAZNAPOTROŠNJA [5682240051203926]"/>
    <n v="2057"/>
    <m/>
    <m/>
    <m/>
    <x v="0"/>
    <x v="1"/>
  </r>
  <r>
    <x v="24"/>
    <m/>
    <s v="SPECIJALNA HIRUŠKA BOLNICA"/>
    <s v="PROMET ROBE I USLUGA   MEĞUFAZNAPOTROŠNJA [5682240051203918]"/>
    <n v="2053.9"/>
    <m/>
    <m/>
    <m/>
    <x v="0"/>
    <x v="1"/>
  </r>
  <r>
    <x v="24"/>
    <m/>
    <s v="SPECIJALNA HIRUŠKA BOLNICA"/>
    <s v="PROMET ROBE I USLUGA   MEĞUFAZNAPOTROŠNJA [5682240051203950]"/>
    <n v="1818.88"/>
    <m/>
    <m/>
    <m/>
    <x v="0"/>
    <x v="1"/>
  </r>
  <r>
    <x v="24"/>
    <m/>
    <s v="SPECIJALNA HIRUŠKA BOLNICA"/>
    <s v="PROMET ROBE I USLUGA   MEĞUFAZNAPOTROŠNJA [5682240051203977]"/>
    <n v="1693.14"/>
    <m/>
    <m/>
    <m/>
    <x v="0"/>
    <x v="1"/>
  </r>
  <r>
    <x v="24"/>
    <m/>
    <s v="SPECIJALNA HIRUŠKA BOLNICA"/>
    <s v="PROMET ROBE I USLUGA   MEĞUFAZNAPOTROŠNJA [5682240051203861]"/>
    <n v="762.48"/>
    <m/>
    <m/>
    <m/>
    <x v="0"/>
    <x v="1"/>
  </r>
  <r>
    <x v="25"/>
    <s v="MEDICA LINEA PHARM - UPLATA PO RACUNU R23-23075 OD 06/11/"/>
    <s v="MEDICA LINEA PHARM"/>
    <s v="UPLATA PO RACUNU R23-23075 OD 06/11/"/>
    <m/>
    <n v="1122719.93"/>
    <m/>
    <m/>
    <x v="5"/>
    <x v="1"/>
  </r>
  <r>
    <x v="25"/>
    <s v="MEDICA LINEA PHARM - UPLATA PO RACUNU R23-23076 OD 06/11/"/>
    <s v="MEDICA LINEA PHARM"/>
    <s v="UPLATA PO RACUNU R23-23076 OD 06/11/"/>
    <m/>
    <n v="437556.58"/>
    <m/>
    <m/>
    <x v="5"/>
    <x v="1"/>
  </r>
  <r>
    <x v="25"/>
    <s v="LIDIJA PERIC - PRIHODI FIZ. LICA OD KAPITALA I DRUGIH IMOVINSKIH PRAVA"/>
    <s v="LIDIJA PERIC"/>
    <s v="PRIHODI FIZ. LICA OD KAPITALA I DRUGIH IMOVINSKIH PRAVA"/>
    <m/>
    <n v="128916.92"/>
    <m/>
    <m/>
    <x v="7"/>
    <x v="1"/>
  </r>
  <r>
    <x v="25"/>
    <s v="PORESKA UPRAVA VRACAR - IOSI -12-2023"/>
    <s v="PORESKA UPRAVA VRACAR"/>
    <s v="IOSI -12-2023"/>
    <m/>
    <n v="119791"/>
    <m/>
    <m/>
    <x v="6"/>
    <x v="1"/>
  </r>
  <r>
    <x v="25"/>
    <s v="UNI CHEM - UPLATA PO RACUNU IF23-19798 OD 05/12"/>
    <s v="UNI CHEM"/>
    <s v="UPLATA PO RACUNU IF23-19798 OD 05/12"/>
    <m/>
    <n v="54720"/>
    <m/>
    <m/>
    <x v="5"/>
    <x v="1"/>
  </r>
  <r>
    <x v="25"/>
    <s v="ROSANI PETROVIÆ - PRIHODI FIZ. LICA OD KAPITALA I DRUGIH IMOVINSKIH PRAVA"/>
    <s v="ROSANI PETROVIÆ"/>
    <s v="PRIHODI FIZ. LICA OD KAPITALA I DRUGIH IMOVINSKIH PRAVA"/>
    <m/>
    <n v="50000"/>
    <m/>
    <m/>
    <x v="7"/>
    <x v="1"/>
  </r>
  <r>
    <x v="25"/>
    <s v="UNI CHEM - UPLATA PO RACUNU IF23-19796 OD 05/12"/>
    <s v="UNI CHEM"/>
    <s v="UPLATA PO RACUNU IF23-19796 OD 05/12"/>
    <m/>
    <n v="48873.599999999999"/>
    <m/>
    <m/>
    <x v="5"/>
    <x v="1"/>
  </r>
  <r>
    <x v="25"/>
    <s v="OBJEDINJENI SISTEM NAPLATE - UPLATA POREZA I DOPRINOSA PO ODBITKU"/>
    <s v="OBJEDINJENI SISTEM NAPLATE"/>
    <s v="UPLATA POREZA I DOPRINOSA PO ODBITKU"/>
    <m/>
    <n v="31573.57"/>
    <m/>
    <m/>
    <x v="6"/>
    <x v="1"/>
  </r>
  <r>
    <x v="25"/>
    <m/>
    <s v="NLB Komercijalna banka AD Beograd -"/>
    <s v="[AutoProv]Obracun provizije za dan 04.01.2024."/>
    <m/>
    <n v="519.22"/>
    <m/>
    <m/>
    <x v="2"/>
    <x v="1"/>
  </r>
  <r>
    <x v="25"/>
    <m/>
    <s v="AU &quot;Galena lab.&quot; Beograd Ogranak &quot;G"/>
    <s v="Uplata pazara"/>
    <n v="5842337"/>
    <m/>
    <m/>
    <m/>
    <x v="3"/>
    <x v="1"/>
  </r>
  <r>
    <x v="25"/>
    <m/>
    <s v="ANA RALIÆ"/>
    <s v="Broj fiskalnog iseèka: 8HSHPWV7-8HSHPWV7-46492"/>
    <n v="140000"/>
    <m/>
    <m/>
    <m/>
    <x v="0"/>
    <x v="1"/>
  </r>
  <r>
    <x v="25"/>
    <m/>
    <s v="HAJROVIÆ MILICA"/>
    <s v="FAKTURA 026084 [814942468882001]"/>
    <n v="116396.18"/>
    <m/>
    <m/>
    <m/>
    <x v="0"/>
    <x v="1"/>
  </r>
  <r>
    <x v="25"/>
    <m/>
    <s v="MILICA HAJROVIÆ"/>
    <s v="PO FAKTURI 026345 [814942468608001]"/>
    <n v="101779.24"/>
    <m/>
    <m/>
    <m/>
    <x v="0"/>
    <x v="1"/>
  </r>
  <r>
    <x v="25"/>
    <m/>
    <s v="PLANINKA MIRCETIC PR FORTUNA MEDIC "/>
    <s v="Promet robe i usluga-finalna potrošnja"/>
    <n v="91134"/>
    <m/>
    <m/>
    <m/>
    <x v="0"/>
    <x v="1"/>
  </r>
  <r>
    <x v="25"/>
    <m/>
    <s v="KATARINA BIOÈANINĞORIÆ"/>
    <s v="Uplata po racunu 8HSHPWV7-8HSHPWV7-45304"/>
    <n v="64891.28"/>
    <m/>
    <m/>
    <m/>
    <x v="0"/>
    <x v="1"/>
  </r>
  <r>
    <x v="25"/>
    <m/>
    <s v="SNEANA IGNJATOVIÆ PREDUZETNIK AL"/>
    <s v="Promet robe i usluga - finalna potrosnja [955PLBE240040A8V]"/>
    <n v="43503.96"/>
    <m/>
    <m/>
    <m/>
    <x v="0"/>
    <x v="1"/>
  </r>
  <r>
    <x v="25"/>
    <m/>
    <s v="ELDORADO DOO"/>
    <s v="UPLATA ZA ROBU [5899240043722976]"/>
    <n v="38500"/>
    <m/>
    <m/>
    <m/>
    <x v="0"/>
    <x v="1"/>
  </r>
  <r>
    <x v="25"/>
    <m/>
    <s v="IVONA RAKOÈEVIÆ"/>
    <s v="Transakcije po nalogu grağana"/>
    <n v="17438.150000000001"/>
    <m/>
    <m/>
    <m/>
    <x v="0"/>
    <x v="1"/>
  </r>
  <r>
    <x v="25"/>
    <m/>
    <s v="TAMARA VESOVIC"/>
    <s v="Uplata za Tamaru Vesovic [IZVTR00497938232]"/>
    <n v="17300"/>
    <m/>
    <m/>
    <m/>
    <x v="0"/>
    <x v="1"/>
  </r>
  <r>
    <x v="25"/>
    <m/>
    <s v="BOLNICA RADIJUS"/>
    <s v="Promet robe i usluga finalna potrossnja [834645421621001]"/>
    <n v="12111.7"/>
    <m/>
    <m/>
    <m/>
    <x v="0"/>
    <x v="1"/>
  </r>
  <r>
    <x v="25"/>
    <m/>
    <s v="VASIL HRISTOV PR SPEC.LEK."/>
    <s v="SPECIFIKACIJA 026088 [5898240046859672]"/>
    <n v="9055"/>
    <m/>
    <m/>
    <m/>
    <x v="0"/>
    <x v="1"/>
  </r>
  <r>
    <x v="25"/>
    <m/>
    <s v="VASIL HRISTOV PR SPEC.LEK."/>
    <s v="SPECIFIKACIJA 026038 [5898240046786497]"/>
    <n v="8847.75"/>
    <m/>
    <m/>
    <m/>
    <x v="0"/>
    <x v="1"/>
  </r>
  <r>
    <x v="25"/>
    <m/>
    <s v="EUROMEDIK POLI. NATASA ZLATARIC PR"/>
    <s v="PROMET ROBE I USLUGA   FINALNAPOTROŠNJA [5898240049921751]"/>
    <n v="7188.65"/>
    <m/>
    <m/>
    <m/>
    <x v="0"/>
    <x v="1"/>
  </r>
  <r>
    <x v="25"/>
    <m/>
    <s v="D EUROMEDIK"/>
    <s v="PROMET ROBE I USLUGA   FINALNAPOTROŠNJA [5898240049878406]"/>
    <n v="3853.9"/>
    <m/>
    <m/>
    <m/>
    <x v="0"/>
    <x v="1"/>
  </r>
  <r>
    <x v="25"/>
    <m/>
    <s v="BOLNICA RADIJUS"/>
    <s v="Promet robe i usluga finalna potrossnja [834645421946001]"/>
    <n v="2088.15"/>
    <m/>
    <m/>
    <m/>
    <x v="0"/>
    <x v="1"/>
  </r>
  <r>
    <x v="25"/>
    <m/>
    <s v="STEPIC   TAMARA"/>
    <s v="UPL PO  FAKTURI  BR.026663 [87000079918365]"/>
    <n v="1442"/>
    <m/>
    <m/>
    <m/>
    <x v="0"/>
    <x v="1"/>
  </r>
  <r>
    <x v="25"/>
    <m/>
    <s v="BOLNICA RADIJUS"/>
    <s v="Promet robe i usluga finalna potrossnja [834645421563001]"/>
    <n v="1430.07"/>
    <m/>
    <m/>
    <m/>
    <x v="0"/>
    <x v="1"/>
  </r>
  <r>
    <x v="25"/>
    <m/>
    <s v="BOLNICA RADIJUS"/>
    <s v="Promet robe i usluga finalna potrossnja [834645421677001]"/>
    <n v="1090.43"/>
    <m/>
    <m/>
    <m/>
    <x v="0"/>
    <x v="1"/>
  </r>
  <r>
    <x v="25"/>
    <m/>
    <s v="BOLNICA RADIJUS"/>
    <s v="Promet robe i usluga finalna potrossnja [834645421908001]"/>
    <n v="724.02"/>
    <m/>
    <m/>
    <m/>
    <x v="0"/>
    <x v="1"/>
  </r>
  <r>
    <x v="26"/>
    <s v="MEDICATED DOO - UPLATA PO RACUNU FA-337-1/23 OD 27/1"/>
    <s v="MEDICATED DOO"/>
    <s v="UPLATA PO RACUNU FA-337-1/23 OD 27/1"/>
    <m/>
    <n v="53629.51"/>
    <m/>
    <m/>
    <x v="5"/>
    <x v="1"/>
  </r>
  <r>
    <x v="26"/>
    <s v="MEDICATED DOO - UPLATA PO RACUNU FA-338-1/23 OD 27/1"/>
    <s v="MEDICATED DOO"/>
    <s v="UPLATA PO RACUNU FA-338-1/23 OD 27/1"/>
    <m/>
    <n v="49064.4"/>
    <m/>
    <m/>
    <x v="5"/>
    <x v="1"/>
  </r>
  <r>
    <x v="26"/>
    <s v="MEDICATED DOO - UPLATA PO RACUNU FA-330-1/23 OD 27/1"/>
    <s v="MEDICATED DOO"/>
    <s v="UPLATA PO RACUNU FA-330-1/23 OD 27/1"/>
    <m/>
    <n v="41445.129999999997"/>
    <m/>
    <m/>
    <x v="5"/>
    <x v="1"/>
  </r>
  <r>
    <x v="26"/>
    <s v="MEDICATED DOO - UPLATA PO RACUNU FA-339-1/23 OD 28/1"/>
    <s v="MEDICATED DOO"/>
    <s v="UPLATA PO RACUNU FA-339-1/23 OD 28/1"/>
    <m/>
    <n v="23607"/>
    <m/>
    <m/>
    <x v="5"/>
    <x v="1"/>
  </r>
  <r>
    <x v="26"/>
    <s v="MEDICATED DOO - UPLATA PO RACUNU FA-340-1/23 OD 28/1"/>
    <s v="MEDICATED DOO"/>
    <s v="UPLATA PO RACUNU FA-340-1/23 OD 28/1"/>
    <m/>
    <n v="23488.01"/>
    <m/>
    <m/>
    <x v="5"/>
    <x v="1"/>
  </r>
  <r>
    <x v="26"/>
    <s v="MEDICATED DOO - UPLATA PO RACUNU FA-332-1/23 OD 27/1"/>
    <s v="MEDICATED DOO"/>
    <s v="UPLATA PO RACUNU FA-332-1/23 OD 27/1"/>
    <m/>
    <n v="23482.01"/>
    <m/>
    <m/>
    <x v="5"/>
    <x v="1"/>
  </r>
  <r>
    <x v="26"/>
    <s v="MEDICATED DOO - UPLATA PO RACUNU FA-341-1/23 OD 28/1"/>
    <s v="MEDICATED DOO"/>
    <s v="UPLATA PO RACUNU FA-341-1/23 OD 28/1"/>
    <m/>
    <n v="17611.5"/>
    <m/>
    <m/>
    <x v="5"/>
    <x v="1"/>
  </r>
  <r>
    <x v="26"/>
    <s v="MEDICATED DOO - UPLATA PO RACUNU FA-331-1/23 OD 27/1"/>
    <s v="MEDICATED DOO"/>
    <s v="UPLATA PO RACUNU FA-331-1/23 OD 27/1"/>
    <m/>
    <n v="17222.099999999999"/>
    <m/>
    <m/>
    <x v="5"/>
    <x v="1"/>
  </r>
  <r>
    <x v="26"/>
    <s v="MEDICATED DOO - UPLATA PO RACUNU FA-328-1/23 OD 27/1"/>
    <s v="MEDICATED DOO"/>
    <s v="UPLATA PO RACUNU FA-328-1/23 OD 27/1"/>
    <m/>
    <n v="17222.099999999999"/>
    <m/>
    <m/>
    <x v="5"/>
    <x v="1"/>
  </r>
  <r>
    <x v="26"/>
    <s v="MEDICATED DOO - UPLATA PO RACUNU FA-336-1/23 OD 27/1"/>
    <s v="MEDICATED DOO"/>
    <s v="UPLATA PO RACUNU FA-336-1/23 OD 27/1"/>
    <m/>
    <n v="15156.84"/>
    <m/>
    <m/>
    <x v="5"/>
    <x v="1"/>
  </r>
  <r>
    <x v="26"/>
    <s v="MEDICATED DOO - UPLATA PO RACUNU FA-329-1/23 OD 27/1"/>
    <s v="MEDICATED DOO"/>
    <s v="UPLATA PO RACUNU FA-329-1/23 OD 27/1"/>
    <m/>
    <n v="12266.1"/>
    <m/>
    <m/>
    <x v="5"/>
    <x v="1"/>
  </r>
  <r>
    <x v="26"/>
    <s v="MEDICATED DOO - UPLATA PO RACUNU FA-333-1/23 OD 27/1"/>
    <s v="MEDICATED DOO"/>
    <s v="UPLATA PO RACUNU FA-333-1/23 OD 27/1"/>
    <m/>
    <n v="11682"/>
    <m/>
    <m/>
    <x v="5"/>
    <x v="1"/>
  </r>
  <r>
    <x v="26"/>
    <m/>
    <s v="NLB Komercijalna banka AD Beograd -"/>
    <s v="[AutoProv]Obracun provizije za dan 03.01.2024."/>
    <m/>
    <n v="660"/>
    <m/>
    <m/>
    <x v="2"/>
    <x v="1"/>
  </r>
  <r>
    <x v="26"/>
    <m/>
    <s v="VERICA OGNJENOVIÆ PR DR"/>
    <s v="PROMET ROBE I USLUGA  FINALNA POTROŠNJA [5897240032025130]"/>
    <n v="402996.98"/>
    <m/>
    <m/>
    <m/>
    <x v="0"/>
    <x v="1"/>
  </r>
  <r>
    <x v="26"/>
    <m/>
    <s v="NEMANJA GAJDOBRANSKI"/>
    <s v="PLACANJE PO SPECIFIKACIJI BR. 024820 [5891233646426012]"/>
    <n v="318171.63"/>
    <m/>
    <m/>
    <m/>
    <x v="0"/>
    <x v="1"/>
  </r>
  <r>
    <x v="26"/>
    <m/>
    <s v="VERICA OGNJENOVIÆ PR DR"/>
    <s v="PROMET ROBE I USLUGA   FINALNAPOTROŠNJA [5897240032025148]"/>
    <n v="260658.1"/>
    <m/>
    <m/>
    <m/>
    <x v="0"/>
    <x v="1"/>
  </r>
  <r>
    <x v="26"/>
    <m/>
    <s v="OPTA BOLNICA AVALA"/>
    <s v="BRIDION [87000069946311]"/>
    <n v="97269.7"/>
    <m/>
    <m/>
    <m/>
    <x v="0"/>
    <x v="1"/>
  </r>
  <r>
    <x v="26"/>
    <m/>
    <s v="OPŠTA BOLNICA EUROMEDIK 2"/>
    <s v="PROMET ROBE I USLUGA   FINALNAPOTROŠNJA [5897240036621764]"/>
    <n v="78505.649999999994"/>
    <m/>
    <m/>
    <m/>
    <x v="0"/>
    <x v="1"/>
  </r>
  <r>
    <x v="26"/>
    <m/>
    <s v="milica terzic "/>
    <s v="specifikacija 026509 [87000079881704]"/>
    <n v="61210"/>
    <m/>
    <m/>
    <m/>
    <x v="0"/>
    <x v="1"/>
  </r>
  <r>
    <x v="26"/>
    <m/>
    <s v="ORDINACIJA DR B"/>
    <s v="PROMET ROBE I USLUGA   FINALNAPOTROŠNJA [5897240031856984]"/>
    <n v="49100"/>
    <m/>
    <m/>
    <m/>
    <x v="0"/>
    <x v="1"/>
  </r>
  <r>
    <x v="26"/>
    <m/>
    <s v="ARSIÆ MARIJA"/>
    <s v="PLAÆANJE PO FAKTURI 026472 [87000069868531]"/>
    <n v="44548"/>
    <m/>
    <m/>
    <m/>
    <x v="0"/>
    <x v="1"/>
  </r>
  <r>
    <x v="26"/>
    <m/>
    <s v="ARSIÆ MARIJA"/>
    <s v="PLAÆANJE PO FAKTURI 026532 [87000069887884]"/>
    <n v="44548"/>
    <m/>
    <m/>
    <m/>
    <x v="0"/>
    <x v="1"/>
  </r>
  <r>
    <x v="26"/>
    <m/>
    <s v="ZORANA STAJIC PR LEKARSKA ORDINACIJ"/>
    <s v="Uplata po fakturi 026033"/>
    <n v="42950"/>
    <m/>
    <m/>
    <m/>
    <x v="0"/>
    <x v="1"/>
  </r>
  <r>
    <x v="26"/>
    <m/>
    <s v="D EUROMEDIK"/>
    <s v="PROMET ROBE I USLUGA   FINALNAPOTROŠNJA [5897240036798044]"/>
    <n v="25433.05"/>
    <m/>
    <m/>
    <m/>
    <x v="0"/>
    <x v="1"/>
  </r>
  <r>
    <x v="26"/>
    <m/>
    <s v="ZU APOTEKA ALFA PHARM"/>
    <s v="PROMET ROBE I USLUGA   FINALNAPOTROŠNJA [5897240030023261]"/>
    <n v="22632.639999999999"/>
    <m/>
    <m/>
    <m/>
    <x v="0"/>
    <x v="1"/>
  </r>
  <r>
    <x v="26"/>
    <m/>
    <s v="SLAVICA STOJANOVIÆ"/>
    <s v="Uplata po raèunu 45948"/>
    <n v="20100"/>
    <m/>
    <m/>
    <m/>
    <x v="0"/>
    <x v="1"/>
  </r>
  <r>
    <x v="26"/>
    <m/>
    <s v="ZORANA STAJIC PR LEKARSKA ORDINACIJ"/>
    <s v="Uplata po fakturi 026068"/>
    <n v="19905.29"/>
    <m/>
    <m/>
    <m/>
    <x v="0"/>
    <x v="1"/>
  </r>
  <r>
    <x v="26"/>
    <m/>
    <s v="TATJANA OBRADOVIC"/>
    <s v="UPLATA PO RACUNU [87000079878943]"/>
    <n v="15500"/>
    <m/>
    <m/>
    <m/>
    <x v="0"/>
    <x v="1"/>
  </r>
  <r>
    <x v="26"/>
    <m/>
    <s v="NATAŠA MILOŠEVIA PR REA MEDIKA 2"/>
    <s v="PROMET ROBE I USLUGA - ME xD0UFAZNAPOTROŠNJA [952PLAH24003069A]"/>
    <n v="15002.28"/>
    <m/>
    <m/>
    <m/>
    <x v="0"/>
    <x v="1"/>
  </r>
  <r>
    <x v="26"/>
    <m/>
    <s v="MARIJANA KATIC"/>
    <s v="UPLATA PO RACUNU [87000069861308]"/>
    <n v="13624.8"/>
    <m/>
    <m/>
    <m/>
    <x v="0"/>
    <x v="1"/>
  </r>
  <r>
    <x v="26"/>
    <m/>
    <s v="OPŠTA BOLNICA EUROMEDIK 2"/>
    <s v="PROMET ROBE I USLUGA   FINALNAPOTROŠNJA [5897240036621721]"/>
    <n v="9336.18"/>
    <m/>
    <m/>
    <m/>
    <x v="0"/>
    <x v="1"/>
  </r>
  <r>
    <x v="26"/>
    <m/>
    <s v="D EUROMEDIK"/>
    <s v="PROMET ROBE I USLUGA   FINALNAPOTROŠNJA [5897240036797757]"/>
    <n v="8917.61"/>
    <m/>
    <m/>
    <m/>
    <x v="0"/>
    <x v="1"/>
  </r>
  <r>
    <x v="26"/>
    <m/>
    <s v="D EUROMEDIK"/>
    <s v="PROMET ROBE I USLUGA   FINALNAPOTROŠNJA [5897240036797781]"/>
    <n v="3645.43"/>
    <m/>
    <m/>
    <m/>
    <x v="0"/>
    <x v="1"/>
  </r>
  <r>
    <x v="26"/>
    <m/>
    <s v="MILOŠ IVA STAKIÆ"/>
    <s v="SPEC 47028 [5673233654430910]"/>
    <n v="2215"/>
    <m/>
    <m/>
    <m/>
    <x v="0"/>
    <x v="1"/>
  </r>
  <r>
    <x v="26"/>
    <m/>
    <s v="OPŠTA BOLNICA EUROMEDIK 3"/>
    <s v="PROMET ROBE I USLUGA   FINALNAPOTROŠNJA [5897240036505675]"/>
    <n v="1737.1"/>
    <m/>
    <m/>
    <m/>
    <x v="0"/>
    <x v="1"/>
  </r>
  <r>
    <x v="39"/>
    <m/>
    <s v="KATARINA TOMIÆ"/>
    <s v="uplata raèuna 026194"/>
    <n v="65876.3"/>
    <m/>
    <m/>
    <m/>
    <x v="0"/>
    <x v="1"/>
  </r>
  <r>
    <x v="39"/>
    <m/>
    <s v="Lidija Jerkoviæ"/>
    <s v="[n:0038163469811]Transakcije po nalogu grağana"/>
    <n v="35047.300000000003"/>
    <m/>
    <m/>
    <m/>
    <x v="0"/>
    <x v="1"/>
  </r>
  <r>
    <x v="39"/>
    <m/>
    <s v="DIANA SRAPJAN"/>
    <n v="26587"/>
    <n v="20000"/>
    <m/>
    <m/>
    <m/>
    <x v="0"/>
    <x v="1"/>
  </r>
  <r>
    <x v="39"/>
    <m/>
    <s v="BRANISLAV PIŠCEVIC PREDUZETNIK LA B"/>
    <s v="Promet robe i usluga-finalna potrošnja"/>
    <n v="2636.6"/>
    <m/>
    <m/>
    <m/>
    <x v="0"/>
    <x v="1"/>
  </r>
  <r>
    <x v="40"/>
    <m/>
    <s v="KATARINA MURGULJ"/>
    <s v="Transakcije po nalogu grağana"/>
    <n v="29980"/>
    <m/>
    <m/>
    <m/>
    <x v="0"/>
    <x v="1"/>
  </r>
  <r>
    <x v="1"/>
    <s v=" AU APTK.RS - POVRAÆAJ VIŠE  NAPLAÆENIH NOVÈANIH"/>
    <s v=" AU APTK.RS"/>
    <s v="POVRAÆAJ VIŠE  NAPLAÆENIH NOVÈANIH"/>
    <m/>
    <n v="17107.2"/>
    <m/>
    <m/>
    <x v="5"/>
    <x v="2"/>
  </r>
  <r>
    <x v="1"/>
    <m/>
    <s v="NLB Komercijalna banka AD Beograd -"/>
    <s v="[AutoProv]Obracun provizije za dan 12.02.2024."/>
    <m/>
    <n v="55"/>
    <m/>
    <m/>
    <x v="2"/>
    <x v="2"/>
  </r>
  <r>
    <x v="1"/>
    <m/>
    <s v="JADRANKA CRNOMARKOVIC LUNIC PR BES"/>
    <s v="Promet robe i usluga - finalna// potrošnja [FT24043C2JL8]"/>
    <n v="24652.799999999999"/>
    <m/>
    <m/>
    <m/>
    <x v="0"/>
    <x v="2"/>
  </r>
  <r>
    <x v="1"/>
    <m/>
    <s v="POSTA ZA MILANKA OBRADOVIC"/>
    <s v="OTKUPNINA PM004004949RS [IZVTR00504807750]"/>
    <n v="2015.95"/>
    <m/>
    <m/>
    <m/>
    <x v="9"/>
    <x v="2"/>
  </r>
  <r>
    <x v="2"/>
    <m/>
    <s v="ALEKSANDRA NOVAKOV-MIKIC PR"/>
    <s v="PROMET ROBE I USLUGA - FINALNA POTROŠNJA [839936290117001]"/>
    <n v="29436.18"/>
    <m/>
    <m/>
    <m/>
    <x v="0"/>
    <x v="2"/>
  </r>
  <r>
    <x v="2"/>
    <m/>
    <s v="ALEKSANDRA NOVAKOV-MIKIC PR"/>
    <s v="PROMET ROBE I USLUGA - FINALNA POTROŠNJA [839936290116001]"/>
    <n v="14718.09"/>
    <m/>
    <m/>
    <m/>
    <x v="0"/>
    <x v="2"/>
  </r>
  <r>
    <x v="2"/>
    <m/>
    <s v="POSTA ZA SLAĞANA VIDULJEVIC"/>
    <s v="OTKUPNINA PM004081852RS [IZVTR00504451454]"/>
    <n v="2419.14"/>
    <m/>
    <m/>
    <m/>
    <x v="9"/>
    <x v="2"/>
  </r>
  <r>
    <x v="3"/>
    <m/>
    <s v="ORDINACIJA DR B"/>
    <s v="PROMET ROBE I USLUGA   FINALNAPOTROŠNJA [5951240393463653]"/>
    <n v="54691.22"/>
    <m/>
    <m/>
    <m/>
    <x v="0"/>
    <x v="2"/>
  </r>
  <r>
    <x v="3"/>
    <m/>
    <s v="POLIKLINIKA DR NIKOLIÆ"/>
    <s v="Promet robe i usluga - finalna potrosnja [099970845749001]"/>
    <n v="30599.52"/>
    <m/>
    <m/>
    <m/>
    <x v="0"/>
    <x v="2"/>
  </r>
  <r>
    <x v="3"/>
    <m/>
    <s v="ORDINACIJA DR B"/>
    <s v="PROMET ROBE I USLUGA   FINALNAPOTROŠNJA [5951240393463610]"/>
    <n v="22960"/>
    <m/>
    <m/>
    <m/>
    <x v="0"/>
    <x v="2"/>
  </r>
  <r>
    <x v="3"/>
    <m/>
    <s v="OB ESTHETICS"/>
    <s v="Promet robe i usluga - finalna// potrosnja [FT24039T5915]"/>
    <n v="4608"/>
    <m/>
    <m/>
    <m/>
    <x v="0"/>
    <x v="2"/>
  </r>
  <r>
    <x v="30"/>
    <m/>
    <s v="SANJA ÆETKOVIÆ-PETRONIJEVIÆ"/>
    <s v="Uplata po racunu"/>
    <n v="20000"/>
    <m/>
    <m/>
    <m/>
    <x v="0"/>
    <x v="2"/>
  </r>
  <r>
    <x v="5"/>
    <m/>
    <s v="NLB Komercijalna banka AD Beograd -"/>
    <s v="[AutoProv]Obracun provizije za dan 05.02.2024."/>
    <m/>
    <n v="175"/>
    <m/>
    <m/>
    <x v="2"/>
    <x v="2"/>
  </r>
  <r>
    <x v="5"/>
    <m/>
    <s v="AU &quot;Galena lab.&quot; Beograd- ogranak&quot;G"/>
    <s v="Uplata pazara"/>
    <n v="1161994"/>
    <m/>
    <m/>
    <m/>
    <x v="3"/>
    <x v="2"/>
  </r>
  <r>
    <x v="5"/>
    <m/>
    <s v="POSTA ZA ZORAN DAMJANOVIC"/>
    <s v="OTKUPNINA PM004005241RS [IZVTR00503448554]"/>
    <n v="3599.9"/>
    <m/>
    <m/>
    <m/>
    <x v="9"/>
    <x v="2"/>
  </r>
  <r>
    <x v="6"/>
    <m/>
    <s v="POLIKLINIKA DR NIKOLIÆ"/>
    <s v="Promet robe i usluga - finalna potrosnja [099970710473001]"/>
    <n v="20800"/>
    <m/>
    <m/>
    <m/>
    <x v="0"/>
    <x v="2"/>
  </r>
  <r>
    <x v="7"/>
    <s v="AU APOTEKA GALENA LAB - DRUGE TRANSAKCIJE"/>
    <s v="AU APOTEKA GALENA LAB"/>
    <s v="DRUGE TRANSAKCIJE"/>
    <m/>
    <n v="5800000"/>
    <m/>
    <m/>
    <x v="4"/>
    <x v="2"/>
  </r>
  <r>
    <x v="8"/>
    <m/>
    <s v="NLB Komercijalna banka AD Beograd -"/>
    <s v="[AutoProv]Odravanje raèuna"/>
    <m/>
    <n v="390"/>
    <m/>
    <m/>
    <x v="2"/>
    <x v="2"/>
  </r>
  <r>
    <x v="8"/>
    <m/>
    <s v="NLB Komercijalna banka AD Beograd -"/>
    <s v="[AutoProv]E-Bank odravanje"/>
    <m/>
    <n v="200"/>
    <m/>
    <m/>
    <x v="2"/>
    <x v="2"/>
  </r>
  <r>
    <x v="8"/>
    <m/>
    <s v="POSTA ZA LJILJANA MARKOVIC"/>
    <s v="OTKUPNINA PM004005238RS [IZVTR00502819729]"/>
    <n v="3599.9"/>
    <m/>
    <m/>
    <m/>
    <x v="9"/>
    <x v="2"/>
  </r>
  <r>
    <x v="9"/>
    <m/>
    <s v="Maja Kosanoviæ"/>
    <s v="[n:0381605868353]po racunu br 24440"/>
    <n v="89577.18"/>
    <m/>
    <m/>
    <m/>
    <x v="0"/>
    <x v="2"/>
  </r>
  <r>
    <x v="10"/>
    <m/>
    <s v="POSTA ZA NIKOLA LUGIC"/>
    <s v="OTKUPNINA PM003939891RS [IZVTR00502159482]"/>
    <n v="2015.95"/>
    <m/>
    <m/>
    <m/>
    <x v="9"/>
    <x v="2"/>
  </r>
  <r>
    <x v="11"/>
    <m/>
    <s v="ALEKSANDRA NOVAKOV-MIKIC PR"/>
    <s v="PROMET ROBE I USLUGA - FINALNA POTROŠNJA [839936186090001]"/>
    <n v="119346.99"/>
    <m/>
    <m/>
    <m/>
    <x v="0"/>
    <x v="2"/>
  </r>
  <r>
    <x v="11"/>
    <m/>
    <s v="ORDINACIJA PROF. DR DINIC"/>
    <s v="PROMET ROBE I USLUGA - MEĞUFAZNA POTROŠNJA [839936188321001]"/>
    <n v="6776"/>
    <m/>
    <m/>
    <m/>
    <x v="0"/>
    <x v="2"/>
  </r>
  <r>
    <x v="12"/>
    <m/>
    <s v="NLB Komercijalna banka AD Beograd -"/>
    <s v="[AutoProv]Obracun provizije za dan 25.01.2024."/>
    <m/>
    <n v="175"/>
    <m/>
    <m/>
    <x v="2"/>
    <x v="2"/>
  </r>
  <r>
    <x v="12"/>
    <m/>
    <s v="AU &quot;Galena lab.&quot; Beograd- ogranak&quot;G"/>
    <s v="Uplata pazara"/>
    <n v="402292"/>
    <m/>
    <m/>
    <m/>
    <x v="3"/>
    <x v="2"/>
  </r>
  <r>
    <x v="12"/>
    <m/>
    <s v="POSTA ZA LJILJANA JELUSIC"/>
    <s v="OTKUPNINA PM003940078RS [IZVTR00501918502]"/>
    <n v="4032"/>
    <m/>
    <m/>
    <m/>
    <x v="9"/>
    <x v="2"/>
  </r>
  <r>
    <x v="13"/>
    <m/>
    <s v="POKRENI IVOT"/>
    <s v="/BNF/UPLATA PO PREDRACUNU 181 ANDRI//JA MA LUSEV [FT24024TWP83]"/>
    <n v="9360"/>
    <m/>
    <m/>
    <m/>
    <x v="0"/>
    <x v="2"/>
  </r>
  <r>
    <x v="14"/>
    <m/>
    <s v="JADRANKA CRNOMARKOVIC LUNIC PR BES"/>
    <s v="Promet robe i usluga - finalna// potrošnja [FT24023HFQRW]"/>
    <n v="39492.480000000003"/>
    <m/>
    <m/>
    <m/>
    <x v="0"/>
    <x v="2"/>
  </r>
  <r>
    <x v="15"/>
    <m/>
    <s v="BILJANA BOŠKOVIÆ"/>
    <s v="Belotero Intense"/>
    <n v="12450"/>
    <m/>
    <m/>
    <m/>
    <x v="0"/>
    <x v="2"/>
  </r>
  <r>
    <x v="41"/>
    <m/>
    <s v="Maja Kosanoviæ"/>
    <s v="[n:0381605868353]Po racunu br 24425"/>
    <n v="148535.60999999999"/>
    <m/>
    <m/>
    <m/>
    <x v="0"/>
    <x v="2"/>
  </r>
  <r>
    <x v="17"/>
    <m/>
    <s v="NLB Komercijalna banka AD Beograd -"/>
    <s v="[AutoProv]Fiksna provizija za potvrdu [24001843]"/>
    <m/>
    <n v="500"/>
    <m/>
    <m/>
    <x v="2"/>
    <x v="2"/>
  </r>
  <r>
    <x v="17"/>
    <m/>
    <s v="NLB Komercijalna banka AD Beograd -"/>
    <s v="[AutoProv]Fiksna provizija za potvrdu [24001838]"/>
    <m/>
    <n v="500"/>
    <m/>
    <m/>
    <x v="2"/>
    <x v="2"/>
  </r>
  <r>
    <x v="17"/>
    <m/>
    <s v="POSTA ZA DRAGAN LABUS"/>
    <s v="OTKUPNINA PM003869935RS [IZVTR00500626869]"/>
    <n v="2880"/>
    <m/>
    <m/>
    <m/>
    <x v="9"/>
    <x v="2"/>
  </r>
  <r>
    <x v="17"/>
    <m/>
    <s v="POSTA ZA MILENA DRENJANIN"/>
    <s v="OTKUPNINA PM003869776RS [IZVTR00500649885]"/>
    <n v="2880"/>
    <m/>
    <m/>
    <m/>
    <x v="9"/>
    <x v="2"/>
  </r>
  <r>
    <x v="17"/>
    <m/>
    <s v="Ljubica Hristiæ Villa Mir Lux Novi "/>
    <s v="Transakcije po nalogu gradjana"/>
    <n v="381.92"/>
    <m/>
    <m/>
    <m/>
    <x v="0"/>
    <x v="2"/>
  </r>
  <r>
    <x v="18"/>
    <m/>
    <s v="ŠN WORLDWIDE DOO BEOGRAD"/>
    <s v="2243/2335PP [5699240172067637]"/>
    <n v="733920"/>
    <m/>
    <m/>
    <m/>
    <x v="0"/>
    <x v="2"/>
  </r>
  <r>
    <x v="18"/>
    <m/>
    <s v="SABINA FIJULJANIN-SADIKOVIÆ PR SPE"/>
    <s v="Uplata po specifikaciji broj 24028 [955PLBE240170PF9]"/>
    <n v="63323.78"/>
    <m/>
    <m/>
    <m/>
    <x v="0"/>
    <x v="2"/>
  </r>
  <r>
    <x v="18"/>
    <m/>
    <s v="ŠN WORLDWIDE DOO BEOGRAD"/>
    <s v="X2142/22232PP [5699240172067629]"/>
    <n v="45290.400000000001"/>
    <m/>
    <m/>
    <m/>
    <x v="0"/>
    <x v="2"/>
  </r>
  <r>
    <x v="18"/>
    <m/>
    <s v="ANA NOVOSELAC "/>
    <s v="roba"/>
    <n v="20296.2"/>
    <m/>
    <m/>
    <m/>
    <x v="0"/>
    <x v="2"/>
  </r>
  <r>
    <x v="36"/>
    <m/>
    <s v="ORDINACIJA DR B"/>
    <s v="PROMET ROBE I USLUGA   FINALNAPOTROŠNJA [5914240169472224]"/>
    <n v="53902.23"/>
    <m/>
    <m/>
    <m/>
    <x v="0"/>
    <x v="2"/>
  </r>
  <r>
    <x v="36"/>
    <m/>
    <s v="ALEKSANDRA NOVAKOV-MIKIC PR"/>
    <s v="PROMET ROBE I USLUGA - FINALNA POTROŠNJA [839936119686001]"/>
    <n v="29436.18"/>
    <m/>
    <m/>
    <m/>
    <x v="0"/>
    <x v="2"/>
  </r>
  <r>
    <x v="36"/>
    <m/>
    <s v="MVP AOD"/>
    <s v="PROMET ROBE I USLUGA - FINALNA POTROŠNJA [952PLAH240160DCG]"/>
    <n v="15787.44"/>
    <m/>
    <m/>
    <m/>
    <x v="0"/>
    <x v="2"/>
  </r>
  <r>
    <x v="36"/>
    <m/>
    <s v="Nevenka Šijan Villa Mir Lux Novi Sa"/>
    <s v="Transakcije po nalogu gradjana"/>
    <n v="9938.41"/>
    <m/>
    <m/>
    <m/>
    <x v="0"/>
    <x v="2"/>
  </r>
  <r>
    <x v="36"/>
    <m/>
    <s v="Dušan Stepanoviæ Villa Mir Lux Novi"/>
    <s v="Transakcije po nalogu gradjana"/>
    <n v="1703.61"/>
    <m/>
    <m/>
    <m/>
    <x v="0"/>
    <x v="2"/>
  </r>
  <r>
    <x v="36"/>
    <m/>
    <s v="Borjanoviæ Dobrila Villa Mir Lux No"/>
    <s v="Transakcije po nalogu gradjana"/>
    <n v="813.6"/>
    <m/>
    <m/>
    <m/>
    <x v="0"/>
    <x v="2"/>
  </r>
  <r>
    <x v="36"/>
    <m/>
    <s v="Borjanoviæ Dobrila Villa Mir Lux No"/>
    <s v="Transakcije po nalogu gradjana"/>
    <n v="100"/>
    <m/>
    <m/>
    <m/>
    <x v="0"/>
    <x v="2"/>
  </r>
  <r>
    <x v="37"/>
    <m/>
    <s v="BRANKO BABIC"/>
    <s v="uplata po ponudi 34/23 [IZVTR00499766973]"/>
    <n v="535857"/>
    <m/>
    <m/>
    <m/>
    <x v="0"/>
    <x v="2"/>
  </r>
  <r>
    <x v="37"/>
    <m/>
    <s v="POSTA ZA ANA LJUBISIC"/>
    <s v="UPLATA PO RACUNU [IZVTR00499858484]"/>
    <n v="34885"/>
    <m/>
    <m/>
    <m/>
    <x v="0"/>
    <x v="2"/>
  </r>
  <r>
    <x v="42"/>
    <m/>
    <s v="Nevena Baèiæ Villa Mir Lux Novi Sad"/>
    <s v="Transakcije po nalogu gradjana"/>
    <n v="4909.3"/>
    <m/>
    <m/>
    <m/>
    <x v="0"/>
    <x v="2"/>
  </r>
  <r>
    <x v="42"/>
    <m/>
    <s v="Nevena Baèiæ Villa Mir Lux Novi Sad"/>
    <s v="Transakcije po nalogu gradjana"/>
    <n v="1594.93"/>
    <m/>
    <m/>
    <m/>
    <x v="0"/>
    <x v="2"/>
  </r>
  <r>
    <x v="19"/>
    <m/>
    <s v="GIZELA TEMUNOVIÆ PR SPECIJALISTIÈ"/>
    <s v="po racunu 11065 [834645851364001]"/>
    <n v="2797.05"/>
    <m/>
    <m/>
    <m/>
    <x v="0"/>
    <x v="2"/>
  </r>
  <r>
    <x v="20"/>
    <m/>
    <s v="NLB Komercijalna banka AD Beograd -"/>
    <s v="[AutoProv]Obracun provizije za dan 11.01.2024."/>
    <m/>
    <n v="175"/>
    <m/>
    <m/>
    <x v="2"/>
    <x v="2"/>
  </r>
  <r>
    <x v="20"/>
    <m/>
    <s v="AU &quot;Galena lab.&quot; Beograd- ogranak&quot;G"/>
    <s v="Uplata pazara"/>
    <n v="813937"/>
    <m/>
    <m/>
    <m/>
    <x v="3"/>
    <x v="2"/>
  </r>
  <r>
    <x v="20"/>
    <m/>
    <s v="HUMANITARNA FONDACIJA  BUDI HUMAN"/>
    <s v="RAÈUN BROJ 2173/2264PP OD 04/01/2024 ZA LAZARA VUJOVIÆA [8961600016026837]"/>
    <n v="763080"/>
    <m/>
    <m/>
    <m/>
    <x v="0"/>
    <x v="2"/>
  </r>
  <r>
    <x v="20"/>
    <m/>
    <s v="Boris Privrodski"/>
    <s v="Uplata po racunu : 6AY554VY-6AY554VY-2141"/>
    <n v="138658.56"/>
    <m/>
    <m/>
    <m/>
    <x v="0"/>
    <x v="2"/>
  </r>
  <r>
    <x v="20"/>
    <m/>
    <s v="MILJANA JOVICIC"/>
    <s v="Transakcije po nalogu grağana"/>
    <n v="3326"/>
    <m/>
    <m/>
    <m/>
    <x v="0"/>
    <x v="2"/>
  </r>
  <r>
    <x v="21"/>
    <m/>
    <s v="POSTA ZA JAGOS ĞURIC"/>
    <s v="OTKUPNINA PM003779660RS [IZVTR00498998016]"/>
    <n v="2880"/>
    <m/>
    <m/>
    <m/>
    <x v="9"/>
    <x v="2"/>
  </r>
  <r>
    <x v="21"/>
    <m/>
    <s v="POSTA ZA SRETEN RASEVIC"/>
    <s v="OTKUPNINA PM003762854RS [IZVTR00498818279]"/>
    <n v="2880"/>
    <m/>
    <m/>
    <m/>
    <x v="9"/>
    <x v="2"/>
  </r>
  <r>
    <x v="21"/>
    <m/>
    <s v="POSTA ZA IVANA PETROVIC"/>
    <s v="OTKUPNINA PM003762338RS [IZVTR00498821653]"/>
    <n v="2879.94"/>
    <m/>
    <m/>
    <m/>
    <x v="9"/>
    <x v="2"/>
  </r>
  <r>
    <x v="21"/>
    <m/>
    <s v="POSTA ZA NERANDA SUKIC"/>
    <s v="OTKUPNINA PM003779979RS [IZVTR00499012060]"/>
    <n v="2015.95"/>
    <m/>
    <m/>
    <m/>
    <x v="9"/>
    <x v="2"/>
  </r>
  <r>
    <x v="22"/>
    <m/>
    <s v="JADRANKA CRNOMARKOVIC LUNIC PR BES"/>
    <s v="Promet robe i usluga - finalna// potrošnja [FT24009XC0X7]"/>
    <n v="47066.49"/>
    <m/>
    <m/>
    <m/>
    <x v="0"/>
    <x v="2"/>
  </r>
  <r>
    <x v="22"/>
    <m/>
    <s v="ALEKSANDRA NOVAKOV-MIKIC PR"/>
    <s v="PROMET ROBE I USLUGA - FINALNA POTROŠNJA [839936076550001]"/>
    <n v="14718.09"/>
    <m/>
    <m/>
    <m/>
    <x v="0"/>
    <x v="2"/>
  </r>
  <r>
    <x v="22"/>
    <m/>
    <s v="ORDINACIJA DR B"/>
    <s v="PROMET ROBE I USLUGA   FINALNAPOTROŠNJA [5906240092772422]"/>
    <n v="10800"/>
    <m/>
    <m/>
    <m/>
    <x v="0"/>
    <x v="2"/>
  </r>
  <r>
    <x v="22"/>
    <m/>
    <s v="POSTA ZA JOVANA VUCKOVIC"/>
    <s v="OTKUPNINA PM003762797RS [IZVTR00498730303]"/>
    <n v="3456"/>
    <m/>
    <m/>
    <m/>
    <x v="9"/>
    <x v="2"/>
  </r>
  <r>
    <x v="22"/>
    <m/>
    <s v="POSTA ZA FIMA LUTVIJA"/>
    <s v="OTKUPNINA PM003762823RS [IZVTR00498737244]"/>
    <n v="2880"/>
    <m/>
    <m/>
    <m/>
    <x v="9"/>
    <x v="2"/>
  </r>
  <r>
    <x v="23"/>
    <m/>
    <s v="Nikola Jakovljeviæ Villa Mir Lux No"/>
    <s v="Transakcije po nalogu gradjana"/>
    <n v="7885.28"/>
    <m/>
    <m/>
    <m/>
    <x v="0"/>
    <x v="2"/>
  </r>
  <r>
    <x v="23"/>
    <m/>
    <s v="Nikola Jakovljeviæ Villa Mir Lux No"/>
    <s v="Transakcije po nalogu gradjana"/>
    <n v="4796.4399999999996"/>
    <m/>
    <m/>
    <m/>
    <x v="0"/>
    <x v="2"/>
  </r>
  <r>
    <x v="23"/>
    <m/>
    <s v="POSTA ZA IVANA PANIC"/>
    <s v="OTKUPNINA PM003762770RS [IZVTR00498458298]"/>
    <n v="2880"/>
    <m/>
    <m/>
    <m/>
    <x v="9"/>
    <x v="2"/>
  </r>
  <r>
    <x v="23"/>
    <m/>
    <s v="POSTA ZA RADOJKA BASTA"/>
    <s v="OTKUPNINA PM003761108RS [IZVTR00498464071]"/>
    <n v="2015.95"/>
    <m/>
    <m/>
    <m/>
    <x v="9"/>
    <x v="2"/>
  </r>
  <r>
    <x v="23"/>
    <m/>
    <s v="Dragica Vojnoviæ Villa Mir Lux Novi"/>
    <s v="Transakcije po nalogu gradjana"/>
    <n v="1786.52"/>
    <m/>
    <m/>
    <m/>
    <x v="0"/>
    <x v="2"/>
  </r>
  <r>
    <x v="23"/>
    <m/>
    <s v="Terezija Binder Villa Mir Lux Novi "/>
    <s v="Transakcije po nalogu gradjana"/>
    <n v="599.70000000000005"/>
    <m/>
    <m/>
    <m/>
    <x v="0"/>
    <x v="2"/>
  </r>
  <r>
    <x v="43"/>
    <m/>
    <s v="Maja Kosanoviæ"/>
    <s v="[n:0381605868353]po racunu br 24398"/>
    <n v="110587"/>
    <m/>
    <m/>
    <m/>
    <x v="0"/>
    <x v="2"/>
  </r>
  <r>
    <x v="24"/>
    <m/>
    <s v="OPŠTA BOLNICA NEW HOSPITAL"/>
    <s v="PROMET ROBE I USLUGA - FINALNA POTROŠNJA [952PLAH2400503R4]"/>
    <n v="6019.3"/>
    <m/>
    <m/>
    <m/>
    <x v="0"/>
    <x v="2"/>
  </r>
  <r>
    <x v="25"/>
    <m/>
    <s v="NLB Komercijalna banka AD Beograd -"/>
    <s v="[AutoProv]Obracun provizije za dan 04.01.2024."/>
    <m/>
    <n v="175"/>
    <m/>
    <m/>
    <x v="2"/>
    <x v="2"/>
  </r>
  <r>
    <x v="25"/>
    <m/>
    <s v="AU &quot;Galena lab.&quot; Beograd- ogranak&quot;G"/>
    <s v="Uplata pazara"/>
    <n v="1180641"/>
    <m/>
    <m/>
    <m/>
    <x v="3"/>
    <x v="2"/>
  </r>
  <r>
    <x v="25"/>
    <m/>
    <s v="aleksandra nikoliæ"/>
    <s v="Transakcije po nalog u gradjana"/>
    <n v="13920"/>
    <m/>
    <m/>
    <m/>
    <x v="0"/>
    <x v="2"/>
  </r>
  <r>
    <x v="26"/>
    <m/>
    <s v="ORDINACIJA DR B"/>
    <s v="PROMET ROBE I USLUGA   FINALNAPOTROŠNJA [5897240031857000]"/>
    <n v="87190.75"/>
    <m/>
    <m/>
    <m/>
    <x v="0"/>
    <x v="2"/>
  </r>
  <r>
    <x v="26"/>
    <m/>
    <s v="ORDINACIJA DR B"/>
    <s v="PROMET ROBE I USLUGA   FINALNAPOTROŠNJA [5897240031856992]"/>
    <n v="25920"/>
    <m/>
    <m/>
    <m/>
    <x v="0"/>
    <x v="2"/>
  </r>
  <r>
    <x v="7"/>
    <s v="Šifra plaćanja (241) nije dobra za rn (840000072131384374) .Predviđene šifre plaćanja (153,253,353)"/>
    <s v="MINISTARSTVO FINANSIJA"/>
    <s v="DOPRINOS ZA PIO  Obračun zarada"/>
    <m/>
    <m/>
    <s v="25.000,00(PISE ODBIJENO)"/>
    <m/>
    <x v="10"/>
    <x v="3"/>
  </r>
  <r>
    <x v="7"/>
    <s v="Objedinjeni sistem naplate - Uplata poreza i doprinosa za JANUAR"/>
    <s v="Objedinjeni sistem naplate"/>
    <s v="Uplata poreza i doprinosa za JANUAR"/>
    <m/>
    <n v="3839986.69"/>
    <m/>
    <m/>
    <x v="6"/>
    <x v="3"/>
  </r>
  <r>
    <x v="7"/>
    <s v="PORESKA UPRAVA VRACAR - POREZ NA DOBIT JANUAR 2024"/>
    <s v="PORESKA UPRAVA VRACAR"/>
    <s v="POREZ NA DOBIT JANUAR 2024"/>
    <m/>
    <n v="704250"/>
    <m/>
    <m/>
    <x v="6"/>
    <x v="3"/>
  </r>
  <r>
    <x v="7"/>
    <s v="GRAOVAC ANA - Zarada za JANUAR 2024. god.  Obračun"/>
    <s v="GRAOVAC ANA"/>
    <s v="Zarada za JANUAR 2024. god.  Obračun"/>
    <m/>
    <n v="420000.02"/>
    <m/>
    <m/>
    <x v="11"/>
    <x v="3"/>
  </r>
  <r>
    <x v="7"/>
    <s v="ZIVANOVIC NATASA - Zarada za JANUAR 2024. god.  Obračun"/>
    <s v="ZIVANOVIC NATASA"/>
    <s v="Zarada za JANUAR 2024. god.  Obračun"/>
    <m/>
    <n v="182000.03"/>
    <m/>
    <m/>
    <x v="11"/>
    <x v="3"/>
  </r>
  <r>
    <x v="7"/>
    <s v="VUKOV MILANA - Zarada za JANUAR 2024. god.  Obračun"/>
    <s v="VUKOV MILANA"/>
    <s v="Zarada za JANUAR 2024. god.  Obračun"/>
    <m/>
    <n v="180000.02"/>
    <m/>
    <m/>
    <x v="11"/>
    <x v="3"/>
  </r>
  <r>
    <x v="7"/>
    <s v="BANJAC CVIJETA - Zarada za JANUAR 2024. god.  Obračun"/>
    <s v="BANJAC CVIJETA"/>
    <s v="Zarada za JANUAR 2024. god.  Obračun"/>
    <m/>
    <n v="180000"/>
    <m/>
    <m/>
    <x v="11"/>
    <x v="3"/>
  </r>
  <r>
    <x v="7"/>
    <s v="PIPEROVIĆ-MILEUSNIĆ VANJA - Zarada za JANUAR 2024. god.  Obračun"/>
    <s v="PIPEROVIĆ-MILEUSNIĆ VANJA"/>
    <s v="Zarada za JANUAR 2024. god.  Obračun"/>
    <m/>
    <n v="150000.03"/>
    <m/>
    <m/>
    <x v="11"/>
    <x v="3"/>
  </r>
  <r>
    <x v="7"/>
    <s v="LADIK ŽELJKA - Zarada za JANUAR 2024. god.  Obračun"/>
    <s v="LADIK ŽELJKA"/>
    <s v="Zarada za JANUAR 2024. god.  Obračun"/>
    <m/>
    <n v="150000.01999999999"/>
    <m/>
    <m/>
    <x v="11"/>
    <x v="3"/>
  </r>
  <r>
    <x v="7"/>
    <s v="ČEREVICKI JELENA - Zarada za JANUAR 2024. god.  Obračun"/>
    <s v="ČEREVICKI JELENA"/>
    <s v="Zarada za JANUAR 2024. god.  Obračun"/>
    <m/>
    <n v="150000.01"/>
    <m/>
    <m/>
    <x v="11"/>
    <x v="3"/>
  </r>
  <r>
    <x v="7"/>
    <s v="KOLAREVIĆ SLAĐANA - Zarada za JANUAR 2024. god.  Obračun"/>
    <s v="KOLAREVIĆ SLAĐANA"/>
    <s v="Zarada za JANUAR 2024. god.  Obračun"/>
    <m/>
    <n v="140869.56"/>
    <m/>
    <m/>
    <x v="11"/>
    <x v="3"/>
  </r>
  <r>
    <x v="7"/>
    <s v="GAJIĆ OLGA - Zarada za JANUAR 2024. god.  Obračun"/>
    <s v="GAJIĆ OLGA"/>
    <s v="Zarada za JANUAR 2024. god.  Obračun"/>
    <m/>
    <n v="130000.05"/>
    <m/>
    <m/>
    <x v="11"/>
    <x v="3"/>
  </r>
  <r>
    <x v="7"/>
    <s v="HERIN MAJA - Zarada za JANUAR 2024. god.  Obračun"/>
    <s v="HERIN MAJA"/>
    <s v="Zarada za JANUAR 2024. god.  Obračun"/>
    <m/>
    <n v="120000.07"/>
    <m/>
    <m/>
    <x v="11"/>
    <x v="3"/>
  </r>
  <r>
    <x v="7"/>
    <s v="TADIĆ DANIJELA - Zarada za JANUAR 2024. god.  Obračun"/>
    <s v="TADIĆ DANIJELA"/>
    <s v="Zarada za JANUAR 2024. god.  Obračun"/>
    <m/>
    <n v="120000.04"/>
    <m/>
    <m/>
    <x v="11"/>
    <x v="3"/>
  </r>
  <r>
    <x v="7"/>
    <s v="SAVIC LELA - Zarada za JANUAR 2024. god.  Obračun"/>
    <s v="SAVIC LELA"/>
    <s v="Zarada za JANUAR 2024. god.  Obračun"/>
    <m/>
    <n v="120000.03"/>
    <m/>
    <m/>
    <x v="11"/>
    <x v="3"/>
  </r>
  <r>
    <x v="7"/>
    <s v="PLAČKOV ANA - Zarada za JANUAR 2024. god.  Obračun"/>
    <s v="PLAČKOV ANA"/>
    <s v="Zarada za JANUAR 2024. god.  Obračun"/>
    <m/>
    <n v="120000.03"/>
    <m/>
    <m/>
    <x v="11"/>
    <x v="3"/>
  </r>
  <r>
    <x v="7"/>
    <s v="JAĆIMOVIĆ VLADIMIR - Zarada za JANUAR 2024. god.  Obračun"/>
    <s v="JAĆIMOVIĆ VLADIMIR"/>
    <s v="Zarada za JANUAR 2024. god.  Obračun"/>
    <m/>
    <n v="120000.02"/>
    <m/>
    <m/>
    <x v="11"/>
    <x v="3"/>
  </r>
  <r>
    <x v="7"/>
    <s v="TRAJKOVIC-PUSELJIC NATASA - Zarada za JANUAR 2024. god.  Obračun"/>
    <s v="TRAJKOVIC-PUSELJIC NATASA"/>
    <s v="Zarada za JANUAR 2024. god.  Obračun"/>
    <m/>
    <n v="120000.02"/>
    <m/>
    <m/>
    <x v="11"/>
    <x v="3"/>
  </r>
  <r>
    <x v="7"/>
    <s v="MALTAR NIKOLINA - Zarada za JANUAR 2024. god.  Obračun"/>
    <s v="MALTAR NIKOLINA"/>
    <s v="Zarada za JANUAR 2024. god.  Obračun"/>
    <m/>
    <n v="120000.01"/>
    <m/>
    <m/>
    <x v="11"/>
    <x v="3"/>
  </r>
  <r>
    <x v="7"/>
    <s v="CVETANOVIĆ JELENA - Zarada za JANUAR 2024. god.  Obračun"/>
    <s v="CVETANOVIĆ JELENA"/>
    <s v="Zarada za JANUAR 2024. god.  Obračun"/>
    <m/>
    <n v="110950.03"/>
    <m/>
    <m/>
    <x v="11"/>
    <x v="3"/>
  </r>
  <r>
    <x v="7"/>
    <s v="STOJANOVIĆ IVANKA - Zarada za JANUAR 2024. god.  Obračun"/>
    <s v="STOJANOVIĆ IVANKA"/>
    <s v="Zarada za JANUAR 2024. god.  Obračun"/>
    <m/>
    <n v="110000.03"/>
    <m/>
    <m/>
    <x v="11"/>
    <x v="3"/>
  </r>
  <r>
    <x v="7"/>
    <s v="SREĆKOVIĆ VIOLETA - Zarada za JANUAR 2024. god.  Obračun"/>
    <s v="SREĆKOVIĆ VIOLETA"/>
    <s v="Zarada za JANUAR 2024. god.  Obračun"/>
    <m/>
    <n v="110000.02"/>
    <m/>
    <m/>
    <x v="11"/>
    <x v="3"/>
  </r>
  <r>
    <x v="7"/>
    <s v="PAVLOV JELENA - Zarada za JANUAR 2024. god.  Obračun"/>
    <s v="PAVLOV JELENA"/>
    <s v="Zarada za JANUAR 2024. god.  Obračun"/>
    <m/>
    <n v="101630.45"/>
    <m/>
    <m/>
    <x v="11"/>
    <x v="3"/>
  </r>
  <r>
    <x v="7"/>
    <s v="KRSTIĆ TEODORA - Zarada za JANUAR 2024. god.  Obračun"/>
    <s v="KRSTIĆ TEODORA"/>
    <s v="Zarada za JANUAR 2024. god.  Obračun"/>
    <m/>
    <n v="100000.03"/>
    <m/>
    <m/>
    <x v="11"/>
    <x v="3"/>
  </r>
  <r>
    <x v="7"/>
    <s v="BANOVIĆ TAMARA - Zarada za JANUAR 2024. god.  Obračun"/>
    <s v="BANOVIĆ TAMARA"/>
    <s v="Zarada za JANUAR 2024. god.  Obračun"/>
    <m/>
    <n v="100000.03"/>
    <m/>
    <m/>
    <x v="11"/>
    <x v="3"/>
  </r>
  <r>
    <x v="7"/>
    <s v="CVETKOVIC DUSAN - Zarada za JANUAR 2024. god.  Obračun"/>
    <s v="CVETKOVIC DUSAN"/>
    <s v="Zarada za JANUAR 2024. god.  Obračun"/>
    <m/>
    <n v="100000.02"/>
    <m/>
    <m/>
    <x v="11"/>
    <x v="3"/>
  </r>
  <r>
    <x v="7"/>
    <s v="STOJILKOVIĆ DRAGANA - Zarada za JANUAR 2024. god.  Obračun"/>
    <s v="STOJILKOVIĆ DRAGANA"/>
    <s v="Zarada za JANUAR 2024. god.  Obračun"/>
    <m/>
    <n v="100000.02"/>
    <m/>
    <m/>
    <x v="11"/>
    <x v="3"/>
  </r>
  <r>
    <x v="7"/>
    <s v="MARKOVIĆ MIRJANA - Zarada za JANUAR 2024. god.  Obračun"/>
    <s v="MARKOVIĆ MIRJANA"/>
    <s v="Zarada za JANUAR 2024. god.  Obračun"/>
    <m/>
    <n v="100000.01"/>
    <m/>
    <m/>
    <x v="11"/>
    <x v="3"/>
  </r>
  <r>
    <x v="7"/>
    <s v="TERZIĆ BOJANA - Zarada za JANUAR 2024. god.  Obračun"/>
    <s v="TERZIĆ BOJANA"/>
    <s v="Zarada za JANUAR 2024. god.  Obračun"/>
    <m/>
    <n v="100000.01"/>
    <m/>
    <m/>
    <x v="11"/>
    <x v="3"/>
  </r>
  <r>
    <x v="7"/>
    <s v="ZELENOVIĆ VASIĆ TIJANA - Zarada za JANUAR 2024. god.  Obračun"/>
    <s v="ZELENOVIĆ VASIĆ TIJANA"/>
    <s v="Zarada za JANUAR 2024. god.  Obračun"/>
    <m/>
    <n v="95000.03"/>
    <m/>
    <m/>
    <x v="11"/>
    <x v="3"/>
  </r>
  <r>
    <x v="7"/>
    <s v="JOVANOVIĆ LJILJANA - Zarada za JANUAR 2024. god.  Obračun"/>
    <s v="JOVANOVIĆ LJILJANA"/>
    <s v="Zarada za JANUAR 2024. god.  Obračun"/>
    <m/>
    <n v="95000.02"/>
    <m/>
    <m/>
    <x v="11"/>
    <x v="3"/>
  </r>
  <r>
    <x v="7"/>
    <s v="PETROVIĆ MARIJA - Zarada za JANUAR 2024. god.  Obračun"/>
    <s v="PETROVIĆ MARIJA"/>
    <s v="Zarada za JANUAR 2024. god.  Obračun"/>
    <m/>
    <n v="90625.02"/>
    <m/>
    <m/>
    <x v="11"/>
    <x v="3"/>
  </r>
  <r>
    <x v="7"/>
    <s v="MARAVIĆ IVANA - Zarada za JANUAR 2024. god.  Obračun"/>
    <s v="MARAVIĆ IVANA"/>
    <s v="Zarada za JANUAR 2024. god.  Obračun"/>
    <m/>
    <n v="90625.01"/>
    <m/>
    <m/>
    <x v="11"/>
    <x v="3"/>
  </r>
  <r>
    <x v="7"/>
    <s v="CVETKOVIC DEJANA - Zarada za JANUAR 2024. god.  Obračun"/>
    <s v="CVETKOVIC DEJANA"/>
    <s v="Zarada za JANUAR 2024. god.  Obračun"/>
    <m/>
    <n v="87600.92"/>
    <m/>
    <m/>
    <x v="11"/>
    <x v="3"/>
  </r>
  <r>
    <x v="7"/>
    <s v="VUKADINOVIĆ IVANA - Zarada za JANUAR 2024. god.  Obračun"/>
    <s v="VUKADINOVIĆ IVANA"/>
    <s v="Zarada za JANUAR 2024. god.  Obračun"/>
    <m/>
    <n v="85620.75"/>
    <m/>
    <m/>
    <x v="11"/>
    <x v="3"/>
  </r>
  <r>
    <x v="7"/>
    <s v="DRAŽILOVIĆ SMILJANA - Zarada za JANUAR 2024. god.  Obračun"/>
    <s v="DRAŽILOVIĆ SMILJANA"/>
    <s v="Zarada za JANUAR 2024. god.  Obračun"/>
    <m/>
    <n v="85000.04"/>
    <m/>
    <m/>
    <x v="11"/>
    <x v="3"/>
  </r>
  <r>
    <x v="7"/>
    <s v="SAVKOVIĆ SLAĐANA - Zarada za JANUAR 2024. god.  Obračun"/>
    <s v="SAVKOVIĆ SLAĐANA"/>
    <s v="Zarada za JANUAR 2024. god.  Obračun"/>
    <m/>
    <n v="85000.02"/>
    <m/>
    <m/>
    <x v="11"/>
    <x v="3"/>
  </r>
  <r>
    <x v="7"/>
    <s v="MLADENOVIĆ MILOSAVA - Zarada za JANUAR 2024. god.  Obračun"/>
    <s v="MLADENOVIĆ MILOSAVA"/>
    <s v="Zarada za JANUAR 2024. god.  Obračun"/>
    <m/>
    <n v="85000.02"/>
    <m/>
    <m/>
    <x v="11"/>
    <x v="3"/>
  </r>
  <r>
    <x v="7"/>
    <s v="SUŠIĆ SILVANA - Zarada za JANUAR 2024. god.  Obračun"/>
    <s v="SUŠIĆ SILVANA"/>
    <s v="Zarada za JANUAR 2024. god.  Obračun"/>
    <m/>
    <n v="80000.03"/>
    <m/>
    <m/>
    <x v="11"/>
    <x v="3"/>
  </r>
  <r>
    <x v="7"/>
    <s v="PEŠIĆ JELENA - Zarada za JANUAR 2024. god.  Obračun"/>
    <s v="PEŠIĆ JELENA"/>
    <s v="Zarada za JANUAR 2024. god.  Obračun"/>
    <m/>
    <n v="80000.02"/>
    <m/>
    <m/>
    <x v="11"/>
    <x v="3"/>
  </r>
  <r>
    <x v="7"/>
    <s v="KOVAČEVIĆ IVA - Zarada za JANUAR 2024. god.  Obračun"/>
    <s v="KOVAČEVIĆ IVA"/>
    <s v="Zarada za JANUAR 2024. god.  Obračun"/>
    <m/>
    <n v="80000.009999999995"/>
    <m/>
    <m/>
    <x v="11"/>
    <x v="3"/>
  </r>
  <r>
    <x v="7"/>
    <s v="MITROVIĆ JELENA - Zarada za JANUAR 2024. god.  Obračun"/>
    <s v="MITROVIĆ JELENA"/>
    <s v="Zarada za JANUAR 2024. god.  Obračun"/>
    <m/>
    <n v="79999.990000000005"/>
    <m/>
    <m/>
    <x v="11"/>
    <x v="3"/>
  </r>
  <r>
    <x v="7"/>
    <s v="SITA EMINA - Zarada za JANUAR 2024. god.  Obračun"/>
    <s v="SITA EMINA"/>
    <s v="Zarada za JANUAR 2024. god.  Obračun"/>
    <m/>
    <n v="79999.98"/>
    <m/>
    <m/>
    <x v="11"/>
    <x v="3"/>
  </r>
  <r>
    <x v="7"/>
    <s v="MALINOVIĆ SNEŽANA - Zarada za JANUAR 2024. god.  Obračun"/>
    <s v="MALINOVIĆ SNEŽANA"/>
    <s v="Zarada za JANUAR 2024. god.  Obračun"/>
    <m/>
    <n v="75000.02"/>
    <m/>
    <m/>
    <x v="11"/>
    <x v="3"/>
  </r>
  <r>
    <x v="7"/>
    <s v="PRLJIĆ MAJA - Zarada za JANUAR 2024. god.  Obračun"/>
    <s v="PRLJIĆ MAJA"/>
    <s v="Zarada za JANUAR 2024. god.  Obračun"/>
    <m/>
    <n v="75000.02"/>
    <m/>
    <m/>
    <x v="11"/>
    <x v="3"/>
  </r>
  <r>
    <x v="7"/>
    <s v="VULIĆEVIĆ BILJANA - Zarada za JANUAR 2024. god.  Obračun"/>
    <s v="VULIĆEVIĆ BILJANA"/>
    <s v="Zarada za JANUAR 2024. god.  Obračun"/>
    <m/>
    <n v="75000"/>
    <m/>
    <m/>
    <x v="11"/>
    <x v="3"/>
  </r>
  <r>
    <x v="7"/>
    <s v="RADOSAVLJEVIC MARIJA - Zarada za JANUAR 2024. god.  Obračun"/>
    <s v="RADOSAVLJEVIC MARIJA"/>
    <s v="Zarada za JANUAR 2024. god.  Obračun"/>
    <m/>
    <n v="71739.009999999995"/>
    <m/>
    <m/>
    <x v="11"/>
    <x v="3"/>
  </r>
  <r>
    <x v="7"/>
    <s v="SUBOTIĆ SANJA - Zarada za JANUAR 2024. god.  Obračun"/>
    <s v="SUBOTIĆ SANJA"/>
    <s v="Zarada za JANUAR 2024. god.  Obračun"/>
    <m/>
    <n v="70000.039999999994"/>
    <m/>
    <m/>
    <x v="11"/>
    <x v="3"/>
  </r>
  <r>
    <x v="7"/>
    <s v="MILJKOVIĆ DIMITRIJE - Zarada za JANUAR 2024. god.  Obračun"/>
    <s v="MILJKOVIĆ DIMITRIJE"/>
    <s v="Zarada za JANUAR 2024. god.  Obračun"/>
    <m/>
    <n v="70000.03"/>
    <m/>
    <m/>
    <x v="11"/>
    <x v="3"/>
  </r>
  <r>
    <x v="7"/>
    <s v="CARAN JASMINA - Zarada za JANUAR 2024. god.  Obračun"/>
    <s v="CARAN JASMINA"/>
    <s v="Zarada za JANUAR 2024. god.  Obračun"/>
    <m/>
    <n v="70000.03"/>
    <m/>
    <m/>
    <x v="11"/>
    <x v="3"/>
  </r>
  <r>
    <x v="7"/>
    <s v="DONČIĆ ANA - Zarada za JANUAR 2024. god.  Obračun"/>
    <s v="DONČIĆ ANA"/>
    <s v="Zarada za JANUAR 2024. god.  Obračun"/>
    <m/>
    <n v="67869.55"/>
    <m/>
    <m/>
    <x v="11"/>
    <x v="3"/>
  </r>
  <r>
    <x v="7"/>
    <s v="VIĆENTIĆ NEVENA - Zarada za JANUAR 2024. god.  Obračun"/>
    <s v="VIĆENTIĆ NEVENA"/>
    <s v="Zarada za JANUAR 2024. god.  Obračun"/>
    <m/>
    <n v="65000.04"/>
    <m/>
    <m/>
    <x v="11"/>
    <x v="3"/>
  </r>
  <r>
    <x v="7"/>
    <s v="POPOVIĆ DANIJELA - Zarada za JANUAR 2024. god.  Obračun"/>
    <s v="POPOVIĆ DANIJELA"/>
    <s v="Zarada za JANUAR 2024. god.  Obračun"/>
    <m/>
    <n v="65000.03"/>
    <m/>
    <m/>
    <x v="11"/>
    <x v="3"/>
  </r>
  <r>
    <x v="7"/>
    <s v="RADOJIČIĆ IVANA - Zarada za JANUAR 2024. god.  Obračun"/>
    <s v="RADOJIČIĆ IVANA"/>
    <s v="Zarada za JANUAR 2024. god.  Obračun"/>
    <m/>
    <n v="65000.03"/>
    <m/>
    <m/>
    <x v="11"/>
    <x v="3"/>
  </r>
  <r>
    <x v="7"/>
    <s v="JOVIĆ MARINA - Zarada za JANUAR 2024. god.  Obračun"/>
    <s v="JOVIĆ MARINA"/>
    <s v="Zarada za JANUAR 2024. god.  Obračun"/>
    <m/>
    <n v="65000.02"/>
    <m/>
    <m/>
    <x v="11"/>
    <x v="3"/>
  </r>
  <r>
    <x v="7"/>
    <s v="PAPIĆ DARA - Zarada za JANUAR 2024. god.  Obračun"/>
    <s v="PAPIĆ DARA"/>
    <s v="Zarada za JANUAR 2024. god.  Obračun"/>
    <m/>
    <n v="65000.02"/>
    <m/>
    <m/>
    <x v="11"/>
    <x v="3"/>
  </r>
  <r>
    <x v="7"/>
    <s v="ČOLIĆ-SHARABIANI MARIJANA - Zarada za JANUAR 2024. god.  Obračun"/>
    <s v="ČOLIĆ-SHARABIANI MARIJANA"/>
    <s v="Zarada za JANUAR 2024. god.  Obračun"/>
    <m/>
    <n v="65000.01"/>
    <m/>
    <m/>
    <x v="11"/>
    <x v="3"/>
  </r>
  <r>
    <x v="7"/>
    <s v="ILIĆ NATALIJA - Zarada za JANUAR 2024. god.  Obračun"/>
    <s v="ILIĆ NATALIJA"/>
    <s v="Zarada za JANUAR 2024. god.  Obračun"/>
    <m/>
    <n v="63887.39"/>
    <m/>
    <m/>
    <x v="11"/>
    <x v="3"/>
  </r>
  <r>
    <x v="7"/>
    <s v="TODOROVIĆ JOVANA - Zarada za JANUAR 2024. god.  Obračun"/>
    <s v="TODOROVIĆ JOVANA"/>
    <s v="Zarada za JANUAR 2024. god.  Obračun"/>
    <m/>
    <n v="62543.48"/>
    <m/>
    <m/>
    <x v="11"/>
    <x v="3"/>
  </r>
  <r>
    <x v="7"/>
    <s v="FILIPOVIĆ SANJA - Zarada za JANUAR 2024. god.  Obračun"/>
    <s v="FILIPOVIĆ SANJA"/>
    <s v="Zarada za JANUAR 2024. god.  Obračun"/>
    <m/>
    <n v="62032.61"/>
    <m/>
    <m/>
    <x v="11"/>
    <x v="3"/>
  </r>
  <r>
    <x v="7"/>
    <s v="DŽUVER VIOLETA - Zarada za JANUAR 2024. god.  Obračun"/>
    <s v="DŽUVER VIOLETA"/>
    <s v="Zarada za JANUAR 2024. god.  Obračun"/>
    <m/>
    <n v="61043.47"/>
    <m/>
    <m/>
    <x v="11"/>
    <x v="3"/>
  </r>
  <r>
    <x v="7"/>
    <s v="SPASIĆ VIOLETA - Zarada za JANUAR 2024. god.  Obračun"/>
    <s v="SPASIĆ VIOLETA"/>
    <s v="Zarada za JANUAR 2024. god.  Obračun"/>
    <m/>
    <n v="60054.35"/>
    <m/>
    <m/>
    <x v="11"/>
    <x v="3"/>
  </r>
  <r>
    <x v="7"/>
    <s v="BOGUĆANIN IRMA - Zarada za JANUAR 2024. god.  Obračun"/>
    <s v="BOGUĆANIN IRMA"/>
    <s v="Zarada za JANUAR 2024. god.  Obračun"/>
    <m/>
    <n v="54958.42"/>
    <m/>
    <m/>
    <x v="11"/>
    <x v="3"/>
  </r>
  <r>
    <x v="7"/>
    <s v="MILOJEVIĆ SNEŽANA - Zarada za JANUAR 2024. god.  Obračun"/>
    <s v="MILOJEVIĆ SNEŽANA"/>
    <s v="Zarada za JANUAR 2024. god.  Obračun"/>
    <m/>
    <n v="50000.01"/>
    <m/>
    <m/>
    <x v="11"/>
    <x v="3"/>
  </r>
  <r>
    <x v="7"/>
    <s v="PETROVIĆ JASMINA - Zarada za JANUAR 2024. god.  Obračun"/>
    <s v="PETROVIĆ JASMINA"/>
    <s v="Zarada za JANUAR 2024. god.  Obračun"/>
    <m/>
    <n v="43478.25"/>
    <m/>
    <m/>
    <x v="11"/>
    <x v="3"/>
  </r>
  <r>
    <x v="7"/>
    <s v="KOVAČEVIĆ MILICA - Zarada za JANUAR 2024. god.  Obračun"/>
    <s v="KOVAČEVIĆ MILICA"/>
    <s v="Zarada za JANUAR 2024. god.  Obračun"/>
    <m/>
    <n v="39130.42"/>
    <m/>
    <m/>
    <x v="11"/>
    <x v="3"/>
  </r>
  <r>
    <x v="7"/>
    <s v="ČOLIĆ DRAGANA - Zarada za JANUAR 2024. god.  Obračun"/>
    <s v="ČOLIĆ DRAGANA"/>
    <s v="Zarada za JANUAR 2024. god.  Obračun"/>
    <m/>
    <n v="31956.52"/>
    <m/>
    <m/>
    <x v="11"/>
    <x v="3"/>
  </r>
  <r>
    <x v="7"/>
    <s v="JAVNI IZVRSITELJ ISIDORA RANKO - 8 I II 4925/23  Obračun zarada"/>
    <s v="JAVNI IZVRSITELJ ISIDORA RANKO"/>
    <s v="8 I II 4925/23  Obračun zarada"/>
    <m/>
    <n v="16339.39"/>
    <m/>
    <m/>
    <x v="11"/>
    <x v="3"/>
  </r>
  <r>
    <x v="7"/>
    <m/>
    <s v="NLB Komercijalna banka AD Beograd -"/>
    <s v="[AutoProv]Obracun provizije za dan 01.02.2024."/>
    <m/>
    <n v="9463.24"/>
    <m/>
    <m/>
    <x v="2"/>
    <x v="3"/>
  </r>
  <r>
    <x v="7"/>
    <s v="VUKOV MILANA - Prenos sredstava za: Naknada troskov"/>
    <s v="VUKOV MILANA"/>
    <s v="Prenos sredstava za: Naknada troskov"/>
    <m/>
    <n v="6511.96"/>
    <m/>
    <m/>
    <x v="12"/>
    <x v="3"/>
  </r>
  <r>
    <x v="7"/>
    <s v="PAPIĆ DARA - Prenos sredstava za: Naknada troskov"/>
    <s v="PAPIĆ DARA"/>
    <s v="Prenos sredstava za: Naknada troskov"/>
    <m/>
    <n v="4928.6099999999997"/>
    <m/>
    <m/>
    <x v="12"/>
    <x v="3"/>
  </r>
  <r>
    <x v="7"/>
    <s v="GAJIĆ OLGA - Prenos sredstava za: Naknada troskov"/>
    <s v="GAJIĆ OLGA"/>
    <s v="Prenos sredstava za: Naknada troskov"/>
    <m/>
    <n v="3755.13"/>
    <m/>
    <m/>
    <x v="12"/>
    <x v="3"/>
  </r>
  <r>
    <x v="7"/>
    <s v="GAJIĆ OLGA - Prenos sredstava za: Naknada troskov"/>
    <s v="GAJIĆ OLGA"/>
    <s v="Prenos sredstava za: Naknada troskov"/>
    <m/>
    <n v="3576.87"/>
    <m/>
    <m/>
    <x v="12"/>
    <x v="3"/>
  </r>
  <r>
    <x v="7"/>
    <s v="VUKOV MILANA - Prenos sredstava za: Naknada troskov"/>
    <s v="VUKOV MILANA"/>
    <s v="Prenos sredstava za: Naknada troskov"/>
    <m/>
    <n v="3051.04"/>
    <m/>
    <m/>
    <x v="12"/>
    <x v="3"/>
  </r>
  <r>
    <x v="7"/>
    <s v="MILOJEVIĆ SNEŽANA - Prenos sredstava za: Naknada troskov"/>
    <s v="MILOJEVIĆ SNEŽANA"/>
    <s v="Prenos sredstava za: Naknada troskov"/>
    <m/>
    <n v="3013"/>
    <m/>
    <m/>
    <x v="12"/>
    <x v="3"/>
  </r>
  <r>
    <x v="7"/>
    <s v="PAVLOV JELENA - Prenos sredstava za: Naknada troskov"/>
    <s v="PAVLOV JELENA"/>
    <s v="Prenos sredstava za: Naknada troskov"/>
    <m/>
    <n v="2581.65"/>
    <m/>
    <m/>
    <x v="12"/>
    <x v="3"/>
  </r>
  <r>
    <x v="7"/>
    <s v="PAVLOV JELENA - Prenos sredstava za: Naknada troskov"/>
    <s v="PAVLOV JELENA"/>
    <s v="Prenos sredstava za: Naknada troskov"/>
    <m/>
    <n v="2459.35"/>
    <m/>
    <m/>
    <x v="12"/>
    <x v="3"/>
  </r>
  <r>
    <x v="7"/>
    <s v="MITROVIĆ JELENA - Prenos sredstava za: Naknada troskov"/>
    <s v="MITROVIĆ JELENA"/>
    <s v="Prenos sredstava za: Naknada troskov"/>
    <m/>
    <n v="2304"/>
    <m/>
    <m/>
    <x v="12"/>
    <x v="3"/>
  </r>
  <r>
    <x v="7"/>
    <s v="ČOLIĆ-SHARABIANI MARIJANA - Prenos sredstava za: Naknada troskov"/>
    <s v="ČOLIĆ-SHARABIANI MARIJANA"/>
    <s v="Prenos sredstava za: Naknada troskov"/>
    <m/>
    <n v="2304"/>
    <m/>
    <m/>
    <x v="12"/>
    <x v="3"/>
  </r>
  <r>
    <x v="7"/>
    <s v="CVETANOVIĆ JELENA - Prenos sredstava za: Naknada troskov"/>
    <s v="CVETANOVIĆ JELENA"/>
    <s v="Prenos sredstava za: Naknada troskov"/>
    <m/>
    <n v="2304"/>
    <m/>
    <m/>
    <x v="12"/>
    <x v="3"/>
  </r>
  <r>
    <x v="7"/>
    <s v="HERIN MAJA - Prenos sredstava za: Naknada troskov"/>
    <s v="HERIN MAJA"/>
    <s v="Prenos sredstava za: Naknada troskov"/>
    <m/>
    <n v="2084"/>
    <m/>
    <m/>
    <x v="12"/>
    <x v="3"/>
  </r>
  <r>
    <x v="7"/>
    <s v="SUŠIĆ SILVANA - Prenos sredstava za: Naknada troskov"/>
    <s v="SUŠIĆ SILVANA"/>
    <s v="Prenos sredstava za: Naknada troskov"/>
    <m/>
    <n v="2009"/>
    <m/>
    <m/>
    <x v="12"/>
    <x v="3"/>
  </r>
  <r>
    <x v="7"/>
    <s v="SITA EMINA - Prenos sredstava za: Naknada troskov"/>
    <s v="SITA EMINA"/>
    <s v="Prenos sredstava za: Naknada troskov"/>
    <m/>
    <n v="2009"/>
    <m/>
    <m/>
    <x v="12"/>
    <x v="3"/>
  </r>
  <r>
    <x v="7"/>
    <s v="ČEREVICKI JELENA - Prenos sredstava za: Naknada troskov"/>
    <s v="ČEREVICKI JELENA"/>
    <s v="Prenos sredstava za: Naknada troskov"/>
    <m/>
    <n v="2009"/>
    <m/>
    <m/>
    <x v="12"/>
    <x v="3"/>
  </r>
  <r>
    <x v="7"/>
    <s v="PLAČKOV ANA - Prenos sredstava za: Naknada troskov"/>
    <s v="PLAČKOV ANA"/>
    <s v="Prenos sredstava za: Naknada troskov"/>
    <m/>
    <n v="2009"/>
    <m/>
    <m/>
    <x v="12"/>
    <x v="3"/>
  </r>
  <r>
    <x v="7"/>
    <s v="JOVIĆ MARINA - Prenos sredstava za: Naknada troskov"/>
    <s v="JOVIĆ MARINA"/>
    <s v="Prenos sredstava za: Naknada troskov"/>
    <m/>
    <n v="2009"/>
    <m/>
    <m/>
    <x v="12"/>
    <x v="3"/>
  </r>
  <r>
    <x v="7"/>
    <s v="ILIĆ NATALIJA - Prenos sredstava za: Naknada troskov"/>
    <s v="ILIĆ NATALIJA"/>
    <s v="Prenos sredstava za: Naknada troskov"/>
    <m/>
    <n v="2009"/>
    <m/>
    <m/>
    <x v="12"/>
    <x v="3"/>
  </r>
  <r>
    <x v="7"/>
    <s v="JOVANOVIĆ LJILJANA - Prenos sredstava za: Naknada troskov"/>
    <s v="JOVANOVIĆ LJILJANA"/>
    <s v="Prenos sredstava za: Naknada troskov"/>
    <m/>
    <n v="2009"/>
    <m/>
    <m/>
    <x v="12"/>
    <x v="3"/>
  </r>
  <r>
    <x v="7"/>
    <s v="JAĆIMOVIĆ VLADIMIR - Prenos sredstava za: Naknada troskov"/>
    <s v="JAĆIMOVIĆ VLADIMIR"/>
    <s v="Prenos sredstava za: Naknada troskov"/>
    <m/>
    <n v="2009"/>
    <m/>
    <m/>
    <x v="12"/>
    <x v="3"/>
  </r>
  <r>
    <x v="7"/>
    <s v="MALTAR NIKOLINA - Prenos sredstava za: Naknada troskov"/>
    <s v="MALTAR NIKOLINA"/>
    <s v="Prenos sredstava za: Naknada troskov"/>
    <m/>
    <n v="2009"/>
    <m/>
    <m/>
    <x v="12"/>
    <x v="3"/>
  </r>
  <r>
    <x v="7"/>
    <s v="TRAJKOVIC-PUSELJIC NATASA - Prenos sredstava za: Naknada troskov"/>
    <s v="TRAJKOVIC-PUSELJIC NATASA"/>
    <s v="Prenos sredstava za: Naknada troskov"/>
    <m/>
    <n v="2009"/>
    <m/>
    <m/>
    <x v="12"/>
    <x v="3"/>
  </r>
  <r>
    <x v="7"/>
    <s v="SAVKOVIĆ SLAĐANA - Prenos sredstava za: Naknada troskov"/>
    <s v="SAVKOVIĆ SLAĐANA"/>
    <s v="Prenos sredstava za: Naknada troskov"/>
    <m/>
    <n v="2009"/>
    <m/>
    <m/>
    <x v="12"/>
    <x v="3"/>
  </r>
  <r>
    <x v="7"/>
    <s v="SREĆKOVIĆ VIOLETA - Prenos sredstava za: Naknada troskov"/>
    <s v="SREĆKOVIĆ VIOLETA"/>
    <s v="Prenos sredstava za: Naknada troskov"/>
    <m/>
    <n v="2009"/>
    <m/>
    <m/>
    <x v="12"/>
    <x v="3"/>
  </r>
  <r>
    <x v="7"/>
    <s v="LADIK ŽELJKA - Prenos sredstava za: Naknada troskov"/>
    <s v="LADIK ŽELJKA"/>
    <s v="Prenos sredstava za: Naknada troskov"/>
    <m/>
    <n v="2009"/>
    <m/>
    <m/>
    <x v="12"/>
    <x v="3"/>
  </r>
  <r>
    <x v="7"/>
    <s v="VULIĆEVIĆ BILJANA - Prenos sredstava za: Naknada troskov"/>
    <s v="VULIĆEVIĆ BILJANA"/>
    <s v="Prenos sredstava za: Naknada troskov"/>
    <m/>
    <n v="2009"/>
    <m/>
    <m/>
    <x v="12"/>
    <x v="3"/>
  </r>
  <r>
    <x v="7"/>
    <s v="BOGUĆANIN IRMA - Prenos sredstava za: Naknada troskov"/>
    <s v="BOGUĆANIN IRMA"/>
    <s v="Prenos sredstava za: Naknada troskov"/>
    <m/>
    <n v="2009"/>
    <m/>
    <m/>
    <x v="12"/>
    <x v="3"/>
  </r>
  <r>
    <x v="7"/>
    <s v="MILJKOVIĆ DIMITRIJE - Prenos sredstava za: Naknada troskov"/>
    <s v="MILJKOVIĆ DIMITRIJE"/>
    <s v="Prenos sredstava za: Naknada troskov"/>
    <m/>
    <n v="2009"/>
    <m/>
    <m/>
    <x v="12"/>
    <x v="3"/>
  </r>
  <r>
    <x v="7"/>
    <s v="MARAVIĆ IVANA - Prenos sredstava za: Naknada troskov"/>
    <s v="MARAVIĆ IVANA"/>
    <s v="Prenos sredstava za: Naknada troskov"/>
    <m/>
    <n v="2009"/>
    <m/>
    <m/>
    <x v="12"/>
    <x v="3"/>
  </r>
  <r>
    <x v="7"/>
    <s v="PETROVIĆ MARIJA - Prenos sredstava za: Naknada troskov"/>
    <s v="PETROVIĆ MARIJA"/>
    <s v="Prenos sredstava za: Naknada troskov"/>
    <m/>
    <n v="2009"/>
    <m/>
    <m/>
    <x v="12"/>
    <x v="3"/>
  </r>
  <r>
    <x v="7"/>
    <s v="POPOVIĆ DANIJELA - Prenos sredstava za: Naknada troskov"/>
    <s v="POPOVIĆ DANIJELA"/>
    <s v="Prenos sredstava za: Naknada troskov"/>
    <m/>
    <n v="2009"/>
    <m/>
    <m/>
    <x v="12"/>
    <x v="3"/>
  </r>
  <r>
    <x v="7"/>
    <s v="KRSTIĆ TEODORA - Prenos sredstava za: Naknada troskov"/>
    <s v="KRSTIĆ TEODORA"/>
    <s v="Prenos sredstava za: Naknada troskov"/>
    <m/>
    <n v="2009"/>
    <m/>
    <m/>
    <x v="12"/>
    <x v="3"/>
  </r>
  <r>
    <x v="7"/>
    <s v="TADIĆ DANIJELA - Prenos sredstava za: Naknada troskov"/>
    <s v="TADIĆ DANIJELA"/>
    <s v="Prenos sredstava za: Naknada troskov"/>
    <m/>
    <n v="2009"/>
    <m/>
    <m/>
    <x v="12"/>
    <x v="3"/>
  </r>
  <r>
    <x v="7"/>
    <s v="VUKADINOVIĆ IVANA - Prenos sredstava za: Naknada troskov"/>
    <s v="VUKADINOVIĆ IVANA"/>
    <s v="Prenos sredstava za: Naknada troskov"/>
    <m/>
    <n v="2009"/>
    <m/>
    <m/>
    <x v="12"/>
    <x v="3"/>
  </r>
  <r>
    <x v="7"/>
    <s v="STOJILKOVIĆ DRAGANA - Prenos sredstava za: Naknada troskov"/>
    <s v="STOJILKOVIĆ DRAGANA"/>
    <s v="Prenos sredstava za: Naknada troskov"/>
    <m/>
    <n v="2009"/>
    <m/>
    <m/>
    <x v="12"/>
    <x v="3"/>
  </r>
  <r>
    <x v="7"/>
    <s v="MLADENOVIĆ MILOSAVA - Prenos sredstava za: Naknada troskov"/>
    <s v="MLADENOVIĆ MILOSAVA"/>
    <s v="Prenos sredstava za: Naknada troskov"/>
    <m/>
    <n v="2009"/>
    <m/>
    <m/>
    <x v="12"/>
    <x v="3"/>
  </r>
  <r>
    <x v="7"/>
    <s v="PEŠIĆ JELENA - Prenos sredstava za: Naknada troskov"/>
    <s v="PEŠIĆ JELENA"/>
    <s v="Prenos sredstava za: Naknada troskov"/>
    <m/>
    <n v="1913"/>
    <m/>
    <m/>
    <x v="12"/>
    <x v="3"/>
  </r>
  <r>
    <x v="7"/>
    <s v="GRAOVAC ANA - Prenos sredstava za: Naknada troskov"/>
    <s v="GRAOVAC ANA"/>
    <s v="Prenos sredstava za: Naknada troskov"/>
    <m/>
    <n v="1913"/>
    <m/>
    <m/>
    <x v="12"/>
    <x v="3"/>
  </r>
  <r>
    <x v="7"/>
    <s v="SAVIC LELA - Prenos sredstava za: Naknada troskov"/>
    <s v="SAVIC LELA"/>
    <s v="Prenos sredstava za: Naknada troskov"/>
    <m/>
    <n v="1913"/>
    <m/>
    <m/>
    <x v="12"/>
    <x v="3"/>
  </r>
  <r>
    <x v="7"/>
    <s v="CARAN JASMINA - Prenos sredstava za: Naknada troskov"/>
    <s v="CARAN JASMINA"/>
    <s v="Prenos sredstava za: Naknada troskov"/>
    <m/>
    <n v="1817"/>
    <m/>
    <m/>
    <x v="12"/>
    <x v="3"/>
  </r>
  <r>
    <x v="7"/>
    <s v="DONČIĆ ANA - Prenos sredstava za: Naknada troskov"/>
    <s v="DONČIĆ ANA"/>
    <s v="Prenos sredstava za: Naknada troskov"/>
    <m/>
    <n v="1817"/>
    <m/>
    <m/>
    <x v="12"/>
    <x v="3"/>
  </r>
  <r>
    <x v="7"/>
    <s v="STOJANOVIĆ IVANKA - Prenos sredstava za: Naknada troskov"/>
    <s v="STOJANOVIĆ IVANKA"/>
    <s v="Prenos sredstava za: Naknada troskov"/>
    <m/>
    <n v="1722"/>
    <m/>
    <m/>
    <x v="12"/>
    <x v="3"/>
  </r>
  <r>
    <x v="7"/>
    <s v="RADOJIČIĆ IVANA - Prenos sredstava za: Naknada troskov"/>
    <s v="RADOJIČIĆ IVANA"/>
    <s v="Prenos sredstava za: Naknada troskov"/>
    <m/>
    <n v="1722"/>
    <m/>
    <m/>
    <x v="12"/>
    <x v="3"/>
  </r>
  <r>
    <x v="7"/>
    <s v="PIPEROVIĆ-MILEUSNIĆ VANJA - Prenos sredstava za: Naknada troskov"/>
    <s v="PIPEROVIĆ-MILEUSNIĆ VANJA"/>
    <s v="Prenos sredstava za: Naknada troskov"/>
    <m/>
    <n v="1722"/>
    <m/>
    <m/>
    <x v="12"/>
    <x v="3"/>
  </r>
  <r>
    <x v="7"/>
    <s v="VIĆENTIĆ NEVENA - Prenos sredstava za: Naknada troskov"/>
    <s v="VIĆENTIĆ NEVENA"/>
    <s v="Prenos sredstava za: Naknada troskov"/>
    <m/>
    <n v="1722"/>
    <m/>
    <m/>
    <x v="12"/>
    <x v="3"/>
  </r>
  <r>
    <x v="7"/>
    <s v="DŽUVER VIOLETA - Prenos sredstava za: Naknada troskov"/>
    <s v="DŽUVER VIOLETA"/>
    <s v="Prenos sredstava za: Naknada troskov"/>
    <m/>
    <n v="1626"/>
    <m/>
    <m/>
    <x v="12"/>
    <x v="3"/>
  </r>
  <r>
    <x v="7"/>
    <s v="ZELENOVIĆ VASIĆ TIJANA - Prenos sredstava za: Naknada troskov"/>
    <s v="ZELENOVIĆ VASIĆ TIJANA"/>
    <s v="Prenos sredstava za: Naknada troskov"/>
    <m/>
    <n v="1626"/>
    <m/>
    <m/>
    <x v="12"/>
    <x v="3"/>
  </r>
  <r>
    <x v="7"/>
    <s v="OBJEDINJENI SISTEM NAPLATE - Uplata poreza"/>
    <s v="OBJEDINJENI SISTEM NAPLATE"/>
    <s v="Uplata poreza"/>
    <m/>
    <n v="1556.73"/>
    <m/>
    <m/>
    <x v="6"/>
    <x v="3"/>
  </r>
  <r>
    <x v="7"/>
    <s v="SPASIĆ VIOLETA - Prenos sredstava za: Naknada troskov"/>
    <s v="SPASIĆ VIOLETA"/>
    <s v="Prenos sredstava za: Naknada troskov"/>
    <m/>
    <n v="1530"/>
    <m/>
    <m/>
    <x v="12"/>
    <x v="3"/>
  </r>
  <r>
    <x v="7"/>
    <s v="MALINOVIĆ SNEŽANA - Prenos sredstava za: Naknada troskov"/>
    <s v="MALINOVIĆ SNEŽANA"/>
    <s v="Prenos sredstava za: Naknada troskov"/>
    <m/>
    <n v="1530"/>
    <m/>
    <m/>
    <x v="12"/>
    <x v="3"/>
  </r>
  <r>
    <x v="7"/>
    <s v="BANOVIĆ TAMARA - Prenos sredstava za: Naknada troskov"/>
    <s v="BANOVIĆ TAMARA"/>
    <s v="Prenos sredstava za: Naknada troskov"/>
    <m/>
    <n v="1530"/>
    <m/>
    <m/>
    <x v="12"/>
    <x v="3"/>
  </r>
  <r>
    <x v="7"/>
    <s v="TERZIĆ BOJANA - Prenos sredstava za: Naknada troskov"/>
    <s v="TERZIĆ BOJANA"/>
    <s v="Prenos sredstava za: Naknada troskov"/>
    <m/>
    <n v="1530"/>
    <m/>
    <m/>
    <x v="12"/>
    <x v="3"/>
  </r>
  <r>
    <x v="7"/>
    <s v="PAPIĆ DARA - Prenos sredstava za: Naknada troskov"/>
    <s v="PAPIĆ DARA"/>
    <s v="Prenos sredstava za: Naknada troskov"/>
    <m/>
    <n v="1462.39"/>
    <m/>
    <m/>
    <x v="12"/>
    <x v="3"/>
  </r>
  <r>
    <x v="7"/>
    <s v="SUBOTIĆ SANJA - Prenos sredstava za: Naknada troskov"/>
    <s v="SUBOTIĆ SANJA"/>
    <s v="Prenos sredstava za: Naknada troskov"/>
    <m/>
    <n v="1435"/>
    <m/>
    <m/>
    <x v="12"/>
    <x v="3"/>
  </r>
  <r>
    <x v="7"/>
    <s v="FILIPOVIĆ SANJA - Prenos sredstava za: Naknada troskov"/>
    <s v="FILIPOVIĆ SANJA"/>
    <s v="Prenos sredstava za: Naknada troskov"/>
    <m/>
    <n v="1435"/>
    <m/>
    <m/>
    <x v="12"/>
    <x v="3"/>
  </r>
  <r>
    <x v="7"/>
    <s v="ZIVANOVIC NATASA - Prenos sredstava za: Naknada troskov"/>
    <s v="ZIVANOVIC NATASA"/>
    <s v="Prenos sredstava za: Naknada troskov"/>
    <m/>
    <n v="1339"/>
    <m/>
    <m/>
    <x v="12"/>
    <x v="3"/>
  </r>
  <r>
    <x v="7"/>
    <s v="TODOROVIĆ JOVANA - Prenos sredstava za: Naknada troskov"/>
    <s v="TODOROVIĆ JOVANA"/>
    <s v="Prenos sredstava za: Naknada troskov"/>
    <m/>
    <n v="1148"/>
    <m/>
    <m/>
    <x v="12"/>
    <x v="3"/>
  </r>
  <r>
    <x v="7"/>
    <s v="PETROVIĆ JASMINA - Prenos sredstava za: Naknada troskov"/>
    <s v="PETROVIĆ JASMINA"/>
    <s v="Prenos sredstava za: Naknada troskov"/>
    <m/>
    <n v="957"/>
    <m/>
    <m/>
    <x v="12"/>
    <x v="3"/>
  </r>
  <r>
    <x v="7"/>
    <s v="KOVAČEVIĆ MILICA - Prenos sredstava za: Naknada troskov"/>
    <s v="KOVAČEVIĆ MILICA"/>
    <s v="Prenos sredstava za: Naknada troskov"/>
    <m/>
    <n v="861"/>
    <m/>
    <m/>
    <x v="12"/>
    <x v="3"/>
  </r>
  <r>
    <x v="7"/>
    <s v="ČOLIĆ DRAGANA - Prenos sredstava za: Naknada troskov"/>
    <s v="ČOLIĆ DRAGANA"/>
    <s v="Prenos sredstava za: Naknada troskov"/>
    <m/>
    <n v="670"/>
    <m/>
    <m/>
    <x v="12"/>
    <x v="3"/>
  </r>
  <r>
    <x v="7"/>
    <s v="RADOSAVLJEVIC MARIJA - Prenos sredstava za: Naknada troskov"/>
    <s v="RADOSAVLJEVIC MARIJA"/>
    <s v="Prenos sredstava za: Naknada troskov"/>
    <m/>
    <n v="574"/>
    <m/>
    <m/>
    <x v="12"/>
    <x v="3"/>
  </r>
  <r>
    <x v="7"/>
    <m/>
    <s v="AU &quot;GALENA LAB.&quot; BEOGRAD- OGRANAK&quot;"/>
    <s v="DRUGE TRANSAKCIJE"/>
    <n v="5800000"/>
    <m/>
    <m/>
    <m/>
    <x v="4"/>
    <x v="3"/>
  </r>
  <r>
    <x v="7"/>
    <m/>
    <s v="AU &quot;GALENA LAB&quot; BEOGRAD-OGRANAK GA"/>
    <s v="DRUGE TRANSAKCIJE"/>
    <n v="4700000"/>
    <m/>
    <m/>
    <m/>
    <x v="4"/>
    <x v="3"/>
  </r>
  <r>
    <x v="27"/>
    <m/>
    <s v="AU PIONIRSKI TRG 012 POŽAREVAC"/>
    <s v="PROMET ROBE I USLUGA - ME&amp; XD0;UFAZNA POTROŠNJA"/>
    <n v="38216.639999999999"/>
    <m/>
    <m/>
    <m/>
    <x v="0"/>
    <x v="4"/>
  </r>
  <r>
    <x v="27"/>
    <m/>
    <s v="ZU APOTEKA IRISFARM"/>
    <s v="Promet robe i usluga - finalna potrosnja [955PLBE2404503NZ]"/>
    <n v="11729.73"/>
    <m/>
    <m/>
    <m/>
    <x v="0"/>
    <x v="4"/>
  </r>
  <r>
    <x v="27"/>
    <m/>
    <s v="ZU APOTEKA IRISFARM"/>
    <s v="Promet robe i usluga - finalna potrosnja [955PLBE2404503XD]"/>
    <n v="7811.76"/>
    <m/>
    <m/>
    <m/>
    <x v="0"/>
    <x v="4"/>
  </r>
  <r>
    <x v="27"/>
    <m/>
    <s v="AU APOTEKA ALOJA"/>
    <s v="promet roba i usluga [IZVTR00505476259]"/>
    <n v="11768.24"/>
    <m/>
    <m/>
    <m/>
    <x v="0"/>
    <x v="4"/>
  </r>
  <r>
    <x v="27"/>
    <m/>
    <s v="ZDRAVSTVENA USTANOVA APOTEKA DŽAVIC"/>
    <s v="Promet robe i usluga - finalna potrosnja [955PLBE2404509LG]"/>
    <n v="5253.53"/>
    <m/>
    <m/>
    <m/>
    <x v="0"/>
    <x v="4"/>
  </r>
  <r>
    <x v="0"/>
    <s v="MEDBAY - UPLATA PO RACUNU 2421010110009 OD 15"/>
    <s v="MEDBAY"/>
    <s v="UPLATA PO RACUNU 2421010110009 OD 15"/>
    <m/>
    <n v="100781.92"/>
    <m/>
    <m/>
    <x v="5"/>
    <x v="4"/>
  </r>
  <r>
    <x v="0"/>
    <s v="KOMUNALNA TAKSA - KOMUNALNA TAKSA 2024 NEBOJŠINA VRAČAR"/>
    <s v="KOMUNALNA TAKSA"/>
    <s v="KOMUNALNA TAKSA 2024 NEBOJŠINA VRAČAR"/>
    <m/>
    <n v="71760"/>
    <m/>
    <m/>
    <x v="13"/>
    <x v="4"/>
  </r>
  <r>
    <x v="0"/>
    <s v="KOMUNALNA TAKSA - KOMUNALNA TAKSA 2024 JUŽNI BULEVAR VRAČAR "/>
    <s v="KOMUNALNA TAKSA"/>
    <s v="KOMUNALNA TAKSA 2024 JUŽNI BULEVAR VRAČAR "/>
    <m/>
    <n v="71760"/>
    <m/>
    <m/>
    <x v="13"/>
    <x v="4"/>
  </r>
  <r>
    <x v="0"/>
    <s v="MEDBAY - UPLATA PO RACUNU 2421010110010 OD 15"/>
    <s v="MEDBAY"/>
    <s v="UPLATA PO RACUNU 2421010110010 OD 15"/>
    <m/>
    <n v="63673.13"/>
    <m/>
    <m/>
    <x v="5"/>
    <x v="4"/>
  </r>
  <r>
    <x v="0"/>
    <s v="REBORN COSMETICS DOO - UPLATA PO RACUNU 268 OD 30/01/2024"/>
    <s v="REBORN COSMETICS DOO"/>
    <s v="UPLATA PO RACUNU 268 OD 30/01/2024"/>
    <m/>
    <n v="61200.01"/>
    <m/>
    <m/>
    <x v="5"/>
    <x v="4"/>
  </r>
  <r>
    <x v="0"/>
    <s v="EXTRA CARE PHARMACEUTICALS D.O.O. - PLAĆANJE RAČUNA IF24-0202"/>
    <s v="EXTRA CARE PHARMACEUTICALS D.O.O."/>
    <s v="PLAĆANJE RAČUNA IF24-0202"/>
    <m/>
    <n v="55572"/>
    <m/>
    <m/>
    <x v="5"/>
    <x v="4"/>
  </r>
  <r>
    <x v="0"/>
    <s v="KOMUNALNA TAKSA - KOMUNALNA TAKSA 2024 NOVI SAD "/>
    <s v="KOMUNALNA TAKSA"/>
    <s v="KOMUNALNA TAKSA 2024 NOVI SAD "/>
    <m/>
    <n v="53500.53"/>
    <m/>
    <m/>
    <x v="13"/>
    <x v="4"/>
  </r>
  <r>
    <x v="0"/>
    <s v="KOMUNALNA TAKSA - KOMUNALNA TAKSA 2024 VOŽDOVAC"/>
    <s v="KOMUNALNA TAKSA"/>
    <s v="KOMUNALNA TAKSA 2024 VOŽDOVAC"/>
    <m/>
    <n v="50232"/>
    <m/>
    <m/>
    <x v="13"/>
    <x v="4"/>
  </r>
  <r>
    <x v="0"/>
    <s v="NOVOS D.O.O. - PLAĆANJE RAČUNA 000241/24F1"/>
    <s v="NOVOS D.O.O."/>
    <s v="PLAĆANJE RAČUNA 000241/24F1"/>
    <m/>
    <n v="48925.32"/>
    <m/>
    <m/>
    <x v="5"/>
    <x v="4"/>
  </r>
  <r>
    <x v="0"/>
    <s v="GLOBOS OSIGURANJE ADO - PLAĆANJE RAČUNA RATA 1"/>
    <s v="GLOBOS OSIGURANJE ADO"/>
    <s v="PLAĆANJE RAČUNA RATA 1"/>
    <m/>
    <n v="42415.78"/>
    <m/>
    <m/>
    <x v="5"/>
    <x v="4"/>
  </r>
  <r>
    <x v="0"/>
    <s v="MEDISERV DOO - PLAĆANJE RAČUNA 123-2023"/>
    <s v="MEDISERV DOO"/>
    <s v="PLAĆANJE RAČUNA 123-2023"/>
    <m/>
    <n v="32868"/>
    <m/>
    <m/>
    <x v="5"/>
    <x v="4"/>
  </r>
  <r>
    <x v="0"/>
    <s v="NIS AD. NOVI SAD - PLAĆANJE RAČUNA"/>
    <s v="NIS AD. NOVI SAD"/>
    <s v="PLAĆANJE RAČUNA"/>
    <m/>
    <n v="32386.7"/>
    <m/>
    <m/>
    <x v="5"/>
    <x v="4"/>
  </r>
  <r>
    <x v="0"/>
    <s v="GLOBOS OSIGURANJE ADO - PLAĆANJE RAČUNA IF017089/24"/>
    <s v="GLOBOS OSIGURANJE ADO"/>
    <s v="PLAĆANJE RAČUNA IF017089/24"/>
    <m/>
    <n v="29722.799999999999"/>
    <m/>
    <m/>
    <x v="5"/>
    <x v="4"/>
  </r>
  <r>
    <x v="0"/>
    <s v="GLOBOS OSIGURANJE ADO - PLAĆANJE RAČUNA IF017117/24"/>
    <s v="GLOBOS OSIGURANJE ADO"/>
    <s v="PLAĆANJE RAČUNA IF017117/24"/>
    <m/>
    <n v="27409.9"/>
    <m/>
    <m/>
    <x v="5"/>
    <x v="4"/>
  </r>
  <r>
    <x v="0"/>
    <s v="NIS AD. NOVI SAD - PLAĆANJE RAČUNA "/>
    <s v="NIS AD. NOVI SAD"/>
    <s v="PLAĆANJE RAČUNA "/>
    <m/>
    <n v="21548.22"/>
    <m/>
    <m/>
    <x v="5"/>
    <x v="4"/>
  </r>
  <r>
    <x v="0"/>
    <s v="DOMACI APOTEKARI MREZA APOTEKA - PLAĆANJE RAČUNA 24-F-005"/>
    <s v="DOMACI APOTEKARI MREZA APOTEKA"/>
    <s v="PLAĆANJE RAČUNA 24-F-005"/>
    <m/>
    <n v="21500"/>
    <m/>
    <m/>
    <x v="5"/>
    <x v="4"/>
  </r>
  <r>
    <x v="0"/>
    <s v="NIS AD. NOVI SAD - PLAĆANJE RAČUNA "/>
    <s v="NIS AD. NOVI SAD"/>
    <s v="PLAĆANJE RAČUNA "/>
    <m/>
    <n v="18710.080000000002"/>
    <m/>
    <m/>
    <x v="5"/>
    <x v="4"/>
  </r>
  <r>
    <x v="0"/>
    <s v="STAMBENA ZAJEDNICA USTANICKA 63 - PLAĆANJE RAČUNA 4-2024"/>
    <s v="STAMBENA ZAJEDNICA USTANICKA 63"/>
    <s v="PLAĆANJE RAČUNA 4-2024"/>
    <m/>
    <n v="18000"/>
    <m/>
    <m/>
    <x v="5"/>
    <x v="4"/>
  </r>
  <r>
    <x v="0"/>
    <m/>
    <s v="Komercijalna Banka"/>
    <s v="MASTER BUSINESS 5473********6787 PRENOS VOZILA STARO SA BEOGRAD        RS"/>
    <m/>
    <n v="13245"/>
    <m/>
    <m/>
    <x v="14"/>
    <x v="4"/>
  </r>
  <r>
    <x v="0"/>
    <s v="CIS INSTITUT D.OO - PLAĆANJE RAČUNA KF24/0128"/>
    <s v="CIS INSTITUT D.OO"/>
    <s v="PLAĆANJE RAČUNA KF24/0128"/>
    <m/>
    <n v="11520"/>
    <m/>
    <m/>
    <x v="5"/>
    <x v="4"/>
  </r>
  <r>
    <x v="0"/>
    <s v="CIS INSTITUT D.OO - PLAĆANJE RAČUNA KF24-0135"/>
    <s v="CIS INSTITUT D.OO"/>
    <s v="PLAĆANJE RAČUNA KF24-0135"/>
    <m/>
    <n v="11520"/>
    <m/>
    <m/>
    <x v="5"/>
    <x v="4"/>
  </r>
  <r>
    <x v="0"/>
    <s v="CIS INSTITUT D.OO - PLAĆANJE RAČUNA "/>
    <s v="CIS INSTITUT D.OO"/>
    <s v="PLAĆANJE RAČUNA "/>
    <m/>
    <n v="11520"/>
    <m/>
    <m/>
    <x v="5"/>
    <x v="4"/>
  </r>
  <r>
    <x v="0"/>
    <s v="CIS INSTITUT D.OO - PLAĆANJE RAČUNA KF24/0133"/>
    <s v="CIS INSTITUT D.OO"/>
    <s v="PLAĆANJE RAČUNA KF24/0133"/>
    <m/>
    <n v="8400"/>
    <m/>
    <m/>
    <x v="5"/>
    <x v="4"/>
  </r>
  <r>
    <x v="0"/>
    <s v="AU POZAREVAC - POVRAĆAJ VIŠE  NAPLAĆENIH NOVČANIH "/>
    <s v="AU POZAREVAC"/>
    <s v="POVRAĆAJ VIŠE  NAPLAĆENIH NOVČANIH "/>
    <m/>
    <n v="7713.34"/>
    <m/>
    <m/>
    <x v="5"/>
    <x v="4"/>
  </r>
  <r>
    <x v="0"/>
    <s v="CIS INSTITUT D.OO - PLAĆANJE RAČUNA KF24/0164"/>
    <s v="CIS INSTITUT D.OO"/>
    <s v="PLAĆANJE RAČUNA KF24/0164"/>
    <m/>
    <n v="5760"/>
    <m/>
    <m/>
    <x v="5"/>
    <x v="4"/>
  </r>
  <r>
    <x v="0"/>
    <s v="CIS INSTITUT D.OO - PLAĆANJE RAČUNA "/>
    <s v="CIS INSTITUT D.OO"/>
    <s v="PLAĆANJE RAČUNA "/>
    <m/>
    <n v="5760"/>
    <m/>
    <m/>
    <x v="5"/>
    <x v="4"/>
  </r>
  <r>
    <x v="0"/>
    <s v="CIS INSTITUT D.OO - PLAĆANJE RAČUNA "/>
    <s v="CIS INSTITUT D.OO"/>
    <s v="PLAĆANJE RAČUNA "/>
    <m/>
    <n v="5760"/>
    <m/>
    <m/>
    <x v="5"/>
    <x v="4"/>
  </r>
  <r>
    <x v="0"/>
    <s v="CIS INSTITUT D.OO - PLAĆANJE RAČUNA "/>
    <s v="CIS INSTITUT D.OO"/>
    <s v="PLAĆANJE RAČUNA "/>
    <m/>
    <n v="5760"/>
    <m/>
    <m/>
    <x v="5"/>
    <x v="4"/>
  </r>
  <r>
    <x v="0"/>
    <s v="CIS INSTITUT D.OO - PLAĆANJE RAČUNA "/>
    <s v="CIS INSTITUT D.OO"/>
    <s v="PLAĆANJE RAČUNA "/>
    <m/>
    <n v="5760"/>
    <m/>
    <m/>
    <x v="5"/>
    <x v="4"/>
  </r>
  <r>
    <x v="0"/>
    <s v="CIS INSTITUT D.OO - PLAĆANJE RAČUNA KF24/0127"/>
    <s v="CIS INSTITUT D.OO"/>
    <s v="PLAĆANJE RAČUNA KF24/0127"/>
    <m/>
    <n v="5760"/>
    <m/>
    <m/>
    <x v="5"/>
    <x v="4"/>
  </r>
  <r>
    <x v="0"/>
    <m/>
    <s v="Komercijalna Banka"/>
    <s v="MASTER BUSINESS 5473********3357 URADI SAM KONJARNIK    BEOGRAD VOZDO  RS"/>
    <m/>
    <n v="5749"/>
    <m/>
    <m/>
    <x v="14"/>
    <x v="4"/>
  </r>
  <r>
    <x v="0"/>
    <m/>
    <s v="Komercijalna Banka"/>
    <s v="MASTER BUSINESS 5473********6787 CACTUS 2 UR           NOVI BEOGRAD  RSRS"/>
    <m/>
    <n v="4400"/>
    <m/>
    <m/>
    <x v="14"/>
    <x v="4"/>
  </r>
  <r>
    <x v="0"/>
    <s v="CIS INSTITUT D.OO - PLAĆANJE RAČUNA KF24/0132"/>
    <s v="CIS INSTITUT D.OO"/>
    <s v="PLAĆANJE RAČUNA KF24/0132"/>
    <m/>
    <n v="4200"/>
    <m/>
    <m/>
    <x v="5"/>
    <x v="4"/>
  </r>
  <r>
    <x v="0"/>
    <s v="CIS INSTITUT D.OO - PLAĆANJE RAČUNA KF24/0131"/>
    <s v="CIS INSTITUT D.OO"/>
    <s v="PLAĆANJE RAČUNA KF24/0131"/>
    <m/>
    <n v="2400"/>
    <m/>
    <m/>
    <x v="5"/>
    <x v="4"/>
  </r>
  <r>
    <x v="0"/>
    <m/>
    <s v="Komercijalna Banka"/>
    <s v="9891********9381 CAFFE RESTAURANT VOULE   BEOGRAD      RS"/>
    <m/>
    <n v="2140"/>
    <m/>
    <m/>
    <x v="14"/>
    <x v="4"/>
  </r>
  <r>
    <x v="0"/>
    <s v="CIS INSTITUT D.OO - PLAĆANJE RAČUNA KF24/0134"/>
    <s v="CIS INSTITUT D.OO"/>
    <s v="PLAĆANJE RAČUNA KF24/0134"/>
    <m/>
    <n v="1800"/>
    <m/>
    <m/>
    <x v="5"/>
    <x v="4"/>
  </r>
  <r>
    <x v="0"/>
    <m/>
    <s v="NLB Komercijalna banka AD Beograd -"/>
    <s v="[AutoProv]Obracun provizije za dan 13.02.2024."/>
    <m/>
    <n v="1745.47"/>
    <m/>
    <m/>
    <x v="2"/>
    <x v="4"/>
  </r>
  <r>
    <x v="0"/>
    <m/>
    <s v="Komercijalna Banka"/>
    <s v="9891********7805 1917 PINK TAKSI BRANISBEOGRAD       RSRS"/>
    <m/>
    <n v="855"/>
    <m/>
    <m/>
    <x v="14"/>
    <x v="4"/>
  </r>
  <r>
    <x v="0"/>
    <m/>
    <s v="ZU APOTEKA MILICA VPD"/>
    <s v="Promet robe i usluga - finalna potrosnja po specifikaciji od [955PLBE240440TX8]"/>
    <n v="74155.649999999994"/>
    <m/>
    <m/>
    <m/>
    <x v="0"/>
    <x v="4"/>
  </r>
  <r>
    <x v="0"/>
    <m/>
    <s v="Apotekarska ustanova Neven-pharm Ca"/>
    <s v="R 2312898,24000611 [IZVTR00505328868]"/>
    <n v="31901.77"/>
    <m/>
    <m/>
    <m/>
    <x v="0"/>
    <x v="4"/>
  </r>
  <r>
    <x v="0"/>
    <m/>
    <s v="AU APOTEKA IVA"/>
    <s v="Promet robe i usluga - finalna potrosnja [08700087235699]"/>
    <n v="19195.28"/>
    <m/>
    <m/>
    <m/>
    <x v="0"/>
    <x v="4"/>
  </r>
  <r>
    <x v="0"/>
    <m/>
    <s v="APOTEKARSKA USTANOVA LEA BEOGRAD-ZE"/>
    <s v="Promet robe i usluga - finalna potrosnja [955PLBE2404406EJ]"/>
    <n v="18856.32"/>
    <m/>
    <m/>
    <m/>
    <x v="0"/>
    <x v="4"/>
  </r>
  <r>
    <x v="0"/>
    <m/>
    <s v="APOTEKA STESA-LEK  KIKINDA"/>
    <s v="Promet robe i usluga - finalna potro"/>
    <n v="18074.05"/>
    <m/>
    <m/>
    <m/>
    <x v="0"/>
    <x v="4"/>
  </r>
  <r>
    <x v="0"/>
    <m/>
    <s v="MEDIKOM POLIKLINIKA"/>
    <s v="PROMET ROBE I USLUGA - FINALNA POTROŠNJA"/>
    <n v="16172.81"/>
    <m/>
    <m/>
    <m/>
    <x v="0"/>
    <x v="4"/>
  </r>
  <r>
    <x v="0"/>
    <m/>
    <s v="SPECIJALNA BOLNICA MENS SANA BEOGRA"/>
    <s v="Promet robe i usluga finalna potrossnja [957PBOM240440669]"/>
    <n v="15404.6"/>
    <m/>
    <m/>
    <m/>
    <x v="0"/>
    <x v="4"/>
  </r>
  <r>
    <x v="0"/>
    <m/>
    <s v="APOTEKA STESA-LEK  KIKINDA"/>
    <s v="Promet robe i usluga - finalna potro"/>
    <n v="12326.16"/>
    <m/>
    <m/>
    <m/>
    <x v="0"/>
    <x v="4"/>
  </r>
  <r>
    <x v="0"/>
    <m/>
    <s v="MEDIKOM POLIKLINIKA"/>
    <s v="PROMET ROBE I USLUGA - FINALNA POTROŠNJA"/>
    <n v="10823.78"/>
    <m/>
    <m/>
    <m/>
    <x v="0"/>
    <x v="4"/>
  </r>
  <r>
    <x v="0"/>
    <m/>
    <s v="SANI OPTIK OFTALMOLOSKA ORDINACIJA"/>
    <s v="upl.rn [IZVTR00505303995]"/>
    <n v="9922"/>
    <m/>
    <m/>
    <m/>
    <x v="0"/>
    <x v="4"/>
  </r>
  <r>
    <x v="0"/>
    <m/>
    <s v="TIHOMIR MIHAJLOVIĆ PR APOTEKA HEMI"/>
    <s v="Promet robe i usluga - finalna potrosnja [955PLBE240440UVF]"/>
    <n v="9166.08"/>
    <m/>
    <m/>
    <m/>
    <x v="0"/>
    <x v="4"/>
  </r>
  <r>
    <x v="0"/>
    <m/>
    <s v="AU TILIA COR"/>
    <s v="Promet robe i usluga - finalna potr [955PLBE240440LAR]"/>
    <n v="7684.57"/>
    <m/>
    <m/>
    <m/>
    <x v="0"/>
    <x v="4"/>
  </r>
  <r>
    <x v="0"/>
    <m/>
    <s v="APOTEKA DISPERSA DRAGANA RADOJEVIĆ"/>
    <s v="Promet robe i usluga - finalna potrošnja"/>
    <n v="5556.32"/>
    <m/>
    <m/>
    <m/>
    <x v="0"/>
    <x v="4"/>
  </r>
  <r>
    <x v="0"/>
    <m/>
    <s v="ZDRAVSTVENA USTANOVA APOTEKE"/>
    <s v="PROMET ROBE I USLUGA   MEĐUFAZNAPOTROŠNJA [5957240447635090]"/>
    <n v="4646.3999999999996"/>
    <m/>
    <m/>
    <m/>
    <x v="0"/>
    <x v="4"/>
  </r>
  <r>
    <x v="0"/>
    <m/>
    <s v="OFTALMOLOSKA BOLNICA MILMEDIC"/>
    <s v="PROMET ROBE I USLUGA - MEDUFAZNA POTROSNJA [099971005332001]"/>
    <n v="3833.69"/>
    <m/>
    <m/>
    <m/>
    <x v="0"/>
    <x v="4"/>
  </r>
  <r>
    <x v="0"/>
    <m/>
    <s v="APOTEKA STESA-LEK  KIKINDA"/>
    <s v="Promet robe i usluga - finalna potro"/>
    <n v="3730.44"/>
    <m/>
    <m/>
    <m/>
    <x v="0"/>
    <x v="4"/>
  </r>
  <r>
    <x v="0"/>
    <m/>
    <s v="APOTEKARSKA USTANOVA ZDRAVLJE"/>
    <s v="Promet robe i usluga - finalna potrošnja"/>
    <n v="3116.96"/>
    <m/>
    <m/>
    <m/>
    <x v="0"/>
    <x v="4"/>
  </r>
  <r>
    <x v="0"/>
    <m/>
    <s v="SPECIJALNA BOLNICA MENS SANA BEOGRA"/>
    <s v="Promet robe i usluga finalna potrossnja [957PBOM24044066B]"/>
    <n v="975"/>
    <m/>
    <m/>
    <m/>
    <x v="0"/>
    <x v="4"/>
  </r>
  <r>
    <x v="0"/>
    <m/>
    <s v="MEDICAL CENTAR BEOGRAD"/>
    <s v="Promet robe i usluga - finalna// potrošnja [FT24044H69KL]"/>
    <n v="792"/>
    <m/>
    <m/>
    <m/>
    <x v="0"/>
    <x v="4"/>
  </r>
  <r>
    <x v="1"/>
    <s v="MEDICA LINEA PHARM - UPLATA PO RACUNU R23-27824 OD 15/12/"/>
    <s v="MEDICA LINEA PHARM"/>
    <s v="UPLATA PO RACUNU R23-27824 OD 15/12/"/>
    <m/>
    <n v="1963005.16"/>
    <m/>
    <m/>
    <x v="5"/>
    <x v="4"/>
  </r>
  <r>
    <x v="1"/>
    <s v="MEDICA LINEA PHARM - UPLATA PO RACUNU R23-27823 OD 15/12/"/>
    <s v="MEDICA LINEA PHARM"/>
    <s v="UPLATA PO RACUNU R23-27823 OD 15/12/"/>
    <m/>
    <n v="393243.08"/>
    <m/>
    <m/>
    <x v="5"/>
    <x v="4"/>
  </r>
  <r>
    <x v="1"/>
    <s v="VEGA D.O.O. - UPLATA PO RACUNU 1312046/23 OD 15/12"/>
    <s v="VEGA D.O.O."/>
    <s v="UPLATA PO RACUNU 1312046/23 OD 15/12"/>
    <m/>
    <n v="162001.95000000001"/>
    <m/>
    <m/>
    <x v="5"/>
    <x v="4"/>
  </r>
  <r>
    <x v="1"/>
    <s v="KOTUR I OSTALI DOO - UPLATA PO RACUNU 01-05/24 OD 12/01/2"/>
    <s v="KOTUR I OSTALI DOO"/>
    <s v="UPLATA PO RACUNU 01-05/24 OD 12/01/2"/>
    <m/>
    <n v="99120"/>
    <m/>
    <m/>
    <x v="5"/>
    <x v="4"/>
  </r>
  <r>
    <x v="1"/>
    <s v="MEDICA LINEA PHARM - UPLATA PO RACUNU R23-27822 OD 15/12/"/>
    <s v="MEDICA LINEA PHARM"/>
    <s v="UPLATA PO RACUNU R23-27822 OD 15/12/"/>
    <m/>
    <n v="69455.98"/>
    <m/>
    <m/>
    <x v="5"/>
    <x v="4"/>
  </r>
  <r>
    <x v="1"/>
    <s v="KOTUR I OSTALI DOO - UPLATA PO RACUNU 01-04/24 OD 11/01/2"/>
    <s v="KOTUR I OSTALI DOO"/>
    <s v="UPLATA PO RACUNU 01-04/24 OD 11/01/2"/>
    <m/>
    <n v="54008.1"/>
    <m/>
    <m/>
    <x v="5"/>
    <x v="4"/>
  </r>
  <r>
    <x v="1"/>
    <s v="KOTUR I OSTALI DOO - UPLATA PO RACUNU 01-06/24 OD 12/01/2"/>
    <s v="KOTUR I OSTALI DOO"/>
    <s v="UPLATA PO RACUNU 01-06/24 OD 12/01/2"/>
    <m/>
    <n v="18580.32"/>
    <m/>
    <m/>
    <x v="5"/>
    <x v="4"/>
  </r>
  <r>
    <x v="1"/>
    <s v="VEGA D.O.O. - UPLATA PO RACUNU 1310681/23 OD 15/12"/>
    <s v="VEGA D.O.O."/>
    <s v="UPLATA PO RACUNU 1310681/23 OD 15/12"/>
    <m/>
    <n v="14452.54"/>
    <m/>
    <m/>
    <x v="5"/>
    <x v="4"/>
  </r>
  <r>
    <x v="1"/>
    <s v="VEGA D.O.O. - UPLATA PO RACUNU 1308540/23 OD 15/12"/>
    <s v="VEGA D.O.O."/>
    <s v="UPLATA PO RACUNU 1308540/23 OD 15/12"/>
    <m/>
    <n v="9882.44"/>
    <m/>
    <m/>
    <x v="5"/>
    <x v="4"/>
  </r>
  <r>
    <x v="1"/>
    <s v="VEGA D.O.O. - UPLATA PO RACUNU 1311630/23 OD 15/12"/>
    <s v="VEGA D.O.O."/>
    <s v="UPLATA PO RACUNU 1311630/23 OD 15/12"/>
    <m/>
    <n v="8851.31"/>
    <m/>
    <m/>
    <x v="5"/>
    <x v="4"/>
  </r>
  <r>
    <x v="1"/>
    <m/>
    <s v="Komercijalna Banka"/>
    <s v="9891********7805 RESTORAN USTANICKA 2     BEOGRAD      RS"/>
    <m/>
    <n v="7820"/>
    <m/>
    <m/>
    <x v="14"/>
    <x v="4"/>
  </r>
  <r>
    <x v="1"/>
    <s v="VEGA D.O.O. - UPLATA PO RACUNU 1311841/23 OD 15/12"/>
    <s v="VEGA D.O.O."/>
    <s v="UPLATA PO RACUNU 1311841/23 OD 15/12"/>
    <m/>
    <n v="6210.87"/>
    <m/>
    <m/>
    <x v="5"/>
    <x v="4"/>
  </r>
  <r>
    <x v="1"/>
    <m/>
    <s v="Komercijalna Banka"/>
    <s v="MASTER BUSINESS 5473********6787 FINI DOO BEOGRAD - VRA BEOGRAD        RS"/>
    <m/>
    <n v="5480"/>
    <m/>
    <m/>
    <x v="14"/>
    <x v="4"/>
  </r>
  <r>
    <x v="1"/>
    <m/>
    <s v="Komercijalna Banka"/>
    <s v="MASTER BUSINESS 5473********6787 ATM BPS-EKS BG12 YUBC  NOVI BEOGRAD   RS"/>
    <m/>
    <n v="5100"/>
    <m/>
    <m/>
    <x v="14"/>
    <x v="4"/>
  </r>
  <r>
    <x v="1"/>
    <m/>
    <s v="Komercijalna Banka"/>
    <s v="9891********9381 TEHNOMANIJATHM19      BEOGRAD       RSRS"/>
    <m/>
    <n v="4999"/>
    <m/>
    <m/>
    <x v="14"/>
    <x v="4"/>
  </r>
  <r>
    <x v="1"/>
    <m/>
    <s v="Komercijalna Banka"/>
    <s v="MASTER BUSINESS 5473********6787 PICAJOLO 2023 DOO BEOG BEOGRAD        RS"/>
    <m/>
    <n v="1720"/>
    <m/>
    <m/>
    <x v="14"/>
    <x v="4"/>
  </r>
  <r>
    <x v="1"/>
    <m/>
    <s v="NLB Komercijalna banka AD Beograd -"/>
    <s v="[AutoProv]Obracun provizije za dan 12.02.2024."/>
    <m/>
    <n v="449.47"/>
    <m/>
    <m/>
    <x v="2"/>
    <x v="4"/>
  </r>
  <r>
    <x v="1"/>
    <m/>
    <s v="OPŠTA BOLNICA EUROMEDIK 2"/>
    <s v="PROMET ROBE I USLUGA - FINALNA POTROŠNJA [839924969813001]"/>
    <n v="534815.91"/>
    <m/>
    <m/>
    <m/>
    <x v="0"/>
    <x v="4"/>
  </r>
  <r>
    <x v="1"/>
    <m/>
    <s v="MILICA PETROVIĆ PR LASER CENTAR DI"/>
    <s v="PROMET ROBE I USLUGA - FINALNA POTROŠNJA"/>
    <n v="162356.70000000001"/>
    <m/>
    <m/>
    <m/>
    <x v="0"/>
    <x v="4"/>
  </r>
  <r>
    <x v="1"/>
    <m/>
    <s v="OPŠTA BOLNICA EUROMEDIK 2"/>
    <s v="PROMET ROBE I USLUGA - FINALNA POTROŠNJA [839924969807001]"/>
    <n v="42826.25"/>
    <m/>
    <m/>
    <m/>
    <x v="0"/>
    <x v="4"/>
  </r>
  <r>
    <x v="1"/>
    <m/>
    <s v="OPŠTA BOLNICA EUROMEDIK 2"/>
    <s v="PROMET ROBE I USLUGA - FINALNA POTROŠNJA [839924969822001]"/>
    <n v="33423.57"/>
    <m/>
    <m/>
    <m/>
    <x v="0"/>
    <x v="4"/>
  </r>
  <r>
    <x v="1"/>
    <m/>
    <s v="APOTEKA HEDERA ANKA CINCURAK"/>
    <s v="upl po rn [IZVTR00505149906]"/>
    <n v="30841.86"/>
    <m/>
    <m/>
    <m/>
    <x v="0"/>
    <x v="4"/>
  </r>
  <r>
    <x v="1"/>
    <m/>
    <s v="HEDERA PLUS APOTEKA JULKA VINKOVIC"/>
    <s v="upl po rn [IZVTR00505137310]"/>
    <n v="28393.26"/>
    <m/>
    <m/>
    <m/>
    <x v="0"/>
    <x v="4"/>
  </r>
  <r>
    <x v="1"/>
    <m/>
    <s v="OPŠTA BOLNICA EUROMEDIK 2"/>
    <s v="PROMET ROBE I USLUGA - FINALNA POTROŠNJA [839924969808001]"/>
    <n v="27986.99"/>
    <m/>
    <m/>
    <m/>
    <x v="0"/>
    <x v="4"/>
  </r>
  <r>
    <x v="1"/>
    <m/>
    <s v="AU APOTEKA NEOFARM ČOKA"/>
    <s v="PROMET ROBE I USLUGA - FINALNA POTROŠNJA"/>
    <n v="26838.720000000001"/>
    <m/>
    <m/>
    <m/>
    <x v="0"/>
    <x v="4"/>
  </r>
  <r>
    <x v="1"/>
    <m/>
    <s v="OPŠTA BOLNICA EUROMEDIK 2"/>
    <s v="PROMET ROBE I USLUGA - FINALNA POTROŠNJA [839924969815001]"/>
    <n v="26513.08"/>
    <m/>
    <m/>
    <m/>
    <x v="0"/>
    <x v="4"/>
  </r>
  <r>
    <x v="1"/>
    <m/>
    <s v="OPŠTA BOLNICA EUROMEDIK 2"/>
    <s v="PROMET ROBE I USLUGA - FINALNA POTROŠNJA [839924969823001]"/>
    <n v="26513.08"/>
    <m/>
    <m/>
    <m/>
    <x v="0"/>
    <x v="4"/>
  </r>
  <r>
    <x v="1"/>
    <m/>
    <s v="OPŠTA BOLNICA EUROMEDIK 2"/>
    <s v="PROMET ROBE I USLUGA - FINALNA POTROŠNJA [839924969810001]"/>
    <n v="26513.08"/>
    <m/>
    <m/>
    <m/>
    <x v="0"/>
    <x v="4"/>
  </r>
  <r>
    <x v="1"/>
    <m/>
    <s v="OPŠTA BOLNICA EUROMEDIK 2"/>
    <s v="PROMET ROBE I USLUGA - FINALNA POTROŠNJA [839924969824001]"/>
    <n v="25882.3"/>
    <m/>
    <m/>
    <m/>
    <x v="0"/>
    <x v="4"/>
  </r>
  <r>
    <x v="1"/>
    <m/>
    <s v="APOTEKA LIPA LEK BEOGRAD"/>
    <s v="PROMET ROBE I USLUGA"/>
    <n v="22473.63"/>
    <m/>
    <m/>
    <m/>
    <x v="0"/>
    <x v="4"/>
  </r>
  <r>
    <x v="1"/>
    <m/>
    <s v="APOTEKA IVA"/>
    <s v="po racunu [IZVTR00504894306]"/>
    <n v="21373.51"/>
    <m/>
    <m/>
    <m/>
    <x v="0"/>
    <x v="4"/>
  </r>
  <r>
    <x v="1"/>
    <m/>
    <s v="OPŠTA BOLNICA EUROMEDIK 2"/>
    <s v="PROMET ROBE I USLUGA - FINALNA POTROŠNJA [839924969819001]"/>
    <n v="19960.04"/>
    <m/>
    <m/>
    <m/>
    <x v="0"/>
    <x v="4"/>
  </r>
  <r>
    <x v="1"/>
    <m/>
    <s v="APOTEKARSKA USTANOVA NIŠIĆ"/>
    <s v="Promet robe i uslugafinalna poošnja [H04224999020587]"/>
    <n v="19501.02"/>
    <m/>
    <m/>
    <m/>
    <x v="0"/>
    <x v="4"/>
  </r>
  <r>
    <x v="1"/>
    <m/>
    <s v="MINIFARM"/>
    <s v="Racun 2401368 [834647715546001]"/>
    <n v="18778.099999999999"/>
    <m/>
    <m/>
    <m/>
    <x v="0"/>
    <x v="4"/>
  </r>
  <r>
    <x v="1"/>
    <m/>
    <s v="OPŠTA BOLNICA EUROMEDIK 2"/>
    <s v="PROMET ROBE I USLUGA - FINALNA POTROŠNJA [839924969825001]"/>
    <n v="16556.759999999998"/>
    <m/>
    <m/>
    <m/>
    <x v="0"/>
    <x v="4"/>
  </r>
  <r>
    <x v="1"/>
    <m/>
    <s v="00012OKRUZNI ZATVOR U BEOGRADU"/>
    <s v="ANDOL.ADRENALIN,PARACETAMOL [IBR7839705]"/>
    <n v="15106.6"/>
    <m/>
    <m/>
    <m/>
    <x v="0"/>
    <x v="4"/>
  </r>
  <r>
    <x v="1"/>
    <m/>
    <s v="OPŠTA BOLNICA EUROMEDIK 2"/>
    <s v="PROMET ROBE I USLUGA - FINALNA POTROŠNJA [839924969820001]"/>
    <n v="13758.73"/>
    <m/>
    <m/>
    <m/>
    <x v="0"/>
    <x v="4"/>
  </r>
  <r>
    <x v="1"/>
    <m/>
    <s v="AU STEPINA APOTEK BEOGRAD"/>
    <s v="PROMET ROBE I USLUGA - FINALNA POTROŠNJA"/>
    <n v="13084.63"/>
    <m/>
    <m/>
    <m/>
    <x v="0"/>
    <x v="4"/>
  </r>
  <r>
    <x v="1"/>
    <m/>
    <s v="APOTEKARSKA USTANOVA MARKOVIC"/>
    <s v="po racunu [IZVTR00505076987]"/>
    <n v="12917.52"/>
    <m/>
    <m/>
    <m/>
    <x v="0"/>
    <x v="4"/>
  </r>
  <r>
    <x v="1"/>
    <m/>
    <s v="VESNA STANKOVI&amp; xC6;-KOJI&amp; xC6; PR"/>
    <s v="PROMET ROBE I USLUGA - ME&amp; xD0;UFAZNA POTROŠNJA"/>
    <n v="12109.66"/>
    <m/>
    <m/>
    <m/>
    <x v="0"/>
    <x v="4"/>
  </r>
  <r>
    <x v="1"/>
    <m/>
    <s v="VIPERA AU APOTEKA"/>
    <s v="PROMET ROBE I USLUGA   MEXD0UFAZNA POTROŠNJA [5739240432842840]"/>
    <n v="11413.49"/>
    <m/>
    <m/>
    <m/>
    <x v="0"/>
    <x v="4"/>
  </r>
  <r>
    <x v="1"/>
    <m/>
    <s v="ZU APOTEKA IRISFARM"/>
    <s v="Promet robe i usluga - finalna potrosnja [955PLBE2404302YD]"/>
    <n v="11123.63"/>
    <m/>
    <m/>
    <m/>
    <x v="0"/>
    <x v="4"/>
  </r>
  <r>
    <x v="1"/>
    <m/>
    <s v="OPŠTA BOLNICA EUROMEDIK 2"/>
    <s v="PROMET ROBE I USLUGA - FINALNA POTROŠNJA [839924969818001]"/>
    <n v="10745.24"/>
    <m/>
    <m/>
    <m/>
    <x v="0"/>
    <x v="4"/>
  </r>
  <r>
    <x v="1"/>
    <m/>
    <s v="OPŠTA BOLNICA EUROMEDIK 2"/>
    <s v="PROMET ROBE I USLUGA - FINALNA POTROŠNJA [839924969826001]"/>
    <n v="10685.34"/>
    <m/>
    <m/>
    <m/>
    <x v="0"/>
    <x v="4"/>
  </r>
  <r>
    <x v="1"/>
    <m/>
    <s v="OPŠTA BOLNICA EUROMEDIK 2"/>
    <s v="PROMET ROBE I USLUGA - FINALNA POTROŠNJA [839924969814001]"/>
    <n v="10470.08"/>
    <m/>
    <m/>
    <m/>
    <x v="0"/>
    <x v="4"/>
  </r>
  <r>
    <x v="1"/>
    <m/>
    <s v="AU DHF"/>
    <s v="PROMET ROBE I USLUGA - ME  XD0 UFAZNA POTROSNJA [099970945061001]"/>
    <n v="9597.17"/>
    <m/>
    <m/>
    <m/>
    <x v="0"/>
    <x v="4"/>
  </r>
  <r>
    <x v="1"/>
    <m/>
    <s v="APOTEKA STESA-LEK  KIKINDA"/>
    <s v="Promet robe i usluga - finalna potro"/>
    <n v="9349.58"/>
    <m/>
    <m/>
    <m/>
    <x v="0"/>
    <x v="4"/>
  </r>
  <r>
    <x v="1"/>
    <m/>
    <s v="JELENA TENŽERA PR APOTEKA PRIVATNA"/>
    <s v="Promet robe i usluga - međufazna potrosnja [955PLBE2404019V0]"/>
    <n v="9258.92"/>
    <m/>
    <m/>
    <m/>
    <x v="0"/>
    <x v="4"/>
  </r>
  <r>
    <x v="1"/>
    <m/>
    <s v="OPŠTA BOLNICA EUROMEDIK 2"/>
    <s v="PROMET ROBE I USLUGA - FINALNA POTROŠNJA [839924969829001]"/>
    <n v="8862.3799999999992"/>
    <m/>
    <m/>
    <m/>
    <x v="0"/>
    <x v="4"/>
  </r>
  <r>
    <x v="1"/>
    <m/>
    <s v="OPŠTA BOLNICA EUROMEDIK 2"/>
    <s v="PROMET ROBE I USLUGA - FINALNA POTROŠNJA [839924969812001]"/>
    <n v="8078.11"/>
    <m/>
    <m/>
    <m/>
    <x v="0"/>
    <x v="4"/>
  </r>
  <r>
    <x v="1"/>
    <m/>
    <s v="OPŠTA BOLNICA EUROMEDIK 2"/>
    <s v="PROMET ROBE I USLUGA - FINALNA POTROŠNJA [839924969817001]"/>
    <n v="7220.58"/>
    <m/>
    <m/>
    <m/>
    <x v="0"/>
    <x v="4"/>
  </r>
  <r>
    <x v="1"/>
    <m/>
    <s v="OPŠTA BOLNICA EUROMEDIK 2"/>
    <s v="PROMET ROBE I USLUGA - FINALNA POTROŠNJA [839924969809001]"/>
    <n v="6910.49"/>
    <m/>
    <m/>
    <m/>
    <x v="0"/>
    <x v="4"/>
  </r>
  <r>
    <x v="1"/>
    <m/>
    <s v="OPŠTA BOLNICA EUROMEDIK 2"/>
    <s v="PROMET ROBE I USLUGA - FINALNA POTROŠNJA [839924969885001]"/>
    <n v="6890"/>
    <m/>
    <m/>
    <m/>
    <x v="0"/>
    <x v="4"/>
  </r>
  <r>
    <x v="1"/>
    <m/>
    <s v="VALENTINA MILISAVLJEVIĆ PR KUMODRA"/>
    <s v="PROMET ROBE I USLUGA - FINALNA POTROŠNJA"/>
    <n v="6621.12"/>
    <m/>
    <m/>
    <m/>
    <x v="0"/>
    <x v="4"/>
  </r>
  <r>
    <x v="1"/>
    <m/>
    <s v="APOTEKA IMPULS DOO ZU"/>
    <s v="PROMET ROBE I USLUGA - FINALNA POTROŠNJA"/>
    <n v="5954.09"/>
    <m/>
    <m/>
    <m/>
    <x v="0"/>
    <x v="4"/>
  </r>
  <r>
    <x v="1"/>
    <m/>
    <s v="APOTEKA ZDRAVLJE"/>
    <s v="Promet robe i usluga - finalna potrosnja [955PLBE240430SWP]"/>
    <n v="5885.44"/>
    <m/>
    <m/>
    <m/>
    <x v="0"/>
    <x v="4"/>
  </r>
  <r>
    <x v="1"/>
    <m/>
    <s v="AU  APTK RS"/>
    <s v="2401497 2024 02 09  2Č4 [H04324999155009]"/>
    <n v="5673.8"/>
    <m/>
    <m/>
    <m/>
    <x v="0"/>
    <x v="4"/>
  </r>
  <r>
    <x v="1"/>
    <m/>
    <s v="APOTEKA &quot;VANAFARM&quot;"/>
    <s v="PROMET ROBE I USLUGA - FINALNA POTROŠNJA"/>
    <n v="5476.78"/>
    <m/>
    <m/>
    <m/>
    <x v="0"/>
    <x v="4"/>
  </r>
  <r>
    <x v="1"/>
    <m/>
    <s v="AU APOTEKA ESTHEMA PHARM"/>
    <s v="racun [IZVTR00504861260]"/>
    <n v="5090.8"/>
    <m/>
    <m/>
    <m/>
    <x v="0"/>
    <x v="4"/>
  </r>
  <r>
    <x v="1"/>
    <m/>
    <s v="AU  APTK RS"/>
    <s v="2401499 2024 02 09  2CKR [H04324999155010]"/>
    <n v="4992.24"/>
    <m/>
    <m/>
    <m/>
    <x v="0"/>
    <x v="4"/>
  </r>
  <r>
    <x v="1"/>
    <m/>
    <s v="APOTEKA DIOIKA GROCKA V. MILI&amp; XC6;"/>
    <s v="RACUN:2401480"/>
    <n v="4989.07"/>
    <m/>
    <m/>
    <m/>
    <x v="0"/>
    <x v="4"/>
  </r>
  <r>
    <x v="1"/>
    <m/>
    <s v="00012OKRUZNI ZATVOR U BEOGRADU"/>
    <s v="KERACUTAN [IBR7839386]"/>
    <n v="4923"/>
    <m/>
    <m/>
    <m/>
    <x v="0"/>
    <x v="4"/>
  </r>
  <r>
    <x v="1"/>
    <m/>
    <s v="OPŠTA BOLNICA EUROMEDIK 2"/>
    <s v="PROMET ROBE I USLUGA - FINALNA POTROŠNJA [839924969816001]"/>
    <n v="4884.45"/>
    <m/>
    <m/>
    <m/>
    <x v="0"/>
    <x v="4"/>
  </r>
  <r>
    <x v="1"/>
    <m/>
    <s v="OPŠTA BOLNICA EUROMEDIK 2"/>
    <s v="PROMET ROBE I USLUGA - FINALNA POTROŠNJA [839924969821001]"/>
    <n v="4884.37"/>
    <m/>
    <m/>
    <m/>
    <x v="0"/>
    <x v="4"/>
  </r>
  <r>
    <x v="1"/>
    <m/>
    <s v="APOTEKARSKA USTANOVA APOTEKA ADAM I"/>
    <s v="Promet robe i usluga - finalna potr [955PLBE24043011J]"/>
    <n v="4746.53"/>
    <m/>
    <m/>
    <m/>
    <x v="0"/>
    <x v="4"/>
  </r>
  <r>
    <x v="1"/>
    <m/>
    <s v="APOTEKA STESA-LEK  KIKINDA"/>
    <s v="Promet robe i usluga - finalna potro"/>
    <n v="4572.5"/>
    <m/>
    <m/>
    <m/>
    <x v="0"/>
    <x v="4"/>
  </r>
  <r>
    <x v="1"/>
    <m/>
    <s v="00012OKRUZNI ZATVOR U BEOGRADU"/>
    <s v="BORNA KISELINA,DILVAS [IBR7839199]"/>
    <n v="3549.8"/>
    <m/>
    <m/>
    <m/>
    <x v="0"/>
    <x v="4"/>
  </r>
  <r>
    <x v="1"/>
    <m/>
    <s v="00012OKRUZNI ZATVOR U BEOGRADU"/>
    <s v="NYSTATIN [IBR7839215]"/>
    <n v="3327.09"/>
    <m/>
    <m/>
    <m/>
    <x v="0"/>
    <x v="4"/>
  </r>
  <r>
    <x v="1"/>
    <m/>
    <s v="Marija Bošković pr Lekarska ordinac"/>
    <s v="placanje po racunu"/>
    <n v="2977.64"/>
    <m/>
    <m/>
    <m/>
    <x v="0"/>
    <x v="4"/>
  </r>
  <r>
    <x v="1"/>
    <m/>
    <s v="DOM ZDRAVLJA  DR JOVAN JOVANOVIC-"/>
    <s v="NEXTBIZ1358696 UPLATA [EPP31118473]"/>
    <n v="2793.1"/>
    <m/>
    <m/>
    <m/>
    <x v="0"/>
    <x v="4"/>
  </r>
  <r>
    <x v="1"/>
    <m/>
    <s v="OPŠTA BOLNICA EUROMEDIK 2"/>
    <s v="PROMET ROBE I USLUGA - FINALNA POTROŠNJA [839924969811001]"/>
    <n v="2640"/>
    <m/>
    <m/>
    <m/>
    <x v="0"/>
    <x v="4"/>
  </r>
  <r>
    <x v="1"/>
    <m/>
    <s v="OPŠTA BOLNICA EUROMEDIK 2"/>
    <s v="PROMET ROBE I USLUGA - FINALNA POTROŠNJA [839924969828001]"/>
    <n v="1179.7"/>
    <m/>
    <m/>
    <m/>
    <x v="0"/>
    <x v="4"/>
  </r>
  <r>
    <x v="1"/>
    <m/>
    <s v="OPŠTA BOLNICA EUROMEDIK 2"/>
    <s v="PROMET ROBE I USLUGA - FINALNA POTROŠNJA [839924969827001]"/>
    <n v="206.72"/>
    <m/>
    <m/>
    <m/>
    <x v="0"/>
    <x v="4"/>
  </r>
  <r>
    <x v="28"/>
    <m/>
    <s v="Komercijalna Banka"/>
    <s v="MASTER BUSINESS 5473********3357 XLS CT SHOP C-04       BEOGRAD        RS"/>
    <m/>
    <n v="4508"/>
    <m/>
    <m/>
    <x v="14"/>
    <x v="4"/>
  </r>
  <r>
    <x v="2"/>
    <s v="FARMALOGIST D.O.O. - PLAĆANJE RAČUNA"/>
    <s v="FARMALOGIST D.O.O."/>
    <s v="PLAĆANJE RAČUNA"/>
    <m/>
    <n v="239132.16"/>
    <m/>
    <m/>
    <x v="5"/>
    <x v="4"/>
  </r>
  <r>
    <x v="2"/>
    <s v="FUSION ALLIANCE TRADING - UPLATA PO RACUNU R-01-369/2023 OD 28"/>
    <s v="FUSION ALLIANCE TRADING"/>
    <s v="UPLATA PO RACUNU R-01-369/2023 OD 28"/>
    <m/>
    <n v="226335.18"/>
    <m/>
    <m/>
    <x v="5"/>
    <x v="4"/>
  </r>
  <r>
    <x v="2"/>
    <s v="FARMALABOR SRB D.O.O. - PLAĆANJE RAČUNA F24-1"/>
    <s v="FARMALABOR SRB D.O.O."/>
    <s v="PLAĆANJE RAČUNA F24-1"/>
    <m/>
    <n v="142920"/>
    <m/>
    <m/>
    <x v="5"/>
    <x v="4"/>
  </r>
  <r>
    <x v="2"/>
    <s v="ZORKA PHARMA-HEMIJA DOO - UPLATA PO RACUNU 500-4493/2023 OD 12"/>
    <s v="ZORKA PHARMA-HEMIJA DOO"/>
    <s v="UPLATA PO RACUNU 500-4493/2023 OD 12"/>
    <m/>
    <n v="122607"/>
    <m/>
    <m/>
    <x v="5"/>
    <x v="4"/>
  </r>
  <r>
    <x v="2"/>
    <s v="KOTUR I OSTALI DOO - UPLATA PO RACUNU 01-03/24 OD 11/01/2"/>
    <s v="KOTUR I OSTALI DOO"/>
    <s v="UPLATA PO RACUNU 01-03/24 OD 11/01/2"/>
    <m/>
    <n v="118800"/>
    <m/>
    <m/>
    <x v="5"/>
    <x v="4"/>
  </r>
  <r>
    <x v="2"/>
    <s v="INPHARM - UPLATA PO RACUNU 2402060289 OD 06/02"/>
    <s v="INPHARM"/>
    <s v="UPLATA PO RACUNU 2402060289 OD 06/02"/>
    <m/>
    <n v="88392.15"/>
    <m/>
    <m/>
    <x v="5"/>
    <x v="4"/>
  </r>
  <r>
    <x v="2"/>
    <s v="MEDBAY - UPLATA PO RACUNU 2421010110004 OD 11"/>
    <s v="MEDBAY"/>
    <s v="UPLATA PO RACUNU 2421010110004 OD 11"/>
    <m/>
    <n v="83450.42"/>
    <m/>
    <m/>
    <x v="5"/>
    <x v="4"/>
  </r>
  <r>
    <x v="2"/>
    <s v="SOPHARMA TRADING DOO - UPLATA PO RACUNU 1104027647 OD 29/12"/>
    <s v="SOPHARMA TRADING DOO"/>
    <s v="UPLATA PO RACUNU 1104027647 OD 29/12"/>
    <m/>
    <n v="68470.740000000005"/>
    <m/>
    <m/>
    <x v="5"/>
    <x v="4"/>
  </r>
  <r>
    <x v="2"/>
    <s v="SOPHARMA TRADING DOO - UPLATA PO RACUNU 1104027756 OD 29/12"/>
    <s v="SOPHARMA TRADING DOO"/>
    <s v="UPLATA PO RACUNU 1104027756 OD 29/12"/>
    <m/>
    <n v="46239.3"/>
    <m/>
    <m/>
    <x v="5"/>
    <x v="4"/>
  </r>
  <r>
    <x v="2"/>
    <s v="PHARMA MAAC DOO - UPLATA PO RACUNU PKF23-4097 OD 11/12"/>
    <s v="PHARMA MAAC DOO"/>
    <s v="UPLATA PO RACUNU PKF23-4097 OD 11/12"/>
    <m/>
    <n v="43797.79"/>
    <m/>
    <m/>
    <x v="5"/>
    <x v="4"/>
  </r>
  <r>
    <x v="2"/>
    <s v="SOPHARMA TRADING DOO - UPLATA PO RACUNU 1104023006 OD 28/12"/>
    <s v="SOPHARMA TRADING DOO"/>
    <s v="UPLATA PO RACUNU 1104023006 OD 28/12"/>
    <m/>
    <n v="38927.300000000003"/>
    <m/>
    <m/>
    <x v="5"/>
    <x v="4"/>
  </r>
  <r>
    <x v="2"/>
    <s v="MIDMEDING NOVA D.O.O. - UPLATA PO RACUNU 2400197 OD 11/01/20"/>
    <s v="MIDMEDING NOVA D.O.O."/>
    <s v="UPLATA PO RACUNU 2400197 OD 11/01/20"/>
    <m/>
    <n v="36184.19"/>
    <m/>
    <m/>
    <x v="5"/>
    <x v="4"/>
  </r>
  <r>
    <x v="2"/>
    <s v="HAIRPRO D.O.O. BEOGRAD - UPLATA PO RACUNU 2023-2657 OD 11/12/"/>
    <s v="HAIRPRO D.O.O. BEOGRAD"/>
    <s v="UPLATA PO RACUNU 2023-2657 OD 11/12/"/>
    <m/>
    <n v="32215"/>
    <m/>
    <m/>
    <x v="5"/>
    <x v="4"/>
  </r>
  <r>
    <x v="2"/>
    <s v="KOTUR I OSTALI DOO - UPLATA PO RACUNU 01-01/24 OD 09/01/2"/>
    <s v="KOTUR I OSTALI DOO"/>
    <s v="UPLATA PO RACUNU 01-01/24 OD 09/01/2"/>
    <m/>
    <n v="28920"/>
    <m/>
    <m/>
    <x v="5"/>
    <x v="4"/>
  </r>
  <r>
    <x v="2"/>
    <s v="PHARMA MAAC DOO - UPLATA PO RACUNU PKF23-4116 OD 12/12"/>
    <s v="PHARMA MAAC DOO"/>
    <s v="UPLATA PO RACUNU PKF23-4116 OD 12/12"/>
    <m/>
    <n v="23014.560000000001"/>
    <m/>
    <m/>
    <x v="5"/>
    <x v="4"/>
  </r>
  <r>
    <x v="2"/>
    <s v="UNI CHEM - UPLATA PO RACUNU IF24-00725 OD 12/01"/>
    <s v="UNI CHEM"/>
    <s v="UPLATA PO RACUNU IF24-00725 OD 12/01"/>
    <m/>
    <n v="17280"/>
    <m/>
    <m/>
    <x v="5"/>
    <x v="4"/>
  </r>
  <r>
    <x v="2"/>
    <s v="SOPHARMA TRADING DOO - UPLATA PO RACUNU 1104022791 OD 28/12"/>
    <s v="SOPHARMA TRADING DOO"/>
    <s v="UPLATA PO RACUNU 1104022791 OD 28/12"/>
    <m/>
    <n v="16174.48"/>
    <m/>
    <m/>
    <x v="5"/>
    <x v="4"/>
  </r>
  <r>
    <x v="2"/>
    <s v="MIDMEDING NOVA D.O.O. - UPLATA PO RACUNU 2400213 OD 11/01/20"/>
    <s v="MIDMEDING NOVA D.O.O."/>
    <s v="UPLATA PO RACUNU 2400213 OD 11/01/20"/>
    <m/>
    <n v="14949.45"/>
    <m/>
    <m/>
    <x v="5"/>
    <x v="4"/>
  </r>
  <r>
    <x v="2"/>
    <s v="MEDBAY - UPLATA PO RACUNU 2421010110005 OD 11"/>
    <s v="MEDBAY"/>
    <s v="UPLATA PO RACUNU 2421010110005 OD 11"/>
    <m/>
    <n v="13275.77"/>
    <m/>
    <m/>
    <x v="5"/>
    <x v="4"/>
  </r>
  <r>
    <x v="2"/>
    <s v="NS-PHARM D.O.O. - UPLATA PO RACUNU 2420010111097 OD 10"/>
    <s v="NS-PHARM D.O.O."/>
    <s v="UPLATA PO RACUNU 2420010111097 OD 10"/>
    <m/>
    <n v="12108.16"/>
    <m/>
    <m/>
    <x v="5"/>
    <x v="4"/>
  </r>
  <r>
    <x v="2"/>
    <s v="SOPHARMA TRADING DOO - UPLATA PO RACUNU 1104023763 OD 28/12"/>
    <s v="SOPHARMA TRADING DOO"/>
    <s v="UPLATA PO RACUNU 1104023763 OD 28/12"/>
    <m/>
    <n v="11243.05"/>
    <m/>
    <m/>
    <x v="5"/>
    <x v="4"/>
  </r>
  <r>
    <x v="2"/>
    <s v="NS-PHARM D.O.O. - UPLATA PO RACUNU 2420010111509 OD 12"/>
    <s v="NS-PHARM D.O.O."/>
    <s v="UPLATA PO RACUNU 2420010111509 OD 12"/>
    <m/>
    <n v="10282.34"/>
    <m/>
    <m/>
    <x v="5"/>
    <x v="4"/>
  </r>
  <r>
    <x v="2"/>
    <s v="UNI CHEM - UPLATA PO RACUNU IF24-00591 OD 11/01"/>
    <s v="UNI CHEM"/>
    <s v="UPLATA PO RACUNU IF24-00591 OD 11/01"/>
    <m/>
    <n v="9000"/>
    <m/>
    <m/>
    <x v="5"/>
    <x v="4"/>
  </r>
  <r>
    <x v="2"/>
    <s v="SOPHARMA TRADING DOO - UPLATA PO RACUNU 1104018734 OD 27/12"/>
    <s v="SOPHARMA TRADING DOO"/>
    <s v="UPLATA PO RACUNU 1104018734 OD 27/12"/>
    <m/>
    <n v="7047.92"/>
    <m/>
    <m/>
    <x v="5"/>
    <x v="4"/>
  </r>
  <r>
    <x v="2"/>
    <s v="SOPHARMA TRADING DOO - UPLATA PO RACUNU 1104027219 OD 28/12"/>
    <s v="SOPHARMA TRADING DOO"/>
    <s v="UPLATA PO RACUNU 1104027219 OD 28/12"/>
    <m/>
    <n v="6464.05"/>
    <m/>
    <m/>
    <x v="5"/>
    <x v="4"/>
  </r>
  <r>
    <x v="2"/>
    <s v="SOPHARMA TRADING DOO - UPLATA PO RACUNU 1104026900 OD 28/12"/>
    <s v="SOPHARMA TRADING DOO"/>
    <s v="UPLATA PO RACUNU 1104026900 OD 28/12"/>
    <m/>
    <n v="5525.43"/>
    <m/>
    <m/>
    <x v="5"/>
    <x v="4"/>
  </r>
  <r>
    <x v="2"/>
    <m/>
    <s v="Komercijalna Banka"/>
    <s v="MASTER BUSINESS 5473********6787 ATM BPS-EKS BG12 YUBC  NOVI BEOGRAD   RS"/>
    <m/>
    <n v="5100"/>
    <m/>
    <m/>
    <x v="14"/>
    <x v="4"/>
  </r>
  <r>
    <x v="2"/>
    <s v="SOPHARMA TRADING DOO - UPLATA PO RACUNU 1104027289 OD 28/12"/>
    <s v="SOPHARMA TRADING DOO"/>
    <s v="UPLATA PO RACUNU 1104027289 OD 28/12"/>
    <m/>
    <n v="4499.6899999999996"/>
    <m/>
    <m/>
    <x v="5"/>
    <x v="4"/>
  </r>
  <r>
    <x v="2"/>
    <s v="STIGA DOO - UPLATA PO RACUNU 24-300-000063 OD 10"/>
    <s v="STIGA DOO"/>
    <s v="UPLATA PO RACUNU 24-300-000063 OD 10"/>
    <m/>
    <n v="4446"/>
    <m/>
    <m/>
    <x v="5"/>
    <x v="4"/>
  </r>
  <r>
    <x v="2"/>
    <s v="SOPHARMA TRADING DOO - UPLATA PO RACUNU 1104027068 OD 28/12"/>
    <s v="SOPHARMA TRADING DOO"/>
    <s v="UPLATA PO RACUNU 1104027068 OD 28/12"/>
    <m/>
    <n v="4191.08"/>
    <m/>
    <m/>
    <x v="5"/>
    <x v="4"/>
  </r>
  <r>
    <x v="2"/>
    <s v="UNI CHEM - UPLATA PO RACUNU IF24-00639 OD 11/01"/>
    <s v="UNI CHEM"/>
    <s v="UPLATA PO RACUNU IF24-00639 OD 11/01"/>
    <m/>
    <n v="2880"/>
    <m/>
    <m/>
    <x v="5"/>
    <x v="4"/>
  </r>
  <r>
    <x v="2"/>
    <m/>
    <s v="Komercijalna Banka"/>
    <s v="9891********9381 SMOKVICA DOO             Belgrade     RS"/>
    <m/>
    <n v="2480"/>
    <m/>
    <m/>
    <x v="14"/>
    <x v="4"/>
  </r>
  <r>
    <x v="2"/>
    <m/>
    <s v="NLB Komercijalna banka AD Beograd -"/>
    <s v="[AutoProv]Obracun provizije za dan 09.02.2024."/>
    <m/>
    <n v="2046.4"/>
    <m/>
    <m/>
    <x v="2"/>
    <x v="4"/>
  </r>
  <r>
    <x v="2"/>
    <m/>
    <s v="Komercijalna Banka"/>
    <s v="9891********9381 LE PETIT BISTRO          Belgrade     RS"/>
    <m/>
    <n v="1830"/>
    <m/>
    <m/>
    <x v="14"/>
    <x v="4"/>
  </r>
  <r>
    <x v="2"/>
    <s v="SOPHARMA TRADING DOO - UPLATA PO RACUNU 1104018735 OD 27/12"/>
    <s v="SOPHARMA TRADING DOO"/>
    <s v="UPLATA PO RACUNU 1104018735 OD 27/12"/>
    <m/>
    <n v="1426.36"/>
    <m/>
    <m/>
    <x v="5"/>
    <x v="4"/>
  </r>
  <r>
    <x v="2"/>
    <s v="SOPHARMA TRADING DOO - UPLATA PO RACUNU 1104019140 OD 27/12"/>
    <s v="SOPHARMA TRADING DOO"/>
    <s v="UPLATA PO RACUNU 1104019140 OD 27/12"/>
    <m/>
    <n v="1325.72"/>
    <m/>
    <m/>
    <x v="5"/>
    <x v="4"/>
  </r>
  <r>
    <x v="2"/>
    <s v="SOPHARMA TRADING DOO - UPLATA PO RACUNU 1104019060 OD 27/12"/>
    <s v="SOPHARMA TRADING DOO"/>
    <s v="UPLATA PO RACUNU 1104019060 OD 27/12"/>
    <m/>
    <n v="1098.83"/>
    <m/>
    <m/>
    <x v="5"/>
    <x v="4"/>
  </r>
  <r>
    <x v="2"/>
    <s v="SOPHARMA TRADING DOO - UPLATA PO RACUNU 1104022608 OD 28/12"/>
    <s v="SOPHARMA TRADING DOO"/>
    <s v="UPLATA PO RACUNU 1104022608 OD 28/12"/>
    <m/>
    <n v="1098.83"/>
    <m/>
    <m/>
    <x v="5"/>
    <x v="4"/>
  </r>
  <r>
    <x v="2"/>
    <m/>
    <s v="Komercijalna Banka"/>
    <s v="MASTER BUSINESS 5473********6787 213 - MAXI 690         BEOGRAD        RS"/>
    <m/>
    <n v="826.09"/>
    <m/>
    <m/>
    <x v="14"/>
    <x v="4"/>
  </r>
  <r>
    <x v="2"/>
    <s v="SOPHARMA TRADING DOO - UPLATA PO RACUNU 1104023007 OD 28/12"/>
    <s v="SOPHARMA TRADING DOO"/>
    <s v="UPLATA PO RACUNU 1104023007 OD 28/12"/>
    <m/>
    <n v="331.43"/>
    <m/>
    <m/>
    <x v="5"/>
    <x v="4"/>
  </r>
  <r>
    <x v="2"/>
    <s v="BUDJET REPUBLIKE SRBIJE - RAT DOPLATA "/>
    <s v="BUDJET REPUBLIKE SRBIJE"/>
    <s v="RAT DOPLATA "/>
    <m/>
    <n v="60"/>
    <m/>
    <m/>
    <x v="6"/>
    <x v="4"/>
  </r>
  <r>
    <x v="2"/>
    <m/>
    <s v="UNI-ČEM DOO"/>
    <s v="POVRAĆAJ PO OODOBRENJIMA IO23-2200 / IO23-2199 [8961600016215662]"/>
    <n v="820713.33"/>
    <m/>
    <m/>
    <m/>
    <x v="0"/>
    <x v="4"/>
  </r>
  <r>
    <x v="2"/>
    <m/>
    <s v="REPUBLICKI FOND ZA ZDRAVSTVENO OS"/>
    <s v="PROMET ROBE I USLUGA - FINALNA [EPP31024324]"/>
    <n v="362198.91"/>
    <m/>
    <m/>
    <m/>
    <x v="0"/>
    <x v="4"/>
  </r>
  <r>
    <x v="2"/>
    <m/>
    <s v="AU ŽALFIJA"/>
    <s v="PROMET ROBE I USLUGA - ME&amp; XD0;UFAZNA POTROŠNJA"/>
    <n v="100968.99"/>
    <m/>
    <m/>
    <m/>
    <x v="0"/>
    <x v="4"/>
  </r>
  <r>
    <x v="2"/>
    <m/>
    <s v="ZDRAVSTVENA USTANOVA APOTEKA VIVA-D"/>
    <s v="Promet robe i usluga - finalna potrosnja [955PLBE2404016KC]"/>
    <n v="87017.17"/>
    <m/>
    <m/>
    <m/>
    <x v="0"/>
    <x v="4"/>
  </r>
  <r>
    <x v="2"/>
    <m/>
    <s v="UNI-ČEM DOO"/>
    <s v="POVRAĆAJ PO PONP24-0001 [952PLAH2404001MW]"/>
    <n v="61584"/>
    <m/>
    <m/>
    <m/>
    <x v="0"/>
    <x v="4"/>
  </r>
  <r>
    <x v="2"/>
    <m/>
    <s v="REPUBLICKI FOND ZA ZDRAVSTVENO OS"/>
    <s v="PROMET ROBE I USLUGA - FINALNA [EPP31024328]"/>
    <n v="26268"/>
    <m/>
    <m/>
    <m/>
    <x v="0"/>
    <x v="4"/>
  </r>
  <r>
    <x v="2"/>
    <m/>
    <s v="SVETLANA ČEKEREVAC PR APOTEKA PRIV"/>
    <s v="Promet robe i usluga - međufazna potrosnja [08700087087033]"/>
    <n v="19060.82"/>
    <m/>
    <m/>
    <m/>
    <x v="0"/>
    <x v="4"/>
  </r>
  <r>
    <x v="2"/>
    <m/>
    <s v="PETAR KOZAICEVSKI PR APOTEKA BELLA"/>
    <s v="BEZGOTOVINSKI PROMET ROBE I USLUGA [5952240403855506]"/>
    <n v="10314.14"/>
    <m/>
    <m/>
    <m/>
    <x v="0"/>
    <x v="4"/>
  </r>
  <r>
    <x v="2"/>
    <m/>
    <s v="MAJA JOKSOVIĆ PR PRIVATNA PRAKSA A"/>
    <s v="Promet robe i usluga - finalna potrosnja [08700087127208]"/>
    <n v="9545.14"/>
    <m/>
    <m/>
    <m/>
    <x v="0"/>
    <x v="4"/>
  </r>
  <r>
    <x v="2"/>
    <m/>
    <s v="APOTEKARSKA USTANOVA APOTEKA ADAM I"/>
    <s v="Promet robe i usluga - finalna potr [955PLBE240400SJ2]"/>
    <n v="9049.15"/>
    <m/>
    <m/>
    <m/>
    <x v="0"/>
    <x v="4"/>
  </r>
  <r>
    <x v="2"/>
    <m/>
    <s v="REPUBLICKI FOND ZA ZDRAVSTVENO OS"/>
    <s v="PROMET ROBE I USLUGA - FINALNA [EPP31024327]"/>
    <n v="8549.4"/>
    <m/>
    <m/>
    <m/>
    <x v="0"/>
    <x v="4"/>
  </r>
  <r>
    <x v="2"/>
    <m/>
    <s v="ZDRASTVENA USTANOVA APOTEKA NIBO FA"/>
    <s v="Promet robe i usluga - finalna potrosnja [87000082443090]"/>
    <n v="8502.27"/>
    <m/>
    <m/>
    <m/>
    <x v="0"/>
    <x v="4"/>
  </r>
  <r>
    <x v="2"/>
    <m/>
    <s v="APOTEKARSKA USTANOVA APOTEKA HYGIA"/>
    <s v="Promet robe i usluga - finalna potrosnja [955PLBE2403901QS]"/>
    <n v="7898.88"/>
    <m/>
    <m/>
    <m/>
    <x v="0"/>
    <x v="4"/>
  </r>
  <r>
    <x v="2"/>
    <m/>
    <s v="APOTEKARSKA USTANOVA OBEKS NEGOTIN"/>
    <s v="Promet robe i usluga - finalna potrosnja [955PLBE240400HZK]"/>
    <n v="7647.2"/>
    <m/>
    <m/>
    <m/>
    <x v="0"/>
    <x v="4"/>
  </r>
  <r>
    <x v="2"/>
    <m/>
    <s v="OPŠTA BOLNICA EUROMEDIK 2"/>
    <s v="PROMET ROBE I USLUGA   FINALNAPOTROŠNJA [5953240405212910]"/>
    <n v="6890"/>
    <m/>
    <m/>
    <m/>
    <x v="0"/>
    <x v="4"/>
  </r>
  <r>
    <x v="2"/>
    <m/>
    <s v="APOTEKA BOŽUR"/>
    <s v="Promet robe i usluga - finalna potrosnja [955PLBE240400EVO]"/>
    <n v="6398.48"/>
    <m/>
    <m/>
    <m/>
    <x v="0"/>
    <x v="4"/>
  </r>
  <r>
    <x v="2"/>
    <m/>
    <s v="AU ASKA VRANJE"/>
    <s v="Uplata po racunu"/>
    <n v="6290.9"/>
    <m/>
    <m/>
    <m/>
    <x v="0"/>
    <x v="4"/>
  </r>
  <r>
    <x v="2"/>
    <m/>
    <s v="APOTEKA ORTHOAID ZU BEOGRAD"/>
    <s v="PROMET ROBE I USLUGA"/>
    <n v="5870.92"/>
    <m/>
    <m/>
    <m/>
    <x v="0"/>
    <x v="4"/>
  </r>
  <r>
    <x v="2"/>
    <m/>
    <s v="APOTEKARSKA USTANOVA MEGA FARMACIJA"/>
    <s v="Promet robe i usluga međufazna potrošnja [834647590963001]"/>
    <n v="5820.74"/>
    <m/>
    <m/>
    <m/>
    <x v="0"/>
    <x v="4"/>
  </r>
  <r>
    <x v="2"/>
    <m/>
    <s v="ELIXIR-PLUS Z.U.A."/>
    <s v="PROMET ROBE I USLUGA - MEĐUFAZNA POTROŠNJA [839948293105001]"/>
    <n v="5293.02"/>
    <m/>
    <m/>
    <m/>
    <x v="0"/>
    <x v="4"/>
  </r>
  <r>
    <x v="2"/>
    <m/>
    <s v="Apoteka R PHARM"/>
    <s v="Promet robe i usluga - finalna potrosnja [955PLBE240400UYY]"/>
    <n v="5258.75"/>
    <m/>
    <m/>
    <m/>
    <x v="0"/>
    <x v="4"/>
  </r>
  <r>
    <x v="2"/>
    <m/>
    <s v="AU ASKA VRANJE"/>
    <s v="Uplata po racunu"/>
    <n v="5149.76"/>
    <m/>
    <m/>
    <m/>
    <x v="0"/>
    <x v="4"/>
  </r>
  <r>
    <x v="2"/>
    <m/>
    <s v="APOTEKA IVA"/>
    <s v="PO RACUNU [IZVTR00504678997]"/>
    <n v="5019.96"/>
    <m/>
    <m/>
    <m/>
    <x v="0"/>
    <x v="4"/>
  </r>
  <r>
    <x v="2"/>
    <m/>
    <s v="AU TILIA COR"/>
    <s v="Promet robe i usluga - finalna potr [955PLBE240400JD8]"/>
    <n v="4336.6400000000003"/>
    <m/>
    <m/>
    <m/>
    <x v="0"/>
    <x v="4"/>
  </r>
  <r>
    <x v="2"/>
    <m/>
    <s v="DŽ EUROMEDIK"/>
    <s v="PROMET ROBE I USLUGA   FINALNAPOTROŠNJA [5953240404004702]"/>
    <n v="4298.25"/>
    <m/>
    <m/>
    <m/>
    <x v="0"/>
    <x v="4"/>
  </r>
  <r>
    <x v="2"/>
    <m/>
    <s v="DŽ EUROMEDIK"/>
    <s v="PROMET ROBE I USLUGA   FINALNAPOTROŠNJA [5953240404004656]"/>
    <n v="4125"/>
    <m/>
    <m/>
    <m/>
    <x v="0"/>
    <x v="4"/>
  </r>
  <r>
    <x v="2"/>
    <m/>
    <s v="DŽ EUROMEDIK"/>
    <s v="PROMET ROBE I USLUGA   FINALNAPOTROŠNJA [5953240404004729]"/>
    <n v="3969"/>
    <m/>
    <m/>
    <m/>
    <x v="0"/>
    <x v="4"/>
  </r>
  <r>
    <x v="2"/>
    <m/>
    <s v="APOTEKA IVA"/>
    <s v="PO RACUNU [IZVTR00504678994]"/>
    <n v="3019.31"/>
    <m/>
    <m/>
    <m/>
    <x v="0"/>
    <x v="4"/>
  </r>
  <r>
    <x v="2"/>
    <m/>
    <s v="DŽ EUROMEDIK"/>
    <s v="PROMET ROBE I USLUGA   FINALNAPOTROŠNJA [5953240404004745]"/>
    <n v="2500.0300000000002"/>
    <m/>
    <m/>
    <m/>
    <x v="0"/>
    <x v="4"/>
  </r>
  <r>
    <x v="2"/>
    <m/>
    <s v="REPUBLICKI FOND ZA ZDRAVSTVENO OS"/>
    <s v="PROMET ROBE I USLUGA - FINALNA [EPP31024326]"/>
    <n v="410.35"/>
    <m/>
    <m/>
    <m/>
    <x v="0"/>
    <x v="4"/>
  </r>
  <r>
    <x v="2"/>
    <m/>
    <s v="REPUBLICKI FOND ZA ZDRAVSTVENO OS"/>
    <s v="PROMET ROBE I USLUGA - FINALNA [EPP31024325]"/>
    <n v="379.32"/>
    <m/>
    <m/>
    <m/>
    <x v="0"/>
    <x v="4"/>
  </r>
  <r>
    <x v="3"/>
    <s v="Šifra plaćanja (220) nije dobra za rn (840000002977084552) .Predviđene šifre plaćanja (121,221,153,2"/>
    <s v="AGENCIJA ZA PRIVREDNE REGISTRE"/>
    <s v="PLAĆANJE RAČUNA"/>
    <m/>
    <m/>
    <m/>
    <m/>
    <x v="0"/>
    <x v="4"/>
  </r>
  <r>
    <x v="3"/>
    <s v="DERMATIM ORDINACIJA - POVRAĆAJ VIŠE  NAPLAĆENIH NOVČANIH "/>
    <s v="DERMATIM ORDINACIJA"/>
    <s v="POVRAĆAJ VIŠE  NAPLAĆENIH NOVČANIH "/>
    <m/>
    <n v="1656851.96"/>
    <m/>
    <m/>
    <x v="1"/>
    <x v="4"/>
  </r>
  <r>
    <x v="3"/>
    <s v="MNG CENTAR DOO BEOGRAD - PLAĆANJE PREDRAČUNA 0106/24"/>
    <s v="MNG CENTAR DOO BEOGRAD"/>
    <s v="PLAĆANJE PREDRAČUNA 0106/24"/>
    <m/>
    <n v="718200"/>
    <m/>
    <m/>
    <x v="5"/>
    <x v="4"/>
  </r>
  <r>
    <x v="3"/>
    <s v="UNI CHEM - UPLATA PO RACUNU IF24-00241 OD 09/01"/>
    <s v="UNI CHEM"/>
    <s v="UPLATA PO RACUNU IF24-00241 OD 09/01"/>
    <m/>
    <n v="320412"/>
    <m/>
    <m/>
    <x v="5"/>
    <x v="4"/>
  </r>
  <r>
    <x v="3"/>
    <s v="ADV.VLADIMIR CABARKAPA - PLAĆANJE RAČUNA"/>
    <s v="ADV.VLADIMIR CABARKAPA"/>
    <s v="PLAĆANJE RAČUNA"/>
    <m/>
    <n v="200000"/>
    <m/>
    <m/>
    <x v="5"/>
    <x v="4"/>
  </r>
  <r>
    <x v="3"/>
    <s v="ADVOKAT MITROVIC B.MILOS - PLAĆANJE RAČUNA"/>
    <s v="ADVOKAT MITROVIC B.MILOS"/>
    <s v="PLAĆANJE RAČUNA"/>
    <m/>
    <n v="117175.6"/>
    <m/>
    <m/>
    <x v="5"/>
    <x v="4"/>
  </r>
  <r>
    <x v="3"/>
    <s v="UNI CHEM - UPLATA PO RACUNU IF24-00242 OD 09/01"/>
    <s v="UNI CHEM"/>
    <s v="UPLATA PO RACUNU IF24-00242 OD 09/01"/>
    <m/>
    <n v="86256"/>
    <m/>
    <m/>
    <x v="5"/>
    <x v="4"/>
  </r>
  <r>
    <x v="3"/>
    <s v="DERMAMEDICA DOO - PLAĆANJE RAČUNA"/>
    <s v="DERMAMEDICA DOO"/>
    <s v="PLAĆANJE RAČUNA"/>
    <m/>
    <n v="84960"/>
    <m/>
    <m/>
    <x v="5"/>
    <x v="4"/>
  </r>
  <r>
    <x v="3"/>
    <s v="SOPHARMA TRADING DOO - UPLATA PO RACUNU 1104019239 OD 27/12"/>
    <s v="SOPHARMA TRADING DOO"/>
    <s v="UPLATA PO RACUNU 1104019239 OD 27/12"/>
    <m/>
    <n v="83653.78"/>
    <m/>
    <m/>
    <x v="5"/>
    <x v="4"/>
  </r>
  <r>
    <x v="3"/>
    <s v="MEDICATED DOO - UPLATA PO RACUNU FA-43-1/24 OD 05/02"/>
    <s v="MEDICATED DOO"/>
    <s v="UPLATA PO RACUNU FA-43-1/24 OD 05/02"/>
    <m/>
    <n v="71290.13"/>
    <m/>
    <m/>
    <x v="5"/>
    <x v="4"/>
  </r>
  <r>
    <x v="3"/>
    <s v="MEDICATED DOO - UPLATA PO RACUNU FA-32-1/24 OD 30/01"/>
    <s v="MEDICATED DOO"/>
    <s v="UPLATA PO RACUNU FA-32-1/24 OD 30/01"/>
    <m/>
    <n v="50367.11"/>
    <m/>
    <m/>
    <x v="5"/>
    <x v="4"/>
  </r>
  <r>
    <x v="3"/>
    <s v="MEDICATED DOO - UPLATA PO RACUNU FA-24-1/24 OD 29/01"/>
    <s v="MEDICATED DOO"/>
    <s v="UPLATA PO RACUNU FA-24-1/24 OD 29/01"/>
    <m/>
    <n v="50367.11"/>
    <m/>
    <m/>
    <x v="5"/>
    <x v="4"/>
  </r>
  <r>
    <x v="3"/>
    <s v="UNI CHEM - UPLATA PO RACUNU IF24-00244 OD 09/01"/>
    <s v="UNI CHEM"/>
    <s v="UPLATA PO RACUNU IF24-00244 OD 09/01"/>
    <m/>
    <n v="48873.599999999999"/>
    <m/>
    <m/>
    <x v="5"/>
    <x v="4"/>
  </r>
  <r>
    <x v="3"/>
    <s v="MEDICATED DOO - UPLATA PO RACUNU FA-44-1/24 OD 05/02"/>
    <s v="MEDICATED DOO"/>
    <s v="UPLATA PO RACUNU FA-44-1/24 OD 05/02"/>
    <m/>
    <n v="45719.1"/>
    <m/>
    <m/>
    <x v="5"/>
    <x v="4"/>
  </r>
  <r>
    <x v="3"/>
    <s v="SOPHARMA TRADING DOO - UPLATA PO RACUNU 1104019091 OD 27/12"/>
    <s v="SOPHARMA TRADING DOO"/>
    <s v="UPLATA PO RACUNU 1104019091 OD 27/12"/>
    <m/>
    <n v="43229.03"/>
    <m/>
    <m/>
    <x v="5"/>
    <x v="4"/>
  </r>
  <r>
    <x v="3"/>
    <s v="SOPHARMA TRADING DOO - UPLATA PO RACUNU 1104010583 OD 25/12"/>
    <s v="SOPHARMA TRADING DOO"/>
    <s v="UPLATA PO RACUNU 1104010583 OD 25/12"/>
    <m/>
    <n v="37492.21"/>
    <m/>
    <m/>
    <x v="5"/>
    <x v="4"/>
  </r>
  <r>
    <x v="3"/>
    <s v="VELTPAK VLADO PILISKIC PR - PLAĆANJE RAČUNA 0-100/24"/>
    <s v="VELTPAK VLADO PILISKIC PR"/>
    <s v="PLAĆANJE RAČUNA 0-100/24"/>
    <m/>
    <n v="36360"/>
    <m/>
    <m/>
    <x v="5"/>
    <x v="4"/>
  </r>
  <r>
    <x v="3"/>
    <s v="MEDICATED DOO - UPLATA PO RACUNU FA-45-1/24 OD 05/02"/>
    <s v="MEDICATED DOO"/>
    <s v="UPLATA PO RACUNU FA-45-1/24 OD 05/02"/>
    <m/>
    <n v="33578.080000000002"/>
    <m/>
    <m/>
    <x v="5"/>
    <x v="4"/>
  </r>
  <r>
    <x v="3"/>
    <s v="MEDICATED DOO - UPLATA PO RACUNU FA-42-1/24 OD 02/02"/>
    <s v="MEDICATED DOO"/>
    <s v="UPLATA PO RACUNU FA-42-1/24 OD 02/02"/>
    <m/>
    <n v="31945.85"/>
    <m/>
    <m/>
    <x v="5"/>
    <x v="4"/>
  </r>
  <r>
    <x v="3"/>
    <s v="ASPECTUM BG - UPLATA PO RACUNU 2421010210004 OD 08"/>
    <s v="ASPECTUM BG"/>
    <s v="UPLATA PO RACUNU 2421010210004 OD 08"/>
    <m/>
    <n v="29404.400000000001"/>
    <m/>
    <m/>
    <x v="5"/>
    <x v="4"/>
  </r>
  <r>
    <x v="3"/>
    <s v="PHARMA MEDICA - UPLATA PO RACUNU 1/24 OD 15/01/2024"/>
    <s v="PHARMA MEDICA"/>
    <s v="UPLATA PO RACUNU 1/24 OD 15/01/2024"/>
    <m/>
    <n v="29156.16"/>
    <m/>
    <m/>
    <x v="5"/>
    <x v="4"/>
  </r>
  <r>
    <x v="3"/>
    <s v="SOPHARMA TRADING DOO - UPLATA PO RACUNU 1104014846 OD 26/12"/>
    <s v="SOPHARMA TRADING DOO"/>
    <s v="UPLATA PO RACUNU 1104014846 OD 26/12"/>
    <m/>
    <n v="28509.19"/>
    <m/>
    <m/>
    <x v="5"/>
    <x v="4"/>
  </r>
  <r>
    <x v="3"/>
    <s v="MEDICATED DOO - UPLATA PO RACUNU FA-38-1/24 OD 31/01"/>
    <s v="MEDICATED DOO"/>
    <s v="UPLATA PO RACUNU FA-38-1/24 OD 31/01"/>
    <m/>
    <n v="26257.09"/>
    <m/>
    <m/>
    <x v="5"/>
    <x v="4"/>
  </r>
  <r>
    <x v="3"/>
    <s v="DO-ING D.O.O. - UPLATA PO RACUNU PR2402462 OD 29/01/"/>
    <s v="DO-ING D.O.O."/>
    <s v="UPLATA PO RACUNU PR2402462 OD 29/01/"/>
    <m/>
    <n v="20203.55"/>
    <m/>
    <m/>
    <x v="5"/>
    <x v="4"/>
  </r>
  <r>
    <x v="3"/>
    <s v="PHARMA MAAC DOO - UPLATA PO RACUNU PKF24-0673 OD 31/01"/>
    <s v="PHARMA MAAC DOO"/>
    <s v="UPLATA PO RACUNU PKF24-0673 OD 31/01"/>
    <m/>
    <n v="19618.810000000001"/>
    <m/>
    <m/>
    <x v="5"/>
    <x v="4"/>
  </r>
  <r>
    <x v="3"/>
    <s v="DO-ING D.O.O. - UPLATA PO RACUNU PR2402773 OD 31/01/"/>
    <s v="DO-ING D.O.O."/>
    <s v="UPLATA PO RACUNU PR2402773 OD 31/01/"/>
    <m/>
    <n v="13974.98"/>
    <m/>
    <m/>
    <x v="5"/>
    <x v="4"/>
  </r>
  <r>
    <x v="3"/>
    <s v="PORESKA  UPRAVA -ZAST.ZIVOTNE SREDI - PLAĆANJE RAČUNA"/>
    <s v="PORESKA  UPRAVA -ZAST.ZIVOTNE SREDI"/>
    <s v="PLAĆANJE RAČUNA"/>
    <m/>
    <n v="12500"/>
    <m/>
    <m/>
    <x v="5"/>
    <x v="4"/>
  </r>
  <r>
    <x v="3"/>
    <s v="PORESKA  UPRAVA -ZAST.ZIVOTNE SREDI - PLAĆANJE RAČUNA"/>
    <s v="PORESKA  UPRAVA -ZAST.ZIVOTNE SREDI"/>
    <s v="PLAĆANJE RAČUNA"/>
    <m/>
    <n v="12500"/>
    <m/>
    <m/>
    <x v="5"/>
    <x v="4"/>
  </r>
  <r>
    <x v="3"/>
    <s v="PORESKA  UPRAVA -ZAST.ZIVOTNE SREDI - PLAĆANJE RAČUNA"/>
    <s v="PORESKA  UPRAVA -ZAST.ZIVOTNE SREDI"/>
    <s v="PLAĆANJE RAČUNA"/>
    <m/>
    <n v="12500"/>
    <m/>
    <m/>
    <x v="5"/>
    <x v="4"/>
  </r>
  <r>
    <x v="3"/>
    <s v="UNI CHEM - UPLATA PO RACUNU IF24-00082 OD 09/01"/>
    <s v="UNI CHEM"/>
    <s v="UPLATA PO RACUNU IF24-00082 OD 09/01"/>
    <m/>
    <n v="11284.57"/>
    <m/>
    <m/>
    <x v="5"/>
    <x v="4"/>
  </r>
  <r>
    <x v="3"/>
    <m/>
    <s v="Komercijalna Banka"/>
    <s v="9891********9381 Restoran Blunch          BEOGRAD      RS"/>
    <m/>
    <n v="10900"/>
    <m/>
    <m/>
    <x v="14"/>
    <x v="4"/>
  </r>
  <r>
    <x v="3"/>
    <s v="VELEXFARM D.O.O. - UPLATA PO RACUNU 102232861 OD 23/01/"/>
    <s v="VELEXFARM D.O.O."/>
    <s v="UPLATA PO RACUNU 102232861 OD 23/01/"/>
    <m/>
    <n v="10800"/>
    <m/>
    <m/>
    <x v="5"/>
    <x v="4"/>
  </r>
  <r>
    <x v="3"/>
    <s v="SOPHARMA TRADING DOO - UPLATA PO RACUNU 1104014445 OD 26/12"/>
    <s v="SOPHARMA TRADING DOO"/>
    <s v="UPLATA PO RACUNU 1104014445 OD 26/12"/>
    <m/>
    <n v="8505.7999999999993"/>
    <m/>
    <m/>
    <x v="5"/>
    <x v="4"/>
  </r>
  <r>
    <x v="3"/>
    <s v="ADOC D.O.O. - UPLATA PO RACUNU 24135814 OD 24/01/2"/>
    <s v="ADOC D.O.O."/>
    <s v="UPLATA PO RACUNU 24135814 OD 24/01/2"/>
    <m/>
    <n v="7287.78"/>
    <m/>
    <m/>
    <x v="5"/>
    <x v="4"/>
  </r>
  <r>
    <x v="3"/>
    <s v="SOPHARMA TRADING DOO - UPLATA PO RACUNU 1104010259 OD 25/12"/>
    <s v="SOPHARMA TRADING DOO"/>
    <s v="UPLATA PO RACUNU 1104010259 OD 25/12"/>
    <m/>
    <n v="7212.65"/>
    <m/>
    <m/>
    <x v="5"/>
    <x v="4"/>
  </r>
  <r>
    <x v="3"/>
    <s v="SOPHARMA TRADING DOO - UPLATA PO RACUNU 1104010679 OD 25/12"/>
    <s v="SOPHARMA TRADING DOO"/>
    <s v="UPLATA PO RACUNU 1104010679 OD 25/12"/>
    <m/>
    <n v="6635.16"/>
    <m/>
    <m/>
    <x v="5"/>
    <x v="4"/>
  </r>
  <r>
    <x v="3"/>
    <s v="PORESKA  UPRAVA -ZAST.ZIVOTNE SREDI - PLAĆANJE RAČUNA"/>
    <s v="PORESKA  UPRAVA -ZAST.ZIVOTNE SREDI"/>
    <s v="PLAĆANJE RAČUNA"/>
    <m/>
    <n v="5900"/>
    <m/>
    <m/>
    <x v="5"/>
    <x v="4"/>
  </r>
  <r>
    <x v="3"/>
    <s v="SOPHARMA TRADING DOO - UPLATA PO RACUNU 1104019141 OD 27/12"/>
    <s v="SOPHARMA TRADING DOO"/>
    <s v="UPLATA PO RACUNU 1104019141 OD 27/12"/>
    <m/>
    <n v="5733.01"/>
    <m/>
    <m/>
    <x v="5"/>
    <x v="4"/>
  </r>
  <r>
    <x v="3"/>
    <s v="D.M.B. PROMET DOO BEOGRAD - PLAĆANJE PREDRAČUNA 24-PF003000109"/>
    <s v="D.M.B. PROMET DOO BEOGRAD"/>
    <s v="PLAĆANJE PREDRAČUNA 24-PF003000109"/>
    <m/>
    <n v="5580"/>
    <m/>
    <m/>
    <x v="5"/>
    <x v="4"/>
  </r>
  <r>
    <x v="3"/>
    <s v="UNI CHEM - UPLATA PO RACUNU IF24-00252 OD 09/01"/>
    <s v="UNI CHEM"/>
    <s v="UPLATA PO RACUNU IF24-00252 OD 09/01"/>
    <m/>
    <n v="5412"/>
    <m/>
    <m/>
    <x v="5"/>
    <x v="4"/>
  </r>
  <r>
    <x v="3"/>
    <s v="STIGA DOO - UPLATA PO RACUNU 24-300-000045 OD 09"/>
    <s v="STIGA DOO"/>
    <s v="UPLATA PO RACUNU 24-300-000045 OD 09"/>
    <m/>
    <n v="4651.2"/>
    <m/>
    <m/>
    <x v="5"/>
    <x v="4"/>
  </r>
  <r>
    <x v="3"/>
    <m/>
    <s v="Komercijalna Banka"/>
    <s v="9891********7805 RESTORAN USTANICKA 2     BEOGRAD      RS"/>
    <m/>
    <n v="4230"/>
    <m/>
    <m/>
    <x v="14"/>
    <x v="4"/>
  </r>
  <r>
    <x v="3"/>
    <s v="ADOC D.O.O. - UPLATA PO RACUNU 24134966 OD 23/01/2"/>
    <s v="ADOC D.O.O."/>
    <s v="UPLATA PO RACUNU 24134966 OD 23/01/2"/>
    <m/>
    <n v="4212"/>
    <m/>
    <m/>
    <x v="5"/>
    <x v="4"/>
  </r>
  <r>
    <x v="3"/>
    <m/>
    <s v="NLB Komercijalna banka AD Beograd -"/>
    <s v="[AutoProv]Obracun provizije za dan 08.02.2024."/>
    <m/>
    <n v="3697.84"/>
    <m/>
    <m/>
    <x v="2"/>
    <x v="4"/>
  </r>
  <r>
    <x v="3"/>
    <s v="YETTEL D.O.O - PLAĆANJE RAČUNA"/>
    <s v="YETTEL D.O.O"/>
    <s v="PLAĆANJE RAČUNA"/>
    <m/>
    <n v="2908.14"/>
    <m/>
    <m/>
    <x v="5"/>
    <x v="4"/>
  </r>
  <r>
    <x v="3"/>
    <m/>
    <s v="Komercijalna Banka"/>
    <s v="MASTER BUSINESS 5473********2948 ANGULO 1 GASTRO PUB    BEOGRAD        RS"/>
    <m/>
    <n v="2140"/>
    <m/>
    <m/>
    <x v="14"/>
    <x v="4"/>
  </r>
  <r>
    <x v="3"/>
    <m/>
    <s v="Komercijalna Banka"/>
    <s v="MASTER BUSINESS 5473********6787 MAXX CAR WASH          BEOGRAD        RS"/>
    <m/>
    <n v="1650"/>
    <m/>
    <m/>
    <x v="14"/>
    <x v="4"/>
  </r>
  <r>
    <x v="3"/>
    <s v="AGENCIJA ZA PRIVREDNE REGISTRE - NADOKNADA ZA USLUGE APR A"/>
    <s v="AGENCIJA ZA PRIVREDNE REGISTRE"/>
    <s v="NADOKNADA ZA USLUGE APR A"/>
    <m/>
    <n v="1400"/>
    <m/>
    <m/>
    <x v="13"/>
    <x v="4"/>
  </r>
  <r>
    <x v="3"/>
    <m/>
    <s v="Komercijalna Banka"/>
    <s v="MASTER BUSINESS 5473********6787 CAFFE 5 YBC BOOKS     NOVI BEOGRAD  RSRS"/>
    <m/>
    <n v="700"/>
    <m/>
    <m/>
    <x v="14"/>
    <x v="4"/>
  </r>
  <r>
    <x v="3"/>
    <m/>
    <s v="ORDINACIJA DIVA MEDICAL BEOGRAD"/>
    <s v="PROMET ROBE I USLUGA - FINALNA POTROŠNJA"/>
    <n v="200000"/>
    <m/>
    <m/>
    <m/>
    <x v="0"/>
    <x v="4"/>
  </r>
  <r>
    <x v="3"/>
    <m/>
    <s v="SINDIKALNA ORGANIZACIJA EPS"/>
    <s v="PO ODLUCI UOFS UPLATA ZAĐORĐEVIC GORDANU DURECT [5733240398683774]"/>
    <n v="141245.73000000001"/>
    <m/>
    <m/>
    <m/>
    <x v="0"/>
    <x v="4"/>
  </r>
  <r>
    <x v="3"/>
    <m/>
    <s v="AU  APTK RS"/>
    <s v="2401500 2024 02 07  2C5P [H03924999063891]"/>
    <n v="39068.92"/>
    <m/>
    <m/>
    <m/>
    <x v="0"/>
    <x v="4"/>
  </r>
  <r>
    <x v="3"/>
    <m/>
    <s v="AU APOTEKA NEOFARM ČOKA"/>
    <s v="PROMET ROBE I USLUGA - FINALNA POTROŠNJA"/>
    <n v="29208.07"/>
    <m/>
    <m/>
    <m/>
    <x v="0"/>
    <x v="4"/>
  </r>
  <r>
    <x v="3"/>
    <m/>
    <s v="APOTEKARSKA USTANOVA APOTEKA NIKOLI"/>
    <s v="Promet robe i usluga-finalna potrošnja"/>
    <n v="18650.29"/>
    <m/>
    <m/>
    <m/>
    <x v="0"/>
    <x v="4"/>
  </r>
  <r>
    <x v="3"/>
    <m/>
    <s v="AU  APTK RS"/>
    <s v="2401517 2024 02 07  2C5Q [H03924999063890]"/>
    <n v="14939.76"/>
    <m/>
    <m/>
    <m/>
    <x v="0"/>
    <x v="4"/>
  </r>
  <r>
    <x v="3"/>
    <m/>
    <s v="BELLADONNA CUPRIJA APOTEKARSKA USTA"/>
    <s v="2401271 [IZVTR00504232866]"/>
    <n v="13171.76"/>
    <m/>
    <m/>
    <m/>
    <x v="0"/>
    <x v="4"/>
  </r>
  <r>
    <x v="3"/>
    <m/>
    <s v="ZDRAVSTVENA USTANOVA APOTEKA MENTA"/>
    <s v="Promet robe i usluga - finalna potrosnja [955PLBE24038108H]"/>
    <n v="12109"/>
    <m/>
    <m/>
    <m/>
    <x v="0"/>
    <x v="4"/>
  </r>
  <r>
    <x v="3"/>
    <m/>
    <s v="APOTEKARSKA USTANOVA NEVEN"/>
    <s v="Promet robe i usluga finalna potrossnja [155OCPR24039000K]"/>
    <n v="11200.64"/>
    <m/>
    <m/>
    <m/>
    <x v="0"/>
    <x v="4"/>
  </r>
  <r>
    <x v="3"/>
    <m/>
    <s v="ZDRAVSTVENA USTANOVA APOTEKA DONA F"/>
    <s v="Promet robe i usluga - međufazna potrosnja [955PLBE2403615SY]"/>
    <n v="9469.4599999999991"/>
    <m/>
    <m/>
    <m/>
    <x v="0"/>
    <x v="4"/>
  </r>
  <r>
    <x v="3"/>
    <m/>
    <s v="AU  APTK RS"/>
    <s v="2401504 2024 02 07  2C4Q [H03924999063897]"/>
    <n v="9365.4"/>
    <m/>
    <m/>
    <m/>
    <x v="0"/>
    <x v="4"/>
  </r>
  <r>
    <x v="3"/>
    <m/>
    <s v="AU  APTK RS"/>
    <s v="2401505 2024 02 07  2C5M [H03924999063894]"/>
    <n v="8869.2800000000007"/>
    <m/>
    <m/>
    <m/>
    <x v="0"/>
    <x v="4"/>
  </r>
  <r>
    <x v="3"/>
    <m/>
    <s v="ELIXIR-PLUS Z.U.A."/>
    <s v="PROMET ROBE I USLUGA - MEĐUFAZNA POTROŠNJA [839948282758001]"/>
    <n v="7347.12"/>
    <m/>
    <m/>
    <m/>
    <x v="0"/>
    <x v="4"/>
  </r>
  <r>
    <x v="3"/>
    <m/>
    <s v="Apoteka  NANA Lek"/>
    <s v="promet robe i uslugafinalna po [E039249997579460]"/>
    <n v="6742.12"/>
    <m/>
    <m/>
    <m/>
    <x v="0"/>
    <x v="4"/>
  </r>
  <r>
    <x v="3"/>
    <m/>
    <s v="AU ASKA VRANJE"/>
    <s v="Uplata po racunu"/>
    <n v="5912.5"/>
    <m/>
    <m/>
    <m/>
    <x v="0"/>
    <x v="4"/>
  </r>
  <r>
    <x v="3"/>
    <m/>
    <s v="AU  APTK RS"/>
    <s v="2401524 2024 02 07  2C5C [H03924999063895]"/>
    <n v="5342.92"/>
    <m/>
    <m/>
    <m/>
    <x v="0"/>
    <x v="4"/>
  </r>
  <r>
    <x v="3"/>
    <m/>
    <s v="AU  APTK RS"/>
    <s v="2401493 2024 02 07  2BYY [H03924999063898]"/>
    <n v="5222.3599999999997"/>
    <m/>
    <m/>
    <m/>
    <x v="0"/>
    <x v="4"/>
  </r>
  <r>
    <x v="3"/>
    <m/>
    <s v="AU  APTK RS"/>
    <s v="2401513 2024 02 07  2C5O [H03924999063892]"/>
    <n v="5153.28"/>
    <m/>
    <m/>
    <m/>
    <x v="0"/>
    <x v="4"/>
  </r>
  <r>
    <x v="3"/>
    <m/>
    <s v="AU  APTK RS"/>
    <s v="2401509 2024 02 07  2C5N [H03924999063893]"/>
    <n v="5152.84"/>
    <m/>
    <m/>
    <m/>
    <x v="0"/>
    <x v="4"/>
  </r>
  <r>
    <x v="3"/>
    <m/>
    <s v="AU  APTK RS"/>
    <s v="2401523 2024 02 07  2C5B [H03924999063896]"/>
    <n v="5014.24"/>
    <m/>
    <m/>
    <m/>
    <x v="0"/>
    <x v="4"/>
  </r>
  <r>
    <x v="3"/>
    <m/>
    <s v="AU  APTK RS"/>
    <s v="2401477 2024 02 07  2BY9 [H03924999063771]"/>
    <n v="4876.96"/>
    <m/>
    <m/>
    <m/>
    <x v="0"/>
    <x v="4"/>
  </r>
  <r>
    <x v="3"/>
    <m/>
    <s v="OPSTA BOLNICA  SVETI LUKA"/>
    <s v="UPLATA PO RACUNU  231295324.8-MED.P [EPP30946465]"/>
    <n v="4860.0200000000004"/>
    <m/>
    <m/>
    <m/>
    <x v="0"/>
    <x v="4"/>
  </r>
  <r>
    <x v="3"/>
    <m/>
    <s v="OPSTA BOLNICA  SVETI LUKA"/>
    <s v="UPLATA PO RACUNU  231337724.8-MED.P [EPP30946466]"/>
    <n v="3999.82"/>
    <m/>
    <m/>
    <m/>
    <x v="0"/>
    <x v="4"/>
  </r>
  <r>
    <x v="3"/>
    <m/>
    <s v="OPSTA BOLNICA  SVETI LUKA"/>
    <s v="UPLATA PO RACUNU  231352624.8-MED.P [EPP30946467]"/>
    <n v="3999.82"/>
    <m/>
    <m/>
    <m/>
    <x v="0"/>
    <x v="4"/>
  </r>
  <r>
    <x v="3"/>
    <m/>
    <s v="Marija Bošković pr Lekarska ordinac"/>
    <s v="placanje po racunu"/>
    <n v="3178.91"/>
    <m/>
    <m/>
    <m/>
    <x v="0"/>
    <x v="4"/>
  </r>
  <r>
    <x v="3"/>
    <m/>
    <s v="VETERINARSKA AMBULANTA OCULUS DOO A"/>
    <s v="Promet robe i usluga - finalna potrosnja [955PLBE240390QRL]"/>
    <n v="781.7"/>
    <m/>
    <m/>
    <m/>
    <x v="0"/>
    <x v="4"/>
  </r>
  <r>
    <x v="4"/>
    <s v="CONCEPTIM D.O.O. - PLAĆANJE PONUDE 08-2024"/>
    <s v="CONCEPTIM D.O.O."/>
    <s v="PLAĆANJE PONUDE 08-2024"/>
    <m/>
    <n v="44000"/>
    <m/>
    <m/>
    <x v="5"/>
    <x v="4"/>
  </r>
  <r>
    <x v="4"/>
    <s v="ZORKA PHARMA-HEMIJA DOO - PLACANJE RAČUNA 500-4583/2023"/>
    <s v="ZORKA PHARMA-HEMIJA DOO"/>
    <s v="PLACANJE RAČUNA 500-4583/2023"/>
    <m/>
    <n v="24521.4"/>
    <m/>
    <m/>
    <x v="5"/>
    <x v="4"/>
  </r>
  <r>
    <x v="4"/>
    <s v="KEFO D.O.O. - PLACANJE RAČUNA 24-300-000094"/>
    <s v="KEFO D.O.O."/>
    <s v="PLACANJE RAČUNA 24-300-000094"/>
    <m/>
    <n v="16824"/>
    <m/>
    <m/>
    <x v="5"/>
    <x v="4"/>
  </r>
  <r>
    <x v="4"/>
    <m/>
    <s v="Komercijalna Banka"/>
    <s v="9891********9381 WELLNESS SARUNA DOO      Beograd      RS"/>
    <m/>
    <n v="3160"/>
    <m/>
    <m/>
    <x v="14"/>
    <x v="4"/>
  </r>
  <r>
    <x v="4"/>
    <s v="KEFO D.O.O. - PLACANJE RAČUNA 24-300-000095"/>
    <s v="KEFO D.O.O."/>
    <s v="PLACANJE RAČUNA 24-300-000095"/>
    <m/>
    <n v="2928"/>
    <m/>
    <m/>
    <x v="5"/>
    <x v="4"/>
  </r>
  <r>
    <x v="4"/>
    <m/>
    <s v="NLB Komercijalna banka AD Beograd -"/>
    <s v="[AutoProv]Obracun provizije za dan 07.02.2024."/>
    <m/>
    <n v="220"/>
    <m/>
    <m/>
    <x v="2"/>
    <x v="4"/>
  </r>
  <r>
    <x v="4"/>
    <m/>
    <s v="80922KAZNENO-POPRAVNI ZAVOD U BEO"/>
    <s v="E01019/2024 [IBR7752830]"/>
    <n v="65657.7"/>
    <m/>
    <m/>
    <m/>
    <x v="0"/>
    <x v="4"/>
  </r>
  <r>
    <x v="4"/>
    <m/>
    <s v="MEDIKOM POLIKLINIKA"/>
    <s v="PROMET ROBE I USLUGA - FINALNA POTROŠNJA"/>
    <n v="27943.1"/>
    <m/>
    <m/>
    <m/>
    <x v="0"/>
    <x v="4"/>
  </r>
  <r>
    <x v="4"/>
    <m/>
    <s v="ZDRAVSTVENA USTANOVA APOTEKA HIGIJ"/>
    <s v="Promet robe i usluga - finalna// potrošnja [FT24038MJGP6]"/>
    <n v="19529.48"/>
    <m/>
    <m/>
    <m/>
    <x v="0"/>
    <x v="4"/>
  </r>
  <r>
    <x v="4"/>
    <m/>
    <s v="80922KAZNENO-POPRAVNI ZAVOD U BEO"/>
    <s v="E01020/2024 [IBR7752845]"/>
    <n v="19344.5"/>
    <m/>
    <m/>
    <m/>
    <x v="0"/>
    <x v="4"/>
  </r>
  <r>
    <x v="4"/>
    <m/>
    <s v="80922KAZNENO-POPRAVNI ZAVOD U BEO"/>
    <s v="E01018/2024 [IBR7752808]"/>
    <n v="18576"/>
    <m/>
    <m/>
    <m/>
    <x v="0"/>
    <x v="4"/>
  </r>
  <r>
    <x v="4"/>
    <m/>
    <s v="ANKA MITROVI&amp; XC6; PR APOTEKA ASEA"/>
    <s v="PROMET ROBE I USLUGA - ME&amp; XD0;UFAZNA POTROŠNJA"/>
    <n v="17511.240000000002"/>
    <m/>
    <m/>
    <m/>
    <x v="0"/>
    <x v="4"/>
  </r>
  <r>
    <x v="4"/>
    <m/>
    <s v="Z.U.A MLADOST LAZAREVAC"/>
    <s v="PROMET ROBE I USLUGA - FINALNA POTROŠNJA"/>
    <n v="17262.080000000002"/>
    <m/>
    <m/>
    <m/>
    <x v="0"/>
    <x v="4"/>
  </r>
  <r>
    <x v="4"/>
    <m/>
    <s v="MIDMEDING NOVA DOO"/>
    <s v="UPLATA PO RACUNU 2400199 OD 08/01/20"/>
    <n v="13920"/>
    <m/>
    <m/>
    <m/>
    <x v="0"/>
    <x v="4"/>
  </r>
  <r>
    <x v="4"/>
    <m/>
    <s v="AU  APTK RS"/>
    <s v="2401474 2024 02 06  2BW8 [H03824999053316]"/>
    <n v="13248.84"/>
    <m/>
    <m/>
    <m/>
    <x v="0"/>
    <x v="4"/>
  </r>
  <r>
    <x v="4"/>
    <m/>
    <s v="SLAĐANA TOMIĆ PR APOTEKA"/>
    <s v="X1 [5948240388195867]"/>
    <n v="13245.5"/>
    <m/>
    <m/>
    <m/>
    <x v="0"/>
    <x v="4"/>
  </r>
  <r>
    <x v="4"/>
    <m/>
    <s v="80922KAZNENO-POPRAVNI ZAVOD U BEO"/>
    <s v="E01017/2024 [IBR7752789]"/>
    <n v="13074"/>
    <m/>
    <m/>
    <m/>
    <x v="0"/>
    <x v="4"/>
  </r>
  <r>
    <x v="4"/>
    <m/>
    <s v="DOM ZDRAVLJA  TEMERIN"/>
    <s v="PROMET ROBE I USLUGA-FIN.POTROSNJA [EPP30826573]"/>
    <n v="12724.82"/>
    <m/>
    <m/>
    <m/>
    <x v="0"/>
    <x v="4"/>
  </r>
  <r>
    <x v="4"/>
    <m/>
    <s v="AU  APTK RS"/>
    <s v="2401469 2024 02 06  2BWD [H03824999053314]"/>
    <n v="11857.12"/>
    <m/>
    <m/>
    <m/>
    <x v="0"/>
    <x v="4"/>
  </r>
  <r>
    <x v="4"/>
    <m/>
    <s v="APOTEKA STEFANOVIA OSEEINA"/>
    <s v="PROMET ROBE I USLUGA - FINALNA POTROŠNJA"/>
    <n v="11219.56"/>
    <m/>
    <m/>
    <m/>
    <x v="0"/>
    <x v="4"/>
  </r>
  <r>
    <x v="4"/>
    <m/>
    <s v="MEDIKOM POLIKLINIKA"/>
    <s v="PROMET ROBE I USLUGA - FINALNA POTROŠNJA"/>
    <n v="10504.95"/>
    <m/>
    <m/>
    <m/>
    <x v="0"/>
    <x v="4"/>
  </r>
  <r>
    <x v="4"/>
    <m/>
    <s v="STERIC SMEDEREVO"/>
    <s v="PROMET ROBE I USLUGA - MEĐUFAZNA POTROŠNJA [08700087011601]"/>
    <n v="10197.879999999999"/>
    <m/>
    <m/>
    <m/>
    <x v="0"/>
    <x v="4"/>
  </r>
  <r>
    <x v="4"/>
    <m/>
    <s v="AU  APTK RS"/>
    <s v="2401467 2024 02 06  2BWO [H03824999053310]"/>
    <n v="9115.48"/>
    <m/>
    <m/>
    <m/>
    <x v="0"/>
    <x v="4"/>
  </r>
  <r>
    <x v="4"/>
    <m/>
    <s v="MARIJA RANĐELOVIĆ PR"/>
    <s v="Promet robe i usluga - finalna potrosnja [08700087027156]"/>
    <n v="8179.6"/>
    <m/>
    <m/>
    <m/>
    <x v="0"/>
    <x v="4"/>
  </r>
  <r>
    <x v="4"/>
    <m/>
    <s v="AU  APTK RS"/>
    <s v="2401463 2024 02 06  2BWM [H03824999053311]"/>
    <n v="7549.96"/>
    <m/>
    <m/>
    <m/>
    <x v="0"/>
    <x v="4"/>
  </r>
  <r>
    <x v="4"/>
    <m/>
    <s v="ZDRAVSTVENA USTANOVA APOTEKA DŽAVIC"/>
    <s v="Promet robe i usluga - finalna potrosnja [955PLBE2403805O5]"/>
    <n v="6776"/>
    <m/>
    <m/>
    <m/>
    <x v="0"/>
    <x v="4"/>
  </r>
  <r>
    <x v="4"/>
    <m/>
    <s v="APOTEKARSKA USTANOVA &quot;TRG&quot; UŽICE"/>
    <s v="PROMET ROBE I USLUGA - ME&amp; xD0;UFAZNA POTROŠNJA"/>
    <n v="6030.64"/>
    <m/>
    <m/>
    <m/>
    <x v="0"/>
    <x v="4"/>
  </r>
  <r>
    <x v="4"/>
    <m/>
    <s v="AU  APTK RS"/>
    <s v="2401468 2024 02 06  2BWJ [H03824999053312]"/>
    <n v="5919.32"/>
    <m/>
    <m/>
    <m/>
    <x v="0"/>
    <x v="4"/>
  </r>
  <r>
    <x v="4"/>
    <m/>
    <s v="APOTEKARSKA USTANOVA KEKA FARM"/>
    <s v="UPLATA ZA ROBU PO RACUNU BR.2400999"/>
    <n v="5861.24"/>
    <m/>
    <m/>
    <m/>
    <x v="0"/>
    <x v="4"/>
  </r>
  <r>
    <x v="4"/>
    <m/>
    <s v="ZAVOD ZA ZDRAVSTVENU ZASTITU RADN"/>
    <s v="UPLATA PO RACUNU- [EPP30887675]"/>
    <n v="5653.56"/>
    <m/>
    <m/>
    <m/>
    <x v="0"/>
    <x v="4"/>
  </r>
  <r>
    <x v="4"/>
    <m/>
    <s v="AU  APTK RS"/>
    <s v="2401458 2024 02 06  2BVK [H03824999053317]"/>
    <n v="5254.04"/>
    <m/>
    <m/>
    <m/>
    <x v="0"/>
    <x v="4"/>
  </r>
  <r>
    <x v="4"/>
    <m/>
    <s v="A.U.  BIOFARM PLUS  Begeč"/>
    <s v="Promet robe i usluga - finalna potrošnja [802PLPL2403800E3]"/>
    <n v="5096.96"/>
    <m/>
    <m/>
    <m/>
    <x v="0"/>
    <x v="4"/>
  </r>
  <r>
    <x v="4"/>
    <m/>
    <s v="AU  APTK RS"/>
    <s v="2401472 2024 02 06  2BWC [H03824999053315]"/>
    <n v="4965.84"/>
    <m/>
    <m/>
    <m/>
    <x v="0"/>
    <x v="4"/>
  </r>
  <r>
    <x v="4"/>
    <m/>
    <s v="DOM ZDRAVLJA  TEMERIN"/>
    <s v="PROMET ROBE I USLUGA-FIN.POTROSNJA [EPP30826574]"/>
    <n v="4911.5"/>
    <m/>
    <m/>
    <m/>
    <x v="0"/>
    <x v="4"/>
  </r>
  <r>
    <x v="4"/>
    <m/>
    <s v="AU  APTK RS"/>
    <s v="2401462 2024 02 06  2BWL [H03824999053313]"/>
    <n v="4877.84"/>
    <m/>
    <m/>
    <m/>
    <x v="0"/>
    <x v="4"/>
  </r>
  <r>
    <x v="4"/>
    <m/>
    <s v="APOTEKA LIPA LEK BEOGRAD"/>
    <s v="PROMET ROBE I USLUGA"/>
    <n v="4496.8"/>
    <m/>
    <m/>
    <m/>
    <x v="0"/>
    <x v="4"/>
  </r>
  <r>
    <x v="4"/>
    <m/>
    <s v="APOTEKA STESA-LEK  KIKINDA"/>
    <s v="PROMET ROBE I USLUGA - FINALNA POTRO"/>
    <n v="4227.3"/>
    <m/>
    <m/>
    <m/>
    <x v="0"/>
    <x v="4"/>
  </r>
  <r>
    <x v="4"/>
    <m/>
    <s v="DOM ZDRAVLJA  DR MILORAD M. PAVLO"/>
    <s v="PO FAKTURI BR. 2314258 VRSTA FAKTURE [EPP30879783]"/>
    <n v="4141.74"/>
    <m/>
    <m/>
    <m/>
    <x v="0"/>
    <x v="4"/>
  </r>
  <r>
    <x v="30"/>
    <s v="MEDEST DOO - UPLATA PO RACUNU RN/40/2024 OD 22/01"/>
    <s v="MEDEST DOO"/>
    <s v="UPLATA PO RACUNU RN/40/2024 OD 22/01"/>
    <m/>
    <n v="171000.53"/>
    <m/>
    <m/>
    <x v="5"/>
    <x v="4"/>
  </r>
  <r>
    <x v="30"/>
    <s v="MSF PHARM DOO - UPLATA PO RACUNU 24-300-000061 OD 30"/>
    <s v="MSF PHARM DOO"/>
    <s v="UPLATA PO RACUNU 24-300-000061 OD 30"/>
    <m/>
    <n v="97200"/>
    <m/>
    <m/>
    <x v="5"/>
    <x v="4"/>
  </r>
  <r>
    <x v="30"/>
    <s v="MEDICATED DOO - UPLATA PO RACUNU FA-20-1/24 OD 29/01"/>
    <s v="MEDICATED DOO"/>
    <s v="UPLATA PO RACUNU FA-20-1/24 OD 29/01"/>
    <m/>
    <n v="47102.71"/>
    <m/>
    <m/>
    <x v="5"/>
    <x v="4"/>
  </r>
  <r>
    <x v="30"/>
    <s v="VEGA D.O.O. - UPLATA PO RACUNU 1291070/23 OD 09/12"/>
    <s v="VEGA D.O.O."/>
    <s v="UPLATA PO RACUNU 1291070/23 OD 09/12"/>
    <m/>
    <n v="33763.599999999999"/>
    <m/>
    <m/>
    <x v="5"/>
    <x v="4"/>
  </r>
  <r>
    <x v="30"/>
    <s v="AVANGLION DOO - UPLATA PO RACUNU 3687/23 OD 08/12/20"/>
    <s v="AVANGLION DOO"/>
    <s v="UPLATA PO RACUNU 3687/23 OD 08/12/20"/>
    <m/>
    <n v="28476"/>
    <m/>
    <m/>
    <x v="5"/>
    <x v="4"/>
  </r>
  <r>
    <x v="30"/>
    <s v="ADOC D.O.O. - UPLATA PO RACUNU 24135199 OD 23/01/2"/>
    <s v="ADOC D.O.O."/>
    <s v="UPLATA PO RACUNU 24135199 OD 23/01/2"/>
    <m/>
    <n v="24753.360000000001"/>
    <m/>
    <m/>
    <x v="5"/>
    <x v="4"/>
  </r>
  <r>
    <x v="30"/>
    <m/>
    <s v="Komercijalna Banka"/>
    <s v="MASTER BUSINESS 5473********6787 IKEA P-0050            Zuce, Vozdova  RS"/>
    <m/>
    <n v="24274"/>
    <m/>
    <m/>
    <x v="14"/>
    <x v="4"/>
  </r>
  <r>
    <x v="30"/>
    <s v="MEDICATED DOO - UPLATA PO RACUNU FA-13-1/24 OD 22/01"/>
    <s v="MEDICATED DOO"/>
    <s v="UPLATA PO RACUNU FA-13-1/24 OD 22/01"/>
    <m/>
    <n v="21122"/>
    <m/>
    <m/>
    <x v="5"/>
    <x v="4"/>
  </r>
  <r>
    <x v="30"/>
    <s v="PHARMA MAAC DOO - UPLATA PO RACUNU PKF24-0622 OD 29/01"/>
    <s v="PHARMA MAAC DOO"/>
    <s v="UPLATA PO RACUNU PKF24-0622 OD 29/01"/>
    <m/>
    <n v="17995.34"/>
    <m/>
    <m/>
    <x v="5"/>
    <x v="4"/>
  </r>
  <r>
    <x v="30"/>
    <s v="SB TRADE - UPLATA PO RACUNU 50-50-2024 OD 29/01"/>
    <s v="SB TRADE"/>
    <s v="UPLATA PO RACUNU 50-50-2024 OD 29/01"/>
    <m/>
    <n v="17856"/>
    <m/>
    <m/>
    <x v="5"/>
    <x v="4"/>
  </r>
  <r>
    <x v="30"/>
    <s v="VEGA D.O.O. - UPLATA PO RACUNU 1289716/23 OD 09/12"/>
    <s v="VEGA D.O.O."/>
    <s v="UPLATA PO RACUNU 1289716/23 OD 09/12"/>
    <m/>
    <n v="17007.27"/>
    <m/>
    <m/>
    <x v="5"/>
    <x v="4"/>
  </r>
  <r>
    <x v="30"/>
    <s v="MEDICATED DOO - UPLATA PO RACUNU FA-21-1/24 OD 29/01"/>
    <s v="MEDICATED DOO"/>
    <s v="UPLATA PO RACUNU FA-21-1/24 OD 29/01"/>
    <m/>
    <n v="16789.03"/>
    <m/>
    <m/>
    <x v="5"/>
    <x v="4"/>
  </r>
  <r>
    <x v="30"/>
    <m/>
    <s v="Komercijalna Banka"/>
    <s v="MASTER BUSINESS 5473********6787 PARKING SERVIS         Smederevo      RS"/>
    <m/>
    <n v="13500"/>
    <m/>
    <m/>
    <x v="14"/>
    <x v="4"/>
  </r>
  <r>
    <x v="30"/>
    <s v="VEGA D.O.O. - UPLATA PO RACUNU 1290752/23 OD 09/12"/>
    <s v="VEGA D.O.O."/>
    <s v="UPLATA PO RACUNU 1290752/23 OD 09/12"/>
    <m/>
    <n v="12782.13"/>
    <m/>
    <m/>
    <x v="5"/>
    <x v="4"/>
  </r>
  <r>
    <x v="30"/>
    <s v="VEGA D.O.O. - UPLATA PO RACUNU 1285765/23 OD 09/12"/>
    <s v="VEGA D.O.O."/>
    <s v="UPLATA PO RACUNU 1285765/23 OD 09/12"/>
    <m/>
    <n v="3361.43"/>
    <m/>
    <m/>
    <x v="5"/>
    <x v="4"/>
  </r>
  <r>
    <x v="30"/>
    <m/>
    <s v="Komercijalna Banka"/>
    <s v="MASTER BUSINESS 5473********6787 CROSS ON THE KEJ 4     BEOGRAD        RS"/>
    <m/>
    <n v="1565"/>
    <m/>
    <m/>
    <x v="14"/>
    <x v="4"/>
  </r>
  <r>
    <x v="30"/>
    <m/>
    <s v="Komercijalna Banka"/>
    <s v="9891********9381 UR SEDMICA MG-7          NOVI SAD     RS"/>
    <m/>
    <n v="710"/>
    <m/>
    <m/>
    <x v="14"/>
    <x v="4"/>
  </r>
  <r>
    <x v="30"/>
    <m/>
    <s v="NLB Komercijalna banka AD Beograd -"/>
    <s v="[AutoProv]Obracun provizije za dan 06.02.2024."/>
    <m/>
    <n v="665.92"/>
    <m/>
    <m/>
    <x v="2"/>
    <x v="4"/>
  </r>
  <r>
    <x v="30"/>
    <m/>
    <s v="SO &quot;KOLUBARA POVRŠINSKI KOPOVI&quot;"/>
    <s v="PREDRAČUN 01004 ZA ŽIKICU ĐORĐEVIĆ"/>
    <n v="150001.84"/>
    <m/>
    <m/>
    <m/>
    <x v="0"/>
    <x v="4"/>
  </r>
  <r>
    <x v="30"/>
    <m/>
    <s v="METEOR DOO SIMANOVCI"/>
    <s v="PROMET ROBE I USLUGA - MEĐUFAZNA PO TROŠNJA"/>
    <n v="68214.62"/>
    <m/>
    <m/>
    <m/>
    <x v="0"/>
    <x v="4"/>
  </r>
  <r>
    <x v="30"/>
    <m/>
    <s v="APOTEKARSKA USTANOVA GALLUS PHARMA"/>
    <s v="Promet robe i usluga - finalna potrosnja [955PLBE240370J2C]"/>
    <n v="44018.1"/>
    <m/>
    <m/>
    <m/>
    <x v="0"/>
    <x v="4"/>
  </r>
  <r>
    <x v="30"/>
    <m/>
    <s v="APOTEKARSKA USTANOVA APOTEKA NIKOLI"/>
    <s v="Promet robe i usluga-finalna potrošnja"/>
    <n v="28098.84"/>
    <m/>
    <m/>
    <m/>
    <x v="0"/>
    <x v="4"/>
  </r>
  <r>
    <x v="30"/>
    <m/>
    <s v="ZU APOTEKA BOBAN T"/>
    <s v="RACUN 2401293 [839948270610001]"/>
    <n v="26188.93"/>
    <m/>
    <m/>
    <m/>
    <x v="0"/>
    <x v="4"/>
  </r>
  <r>
    <x v="30"/>
    <m/>
    <s v="Marija Bošković pr Lekarska ordinac"/>
    <s v="placanje po racunu"/>
    <n v="26156.400000000001"/>
    <m/>
    <m/>
    <m/>
    <x v="0"/>
    <x v="4"/>
  </r>
  <r>
    <x v="30"/>
    <m/>
    <s v="Marija Bošković pr Lekarska ordinac"/>
    <s v="placanje po racunu"/>
    <n v="25738.2"/>
    <m/>
    <m/>
    <m/>
    <x v="0"/>
    <x v="4"/>
  </r>
  <r>
    <x v="30"/>
    <m/>
    <s v="APOTEKARSKA USTANOVA MARKOVIC"/>
    <s v="po racunu [IZVTR00503929082]"/>
    <n v="20109.599999999999"/>
    <m/>
    <m/>
    <m/>
    <x v="0"/>
    <x v="4"/>
  </r>
  <r>
    <x v="30"/>
    <m/>
    <s v="AU  APTK RS"/>
    <s v="2401339 2024 02 05  2BP2 [H03724999071837]"/>
    <n v="15996.2"/>
    <m/>
    <m/>
    <m/>
    <x v="0"/>
    <x v="4"/>
  </r>
  <r>
    <x v="30"/>
    <m/>
    <s v="DOM ZDRAVLJA  RUMA"/>
    <s v="NEXTBIZ2832608 UPLATA PORACUNU [EPP30785671]"/>
    <n v="9798.01"/>
    <m/>
    <m/>
    <m/>
    <x v="0"/>
    <x v="4"/>
  </r>
  <r>
    <x v="30"/>
    <m/>
    <s v="APOTEKA STESA-LEK  KIKINDA"/>
    <s v="Promet robe i usluga - finalna potro"/>
    <n v="8015.7"/>
    <m/>
    <m/>
    <m/>
    <x v="0"/>
    <x v="4"/>
  </r>
  <r>
    <x v="30"/>
    <m/>
    <s v="DOM ZDRAVLJA  RUMA"/>
    <s v="NEXTBIZ2837555 UPLATA PORACUNU [EPP30785674]"/>
    <n v="6272.64"/>
    <m/>
    <m/>
    <m/>
    <x v="0"/>
    <x v="4"/>
  </r>
  <r>
    <x v="30"/>
    <m/>
    <s v="TIHOMIR MIHAJLOVIĆ PR APOTEKA HEMI"/>
    <s v="Promet robe i usluga - finalna potrosnja [955PLBE240370TBK]"/>
    <n v="5921.54"/>
    <m/>
    <m/>
    <m/>
    <x v="0"/>
    <x v="4"/>
  </r>
  <r>
    <x v="30"/>
    <m/>
    <s v="DOM ZDRAVLJA  RUMA"/>
    <s v="NEXTBIZ2841453 UPLATA PORACUNU [EPP30785676]"/>
    <n v="5780.31"/>
    <m/>
    <m/>
    <m/>
    <x v="0"/>
    <x v="4"/>
  </r>
  <r>
    <x v="30"/>
    <m/>
    <s v="APOTEKA IMPULS DOO ZU"/>
    <s v="PROMET ROBE I USLUGA - FINALNA POTROŠNJA"/>
    <n v="5198.17"/>
    <m/>
    <m/>
    <m/>
    <x v="0"/>
    <x v="4"/>
  </r>
  <r>
    <x v="30"/>
    <m/>
    <s v="APOTEKA ZORA MARKOVIC POTPARA G"/>
    <s v="PROMET ROBE I USLUGA   MEXD0UFAZNA POTROŠNJA [5730240379489319]"/>
    <n v="4065.6"/>
    <m/>
    <m/>
    <m/>
    <x v="0"/>
    <x v="4"/>
  </r>
  <r>
    <x v="30"/>
    <m/>
    <s v="DOM ZDRAVLJA  RUMA"/>
    <s v="NEXTBIZ2836824 UPLATA PORACUNU 2945 [EPP30785891]"/>
    <n v="3784"/>
    <m/>
    <m/>
    <m/>
    <x v="0"/>
    <x v="4"/>
  </r>
  <r>
    <x v="30"/>
    <m/>
    <s v="APOTEKA STESA-LEK  KIKINDA"/>
    <s v="Promet robe i usluga - finalna potro"/>
    <n v="3134.88"/>
    <m/>
    <m/>
    <m/>
    <x v="0"/>
    <x v="4"/>
  </r>
  <r>
    <x v="30"/>
    <m/>
    <s v="NIKOLA JAGODIĆ PR OFTALMOLOGIKA BE"/>
    <s v="Promet robe i usluga - finalna potrosnja [955PLBE2403707WU]"/>
    <n v="2772"/>
    <m/>
    <m/>
    <m/>
    <x v="0"/>
    <x v="4"/>
  </r>
  <r>
    <x v="30"/>
    <m/>
    <s v="DOM ZDRAVLJA  RUMA"/>
    <s v="NEXTBIZ2837561 UPLATA PORACUNU [EPP30785675]"/>
    <n v="2226.4"/>
    <m/>
    <m/>
    <m/>
    <x v="0"/>
    <x v="4"/>
  </r>
  <r>
    <x v="30"/>
    <m/>
    <s v="OLIVERA PARTONJIĆ PREDUZETNIK ORDI"/>
    <s v="Promet robe i usluga finalna potrossnja [957PBOM2403609OJ]"/>
    <n v="357.5"/>
    <m/>
    <m/>
    <m/>
    <x v="0"/>
    <x v="4"/>
  </r>
  <r>
    <x v="5"/>
    <s v="MEDICA LINEA PHARM - UPLATA PO RACUNU R23-26972 OD 08/12/"/>
    <s v="MEDICA LINEA PHARM"/>
    <s v="UPLATA PO RACUNU R23-26972 OD 08/12/"/>
    <m/>
    <n v="667072.31999999995"/>
    <m/>
    <m/>
    <x v="5"/>
    <x v="4"/>
  </r>
  <r>
    <x v="5"/>
    <s v="MEDICA LINEA PHARM - UPLATA PO RACUNU R23-27036 OD 08/12/"/>
    <s v="MEDICA LINEA PHARM"/>
    <s v="UPLATA PO RACUNU R23-27036 OD 08/12/"/>
    <m/>
    <n v="520919.88"/>
    <m/>
    <m/>
    <x v="5"/>
    <x v="4"/>
  </r>
  <r>
    <x v="5"/>
    <m/>
    <s v="AU &quot;Galena lab.&quot; Beograd"/>
    <s v="Zarade i druga primanja zaposlenih"/>
    <m/>
    <n v="101535"/>
    <m/>
    <m/>
    <x v="11"/>
    <x v="4"/>
  </r>
  <r>
    <x v="5"/>
    <s v="A.S.VLADAN ODRŽ.POPRAVKA MOTORNIH V - PLAĆANJE RAČUNA 5"/>
    <s v="A.S.VLADAN ODRŽ.POPRAVKA MOTORNIH V"/>
    <s v="PLAĆANJE RAČUNA 5"/>
    <m/>
    <n v="26000"/>
    <m/>
    <m/>
    <x v="5"/>
    <x v="4"/>
  </r>
  <r>
    <x v="5"/>
    <s v="A.S.VLADAN ODRŽ.POPRAVKA MOTORNIH V - PLAĆANJE RAČUNA 7"/>
    <s v="A.S.VLADAN ODRŽ.POPRAVKA MOTORNIH V"/>
    <s v="PLAĆANJE RAČUNA 7"/>
    <m/>
    <n v="14000"/>
    <m/>
    <m/>
    <x v="5"/>
    <x v="4"/>
  </r>
  <r>
    <x v="5"/>
    <s v="A.S.VLADAN ODRŽ.POPRAVKA MOTORNIH V - PLAĆANJE RAČUNA 8"/>
    <s v="A.S.VLADAN ODRŽ.POPRAVKA MOTORNIH V"/>
    <s v="PLAĆANJE RAČUNA 8"/>
    <m/>
    <n v="10000"/>
    <m/>
    <m/>
    <x v="5"/>
    <x v="4"/>
  </r>
  <r>
    <x v="5"/>
    <s v="VEGA D.O.O. - UPLATA PO RACUNU 1281069/23 OD 08/12"/>
    <s v="VEGA D.O.O."/>
    <s v="UPLATA PO RACUNU 1281069/23 OD 08/12"/>
    <m/>
    <n v="6942.48"/>
    <m/>
    <m/>
    <x v="5"/>
    <x v="4"/>
  </r>
  <r>
    <x v="5"/>
    <s v="VEGA D.O.O. - UPLATA PO RACUNU 1281318/23 OD 08/12"/>
    <s v="VEGA D.O.O."/>
    <s v="UPLATA PO RACUNU 1281318/23 OD 08/12"/>
    <m/>
    <n v="6816.14"/>
    <m/>
    <m/>
    <x v="5"/>
    <x v="4"/>
  </r>
  <r>
    <x v="5"/>
    <m/>
    <s v="NLB Komercijalna banka AD Beograd -"/>
    <s v="[AutoProv]Obracun provizije za dan 05.02.2024."/>
    <m/>
    <n v="927.67"/>
    <m/>
    <m/>
    <x v="2"/>
    <x v="4"/>
  </r>
  <r>
    <x v="5"/>
    <m/>
    <s v="AU &quot;Galena lab.&quot; Beograd"/>
    <s v="Uplata pazara"/>
    <n v="1088333"/>
    <m/>
    <m/>
    <m/>
    <x v="3"/>
    <x v="4"/>
  </r>
  <r>
    <x v="5"/>
    <m/>
    <s v="Marija Bošković pr Lekarska ordinac"/>
    <s v="placanje po racunu"/>
    <n v="169800"/>
    <m/>
    <m/>
    <m/>
    <x v="0"/>
    <x v="4"/>
  </r>
  <r>
    <x v="5"/>
    <m/>
    <s v="APOTEKA ZDRAVLJE SABAC"/>
    <s v="Promet robe i usluga - finalna potrosnja [955PLBE240360L4L]"/>
    <n v="61878.81"/>
    <m/>
    <m/>
    <m/>
    <x v="0"/>
    <x v="4"/>
  </r>
  <r>
    <x v="5"/>
    <m/>
    <s v="OPSTA BOLNICA POZAREVAC"/>
    <s v="PO FAKTURI BR. E01719/2023 VRSTA FAK [EPP30711686]"/>
    <n v="25267.5"/>
    <m/>
    <m/>
    <m/>
    <x v="0"/>
    <x v="4"/>
  </r>
  <r>
    <x v="5"/>
    <m/>
    <s v="80922KAZNENO-POPRAVNI ZAVOD U BEO"/>
    <s v="E01784/2024 [IBR7656587]"/>
    <n v="21587.8"/>
    <m/>
    <m/>
    <m/>
    <x v="0"/>
    <x v="4"/>
  </r>
  <r>
    <x v="5"/>
    <m/>
    <s v="APOTEKA STESA-LEK  KIKINDA"/>
    <s v="Promet robe i usluga - finalna potro"/>
    <n v="20753.04"/>
    <m/>
    <m/>
    <m/>
    <x v="0"/>
    <x v="4"/>
  </r>
  <r>
    <x v="5"/>
    <m/>
    <s v="80922KAZNENO-POPRAVNI ZAVOD U BEO"/>
    <s v="E01792/2024 [IBR7656600]"/>
    <n v="17087.2"/>
    <m/>
    <m/>
    <m/>
    <x v="0"/>
    <x v="4"/>
  </r>
  <r>
    <x v="5"/>
    <m/>
    <s v="ZDRAVLJE APOTEKA BGD"/>
    <s v="uplata računa 2401185 [8DVJ00055736001]"/>
    <n v="16644.87"/>
    <m/>
    <m/>
    <m/>
    <x v="0"/>
    <x v="4"/>
  </r>
  <r>
    <x v="5"/>
    <m/>
    <s v="OPSTA BOLNICA POZAREVAC"/>
    <s v="PO FAKTURI BR. 2313559 VRSTA FAKTURE [EPP30711667]"/>
    <n v="15581.5"/>
    <m/>
    <m/>
    <m/>
    <x v="0"/>
    <x v="4"/>
  </r>
  <r>
    <x v="5"/>
    <m/>
    <s v="OPSTA BOLNICA POZAREVAC"/>
    <s v="PO FAKTURI BR. 2313877 VRSTA FAKTURE [EPP30711668]"/>
    <n v="13525.05"/>
    <m/>
    <m/>
    <m/>
    <x v="0"/>
    <x v="4"/>
  </r>
  <r>
    <x v="5"/>
    <m/>
    <s v="AU APOTEKA ALOJA"/>
    <s v="promet roba i usluga [IZVTR00503484583]"/>
    <n v="9651.09"/>
    <m/>
    <m/>
    <m/>
    <x v="0"/>
    <x v="4"/>
  </r>
  <r>
    <x v="5"/>
    <m/>
    <s v="AU VIVA PLUS"/>
    <s v="PROMET ROBE I USLUGA   MEĐUFAZNAPOTROŠNJA [5944240366802415]"/>
    <n v="9598.69"/>
    <m/>
    <m/>
    <m/>
    <x v="0"/>
    <x v="4"/>
  </r>
  <r>
    <x v="5"/>
    <m/>
    <s v="IRIS SM 2015 PR"/>
    <s v="Promet robe i usluga - finalna potrosnja [87000019584867]"/>
    <n v="9530.9500000000007"/>
    <m/>
    <m/>
    <m/>
    <x v="0"/>
    <x v="4"/>
  </r>
  <r>
    <x v="5"/>
    <m/>
    <s v="APOTEKARSKA USTANOVA APOTEKA ADAM I"/>
    <s v="Promet robe i usluga - finalna potr [955PLBE240360X2H]"/>
    <n v="9298.2900000000009"/>
    <m/>
    <m/>
    <m/>
    <x v="0"/>
    <x v="4"/>
  </r>
  <r>
    <x v="5"/>
    <m/>
    <s v="APOTEKARSKA USTANOVA MARKOVIC"/>
    <s v="po racunu [IZVTR00503685528]"/>
    <n v="8534.8799999999992"/>
    <m/>
    <m/>
    <m/>
    <x v="0"/>
    <x v="4"/>
  </r>
  <r>
    <x v="5"/>
    <m/>
    <s v="AU VIVA PLUS"/>
    <s v="PROMET ROBE I USLUGA   MEĐUFAZNAPOTROŠNJA [5944240365123832]"/>
    <n v="6715.94"/>
    <m/>
    <m/>
    <m/>
    <x v="0"/>
    <x v="4"/>
  </r>
  <r>
    <x v="5"/>
    <m/>
    <s v="APOTEKA ZDRAVLJE"/>
    <s v="Promet robe i usluga - finalna potrosnja [955PLBE2403602B5]"/>
    <n v="5885.44"/>
    <m/>
    <m/>
    <m/>
    <x v="0"/>
    <x v="4"/>
  </r>
  <r>
    <x v="5"/>
    <m/>
    <s v="00191GERONTOLOSKI CENTAR JAGODINA"/>
    <s v="RN [IBR7656878]"/>
    <n v="5280"/>
    <m/>
    <m/>
    <m/>
    <x v="0"/>
    <x v="4"/>
  </r>
  <r>
    <x v="5"/>
    <m/>
    <s v="OPSTA BOLNICA POZAREVAC"/>
    <s v="PO FAKTURI BR. 2313877 VRSTA FAKTURE [EPP30708549]"/>
    <n v="5225"/>
    <m/>
    <m/>
    <m/>
    <x v="0"/>
    <x v="4"/>
  </r>
  <r>
    <x v="5"/>
    <m/>
    <s v="SMILJA DASIC PR APOTEKA MS FARM"/>
    <s v="Promet robe i usluga - finalna potrošnja [87000082112976]"/>
    <n v="5159.4399999999996"/>
    <m/>
    <m/>
    <m/>
    <x v="0"/>
    <x v="4"/>
  </r>
  <r>
    <x v="5"/>
    <m/>
    <s v="HUMANA APOTEKA PLANA L LJUBOMIROVIC"/>
    <s v="Promet robe i usluga - finalna potrosnja [955PLBE2403613VM]"/>
    <n v="5098.6499999999996"/>
    <m/>
    <m/>
    <m/>
    <x v="0"/>
    <x v="4"/>
  </r>
  <r>
    <x v="5"/>
    <m/>
    <s v="KOZMOFARM APOTEKARSKA USTANOVA"/>
    <s v="Promet robe i usluga - finalna potr [IZVTR00503409547]"/>
    <n v="5082"/>
    <m/>
    <m/>
    <m/>
    <x v="0"/>
    <x v="4"/>
  </r>
  <r>
    <x v="5"/>
    <m/>
    <s v="AU  APTK RS"/>
    <s v="2401338 2024 02 02  2BHP [H03624999121585]"/>
    <n v="4922.28"/>
    <m/>
    <m/>
    <m/>
    <x v="0"/>
    <x v="4"/>
  </r>
  <r>
    <x v="5"/>
    <m/>
    <s v="APOTEKA STESA-LEK  KIKINDA"/>
    <s v="Promet robe i usluga - finalna potro"/>
    <n v="4895.3500000000004"/>
    <m/>
    <m/>
    <m/>
    <x v="0"/>
    <x v="4"/>
  </r>
  <r>
    <x v="5"/>
    <m/>
    <s v="APOTEKA PASTER BEOGRAD"/>
    <s v="PROMET ROBE I USLUGA - ME&amp; XD0;UFAZNA POTROŠNJA RN-2401100"/>
    <n v="4727.32"/>
    <m/>
    <m/>
    <m/>
    <x v="0"/>
    <x v="4"/>
  </r>
  <r>
    <x v="5"/>
    <m/>
    <s v="DŽ EUROMEDIK"/>
    <s v="PROMET ROBE I USLUGA   FINALNAPOTROŠNJA [5944240367545530]"/>
    <n v="4125"/>
    <m/>
    <m/>
    <m/>
    <x v="0"/>
    <x v="4"/>
  </r>
  <r>
    <x v="5"/>
    <m/>
    <s v="Marija Bošković pr Lekarska ordinac"/>
    <s v="placanje po racunu"/>
    <n v="3107.65"/>
    <m/>
    <m/>
    <m/>
    <x v="0"/>
    <x v="4"/>
  </r>
  <r>
    <x v="5"/>
    <m/>
    <s v="OPSTA BOLNICA POZAREVAC"/>
    <s v="PO FAKTURI BR. 2313195 VRSTA FAKTURE [EPP30711666]"/>
    <n v="2970"/>
    <m/>
    <m/>
    <m/>
    <x v="0"/>
    <x v="4"/>
  </r>
  <r>
    <x v="31"/>
    <m/>
    <s v="Komercijalna Banka"/>
    <s v="MASTER BUSINESS 5473********2948 EMMEZETA BEOGRAD       NOVI BEOGRAD   RS"/>
    <m/>
    <n v="27392"/>
    <m/>
    <m/>
    <x v="14"/>
    <x v="4"/>
  </r>
  <r>
    <x v="31"/>
    <m/>
    <s v="Komercijalna Banka"/>
    <s v="MASTER BUSINESS 5473********6787 ATM OTP BG M GORKOG 11 BEOGRAD        RS"/>
    <m/>
    <n v="10200"/>
    <m/>
    <m/>
    <x v="14"/>
    <x v="4"/>
  </r>
  <r>
    <x v="31"/>
    <m/>
    <s v="NOVICA PETROVIĆ PR NEURO TIM BEOGR"/>
    <s v="Promet robe i usluga - finalna potrošnja"/>
    <n v="30913.33"/>
    <m/>
    <m/>
    <m/>
    <x v="0"/>
    <x v="4"/>
  </r>
  <r>
    <x v="32"/>
    <m/>
    <s v="Komercijalna Banka"/>
    <s v="MASTER BUSINESS 5473********6787 RESTORAN HYPE PARK     BEOGRAD        RS"/>
    <m/>
    <n v="17740"/>
    <m/>
    <m/>
    <x v="14"/>
    <x v="4"/>
  </r>
  <r>
    <x v="32"/>
    <m/>
    <s v="Komercijalna Banka"/>
    <s v="MASTER BUSINESS 5473********6787 RESTORAN USTANICKA     BEOGRAD        RS"/>
    <m/>
    <n v="4360"/>
    <m/>
    <m/>
    <x v="14"/>
    <x v="4"/>
  </r>
  <r>
    <x v="32"/>
    <m/>
    <s v="Komercijalna Banka"/>
    <s v="MASTER BUSINESS 5473********6787 SECERLEMA DOO          BEOGRAD        RS"/>
    <m/>
    <n v="1330"/>
    <m/>
    <m/>
    <x v="14"/>
    <x v="4"/>
  </r>
  <r>
    <x v="32"/>
    <m/>
    <s v="Komercijalna Banka"/>
    <s v="MASTER BUSINESS 5473********2948 KEOPS SPLAV            ZEMUN          RS"/>
    <m/>
    <n v="1000"/>
    <m/>
    <m/>
    <x v="14"/>
    <x v="4"/>
  </r>
  <r>
    <x v="32"/>
    <m/>
    <s v="ZDRAVSTVENA USTANOVA APOTEKA NENA"/>
    <s v="PROMET ROBE I USLUGA - FINALNA POTROŠNJA"/>
    <n v="5711.2"/>
    <m/>
    <m/>
    <m/>
    <x v="0"/>
    <x v="4"/>
  </r>
  <r>
    <x v="6"/>
    <s v="PORESKA UPRAVA VRACAR - UPLATA JAVNIH PRIHODA IZUZEV POREZA I DOPRINOSA PO ODBITKU"/>
    <s v="PORESKA UPRAVA VRACAR"/>
    <s v="UPLATA JAVNIH PRIHODA IZUZEV POREZA I DOPRINOSA PO ODBITKU"/>
    <m/>
    <n v="123971"/>
    <m/>
    <m/>
    <x v="6"/>
    <x v="4"/>
  </r>
  <r>
    <x v="6"/>
    <s v="SOPHARMA TRADING DOO - UPLATA PO RACUNU 1104001623 OD 21/12"/>
    <s v="SOPHARMA TRADING DOO"/>
    <s v="UPLATA PO RACUNU 1104001623 OD 21/12"/>
    <m/>
    <n v="56628.07"/>
    <m/>
    <m/>
    <x v="5"/>
    <x v="4"/>
  </r>
  <r>
    <x v="6"/>
    <s v="SOPHARMA TRADING DOO - UPLATA PO RACUNU 1104001568 OD 21/12"/>
    <s v="SOPHARMA TRADING DOO"/>
    <s v="UPLATA PO RACUNU 1104001568 OD 21/12"/>
    <m/>
    <n v="34321.56"/>
    <m/>
    <m/>
    <x v="5"/>
    <x v="4"/>
  </r>
  <r>
    <x v="6"/>
    <s v="PHARMA MAAC DOO - UPLATA PO RACUNU PKF23-4051 OD 05/12"/>
    <s v="PHARMA MAAC DOO"/>
    <s v="UPLATA PO RACUNU PKF23-4051 OD 05/12"/>
    <m/>
    <n v="33545.160000000003"/>
    <m/>
    <m/>
    <x v="5"/>
    <x v="4"/>
  </r>
  <r>
    <x v="6"/>
    <s v="HAIRPRO D.O.O. BEOGRAD - UPLATA PO RACUNU 2023-2580 OD 05/12/"/>
    <s v="HAIRPRO D.O.O. BEOGRAD"/>
    <s v="UPLATA PO RACUNU 2023-2580 OD 05/12/"/>
    <m/>
    <n v="33005.5"/>
    <m/>
    <m/>
    <x v="5"/>
    <x v="4"/>
  </r>
  <r>
    <x v="6"/>
    <s v="PHARMA MAAC DOO - UPLATA PO RACUNU PKF23-4049 OD 06/12"/>
    <s v="PHARMA MAAC DOO"/>
    <s v="UPLATA PO RACUNU PKF23-4049 OD 06/12"/>
    <m/>
    <n v="28768.2"/>
    <m/>
    <m/>
    <x v="5"/>
    <x v="4"/>
  </r>
  <r>
    <x v="6"/>
    <s v="VEGA D.O.O. - UPLATA PO RACUNU 1273710/23 OD 06/12"/>
    <s v="VEGA D.O.O."/>
    <s v="UPLATA PO RACUNU 1273710/23 OD 06/12"/>
    <m/>
    <n v="28654.45"/>
    <m/>
    <m/>
    <x v="5"/>
    <x v="4"/>
  </r>
  <r>
    <x v="6"/>
    <s v="SOPHARMA TRADING DOO - UPLATA PO RACUNU 1104005980 OD 22/12"/>
    <s v="SOPHARMA TRADING DOO"/>
    <s v="UPLATA PO RACUNU 1104005980 OD 22/12"/>
    <m/>
    <n v="25803.1"/>
    <m/>
    <m/>
    <x v="5"/>
    <x v="4"/>
  </r>
  <r>
    <x v="6"/>
    <s v="SOPHARMA TRADING DOO - UPLATA PO RACUNU 1103997832 OD 20/12"/>
    <s v="SOPHARMA TRADING DOO"/>
    <s v="UPLATA PO RACUNU 1103997832 OD 20/12"/>
    <m/>
    <n v="25238.73"/>
    <m/>
    <m/>
    <x v="5"/>
    <x v="4"/>
  </r>
  <r>
    <x v="6"/>
    <s v="PORESKA UPRAVA VRACAR - DOPRINOSI ZA PIO OBRAČUN ZARADA"/>
    <s v="PORESKA UPRAVA VRACAR"/>
    <s v="DOPRINOSI ZA PIO OBRAČUN ZARADA"/>
    <m/>
    <n v="25000"/>
    <m/>
    <m/>
    <x v="6"/>
    <x v="4"/>
  </r>
  <r>
    <x v="6"/>
    <s v="PHARMA MAAC DOO - UPLATA PO RACUNU PKF23-4012 OD 05/12"/>
    <s v="PHARMA MAAC DOO"/>
    <s v="UPLATA PO RACUNU PKF23-4012 OD 05/12"/>
    <m/>
    <n v="22544.39"/>
    <m/>
    <m/>
    <x v="5"/>
    <x v="4"/>
  </r>
  <r>
    <x v="6"/>
    <s v="STIGA DOO - UPLATA PO RACUNU 24-300-000013 OD 03"/>
    <s v="STIGA DOO"/>
    <s v="UPLATA PO RACUNU 24-300-000013 OD 03"/>
    <m/>
    <n v="22435.200000000001"/>
    <m/>
    <m/>
    <x v="5"/>
    <x v="4"/>
  </r>
  <r>
    <x v="6"/>
    <s v="PHARMA MAAC DOO - UPLATA PO RACUNU PKF24-0008 OD 03/01"/>
    <s v="PHARMA MAAC DOO"/>
    <s v="UPLATA PO RACUNU PKF24-0008 OD 03/01"/>
    <m/>
    <n v="20695.75"/>
    <m/>
    <m/>
    <x v="5"/>
    <x v="4"/>
  </r>
  <r>
    <x v="6"/>
    <s v="VEGA D.O.O. - UPLATA PO RACUNU 1273591/23 OD 06/12"/>
    <s v="VEGA D.O.O."/>
    <s v="UPLATA PO RACUNU 1273591/23 OD 06/12"/>
    <m/>
    <n v="19619.37"/>
    <m/>
    <m/>
    <x v="5"/>
    <x v="4"/>
  </r>
  <r>
    <x v="6"/>
    <s v="SOPHARMA TRADING DOO - UPLATA PO RACUNU 1104001795 OD 21/12"/>
    <s v="SOPHARMA TRADING DOO"/>
    <s v="UPLATA PO RACUNU 1104001795 OD 21/12"/>
    <m/>
    <n v="18489.759999999998"/>
    <m/>
    <m/>
    <x v="5"/>
    <x v="4"/>
  </r>
  <r>
    <x v="6"/>
    <s v="SOPHARMA TRADING DOO - UPLATA PO RACUNU 1104002053 OD 21/12"/>
    <s v="SOPHARMA TRADING DOO"/>
    <s v="UPLATA PO RACUNU 1104002053 OD 21/12"/>
    <m/>
    <n v="17612.37"/>
    <m/>
    <m/>
    <x v="5"/>
    <x v="4"/>
  </r>
  <r>
    <x v="6"/>
    <s v="UNI CHEM - UPLATA PO RACUNU IF24-00010 OD 05/01"/>
    <s v="UNI CHEM"/>
    <s v="UPLATA PO RACUNU IF24-00010 OD 05/01"/>
    <m/>
    <n v="17402"/>
    <m/>
    <m/>
    <x v="5"/>
    <x v="4"/>
  </r>
  <r>
    <x v="6"/>
    <s v="VEGA D.O.O. - UPLATA PO RACUNU 1266844/23 OD 05/12"/>
    <s v="VEGA D.O.O."/>
    <s v="UPLATA PO RACUNU 1266844/23 OD 05/12"/>
    <m/>
    <n v="13535.15"/>
    <m/>
    <m/>
    <x v="5"/>
    <x v="4"/>
  </r>
  <r>
    <x v="6"/>
    <s v="VEGA D.O.O. - UPLATA PO RACUNU 1274134/23 OD 07/12"/>
    <s v="VEGA D.O.O."/>
    <s v="UPLATA PO RACUNU 1274134/23 OD 07/12"/>
    <m/>
    <n v="12777.97"/>
    <m/>
    <m/>
    <x v="5"/>
    <x v="4"/>
  </r>
  <r>
    <x v="6"/>
    <s v="VEGA D.O.O. - UPLATA PO RACUNU 1279385/23 OD 07/12"/>
    <s v="VEGA D.O.O."/>
    <s v="UPLATA PO RACUNU 1279385/23 OD 07/12"/>
    <m/>
    <n v="12563.68"/>
    <m/>
    <m/>
    <x v="5"/>
    <x v="4"/>
  </r>
  <r>
    <x v="6"/>
    <s v="APTUS - UPLATA PO RACUNU FA-3-0/24 OD 03/01/"/>
    <s v="APTUS"/>
    <s v="UPLATA PO RACUNU FA-3-0/24 OD 03/01/"/>
    <m/>
    <n v="12100"/>
    <m/>
    <m/>
    <x v="5"/>
    <x v="4"/>
  </r>
  <r>
    <x v="6"/>
    <s v="VEGA D.O.O. - UPLATA PO RACUNU 1275828/23 OD 07/12"/>
    <s v="VEGA D.O.O."/>
    <s v="UPLATA PO RACUNU 1275828/23 OD 07/12"/>
    <m/>
    <n v="11981.34"/>
    <m/>
    <m/>
    <x v="5"/>
    <x v="4"/>
  </r>
  <r>
    <x v="6"/>
    <s v="VEGA D.O.O. - UPLATA PO RACUNU 1275652/23 OD 07/12"/>
    <s v="VEGA D.O.O."/>
    <s v="UPLATA PO RACUNU 1275652/23 OD 07/12"/>
    <m/>
    <n v="11548.08"/>
    <m/>
    <m/>
    <x v="5"/>
    <x v="4"/>
  </r>
  <r>
    <x v="6"/>
    <s v="SOPHARMA TRADING DOO - UPLATA PO RACUNU 1104005851 OD 22/12"/>
    <s v="SOPHARMA TRADING DOO"/>
    <s v="UPLATA PO RACUNU 1104005851 OD 22/12"/>
    <m/>
    <n v="11453.46"/>
    <m/>
    <m/>
    <x v="5"/>
    <x v="4"/>
  </r>
  <r>
    <x v="6"/>
    <s v="LV-PHARM D.O.O. - UPLATA PO RACUNU 179/24 OD 24/01/202"/>
    <s v="LV-PHARM D.O.O."/>
    <s v="UPLATA PO RACUNU 179/24 OD 24/01/202"/>
    <m/>
    <n v="11184"/>
    <m/>
    <m/>
    <x v="5"/>
    <x v="4"/>
  </r>
  <r>
    <x v="6"/>
    <s v="VEGA D.O.O. - UPLATA PO RACUNU 1284858/23 OD 08/12"/>
    <s v="VEGA D.O.O."/>
    <s v="UPLATA PO RACUNU 1284858/23 OD 08/12"/>
    <m/>
    <n v="9255.5"/>
    <m/>
    <m/>
    <x v="5"/>
    <x v="4"/>
  </r>
  <r>
    <x v="6"/>
    <s v="SOPHARMA TRADING DOO - UPLATA PO RACUNU 1103993895 OD 19/12"/>
    <s v="SOPHARMA TRADING DOO"/>
    <s v="UPLATA PO RACUNU 1103993895 OD 19/12"/>
    <m/>
    <n v="8608.0300000000007"/>
    <m/>
    <m/>
    <x v="5"/>
    <x v="4"/>
  </r>
  <r>
    <x v="6"/>
    <s v="SOPHARMA TRADING DOO - UPLATA PO RACUNU 1104001788 OD 21/12"/>
    <s v="SOPHARMA TRADING DOO"/>
    <s v="UPLATA PO RACUNU 1104001788 OD 21/12"/>
    <m/>
    <n v="8339.4"/>
    <m/>
    <m/>
    <x v="5"/>
    <x v="4"/>
  </r>
  <r>
    <x v="6"/>
    <s v="SOPHARMA TRADING DOO - UPLATA PO RACUNU 1104005503 OD 22/12"/>
    <s v="SOPHARMA TRADING DOO"/>
    <s v="UPLATA PO RACUNU 1104005503 OD 22/12"/>
    <m/>
    <n v="8247.7999999999993"/>
    <m/>
    <m/>
    <x v="5"/>
    <x v="4"/>
  </r>
  <r>
    <x v="6"/>
    <s v="SOPHARMA TRADING DOO - UPLATA PO RACUNU 1103994229 OD 19/12"/>
    <s v="SOPHARMA TRADING DOO"/>
    <s v="UPLATA PO RACUNU 1103994229 OD 19/12"/>
    <m/>
    <n v="8154.76"/>
    <m/>
    <m/>
    <x v="5"/>
    <x v="4"/>
  </r>
  <r>
    <x v="6"/>
    <s v="VEGA D.O.O. - UPLATA PO RACUNU 1268092/23 OD 06/12"/>
    <s v="VEGA D.O.O."/>
    <s v="UPLATA PO RACUNU 1268092/23 OD 06/12"/>
    <m/>
    <n v="7650.55"/>
    <m/>
    <m/>
    <x v="5"/>
    <x v="4"/>
  </r>
  <r>
    <x v="6"/>
    <s v="VEGA D.O.O. - UPLATA PO RACUNU 1264246/23 OD 05/12"/>
    <s v="VEGA D.O.O."/>
    <s v="UPLATA PO RACUNU 1264246/23 OD 05/12"/>
    <m/>
    <n v="7316.39"/>
    <m/>
    <m/>
    <x v="5"/>
    <x v="4"/>
  </r>
  <r>
    <x v="6"/>
    <s v="GPHARM DOO BEOGRAD - UPLATA PO RACUNU 2024-9 OD 19/01/202"/>
    <s v="GPHARM DOO BEOGRAD"/>
    <s v="UPLATA PO RACUNU 2024-9 OD 19/01/202"/>
    <m/>
    <n v="7276"/>
    <m/>
    <m/>
    <x v="5"/>
    <x v="4"/>
  </r>
  <r>
    <x v="6"/>
    <s v="SOPHARMA TRADING DOO - UPLATA PO RACUNU 1104005498 OD 22/12"/>
    <s v="SOPHARMA TRADING DOO"/>
    <s v="UPLATA PO RACUNU 1104005498 OD 22/12"/>
    <m/>
    <n v="6814.6"/>
    <m/>
    <m/>
    <x v="5"/>
    <x v="4"/>
  </r>
  <r>
    <x v="6"/>
    <s v="SOPHARMA TRADING DOO - UPLATA PO RACUNU 1104001270 OD 21/12"/>
    <s v="SOPHARMA TRADING DOO"/>
    <s v="UPLATA PO RACUNU 1104001270 OD 21/12"/>
    <m/>
    <n v="6644.33"/>
    <m/>
    <m/>
    <x v="5"/>
    <x v="4"/>
  </r>
  <r>
    <x v="6"/>
    <s v="VEGA D.O.O. - UPLATA PO RACUNU 1278825/23 OD 07/12"/>
    <s v="VEGA D.O.O."/>
    <s v="UPLATA PO RACUNU 1278825/23 OD 07/12"/>
    <m/>
    <n v="6413.61"/>
    <m/>
    <m/>
    <x v="5"/>
    <x v="4"/>
  </r>
  <r>
    <x v="6"/>
    <s v="VEGA D.O.O. - UPLATA PO RACUNU 1268117/23 OD 06/12"/>
    <s v="VEGA D.O.O."/>
    <s v="UPLATA PO RACUNU 1268117/23 OD 06/12"/>
    <m/>
    <n v="6383.01"/>
    <m/>
    <m/>
    <x v="5"/>
    <x v="4"/>
  </r>
  <r>
    <x v="6"/>
    <s v="SOPHARMA TRADING DOO - UPLATA PO RACUNU 1104005551 OD 22/12"/>
    <s v="SOPHARMA TRADING DOO"/>
    <s v="UPLATA PO RACUNU 1104005551 OD 22/12"/>
    <m/>
    <n v="6268.26"/>
    <m/>
    <m/>
    <x v="5"/>
    <x v="4"/>
  </r>
  <r>
    <x v="6"/>
    <s v="SOPHARMA TRADING DOO - UPLATA PO RACUNU 1104006152 OD 22/12"/>
    <s v="SOPHARMA TRADING DOO"/>
    <s v="UPLATA PO RACUNU 1104006152 OD 22/12"/>
    <m/>
    <n v="5259.46"/>
    <m/>
    <m/>
    <x v="5"/>
    <x v="4"/>
  </r>
  <r>
    <x v="6"/>
    <s v="VEGA D.O.O. - UPLATA PO RACUNU 1264115/23 OD 05/12"/>
    <s v="VEGA D.O.O."/>
    <s v="UPLATA PO RACUNU 1264115/23 OD 05/12"/>
    <m/>
    <n v="5080.08"/>
    <m/>
    <m/>
    <x v="5"/>
    <x v="4"/>
  </r>
  <r>
    <x v="6"/>
    <m/>
    <s v="Komercijalna Banka"/>
    <s v="9891********7805 Ogranak Apoteka &quot;Oaza zd Beograd      RS"/>
    <m/>
    <n v="4155.59"/>
    <m/>
    <m/>
    <x v="14"/>
    <x v="4"/>
  </r>
  <r>
    <x v="6"/>
    <s v="SOPHARMA TRADING DOO - UPLATA PO RACUNU 1103994085 OD 19/12"/>
    <s v="SOPHARMA TRADING DOO"/>
    <s v="UPLATA PO RACUNU 1103994085 OD 19/12"/>
    <m/>
    <n v="3987.55"/>
    <m/>
    <m/>
    <x v="5"/>
    <x v="4"/>
  </r>
  <r>
    <x v="6"/>
    <s v="MEDICA LINEA PHARM - UPLATA PO RACUNU R23-26140 OD 04/12/"/>
    <s v="MEDICA LINEA PHARM"/>
    <s v="UPLATA PO RACUNU R23-26140 OD 04/12/"/>
    <m/>
    <n v="3752.21"/>
    <m/>
    <m/>
    <x v="5"/>
    <x v="4"/>
  </r>
  <r>
    <x v="6"/>
    <m/>
    <s v="Komercijalna Banka"/>
    <s v="9891********7805 KNJIZARA IZBOR           BEOGRAD      RS"/>
    <m/>
    <n v="2450"/>
    <m/>
    <m/>
    <x v="14"/>
    <x v="4"/>
  </r>
  <r>
    <x v="6"/>
    <m/>
    <s v="NLB Komercijalna banka AD Beograd -"/>
    <s v="[AutoProv]Obracun provizije za dan 02.02.2024."/>
    <m/>
    <n v="2154.38"/>
    <m/>
    <m/>
    <x v="2"/>
    <x v="4"/>
  </r>
  <r>
    <x v="6"/>
    <s v="VEGA D.O.O. - UPLATA PO RACUNU 1267221/23 OD 05/12"/>
    <s v="VEGA D.O.O."/>
    <s v="UPLATA PO RACUNU 1267221/23 OD 05/12"/>
    <m/>
    <n v="2077.7199999999998"/>
    <m/>
    <m/>
    <x v="5"/>
    <x v="4"/>
  </r>
  <r>
    <x v="6"/>
    <s v="SOPHARMA TRADING DOO - UPLATA PO RACUNU 1103997833 OD 20/12"/>
    <s v="SOPHARMA TRADING DOO"/>
    <s v="UPLATA PO RACUNU 1103997833 OD 20/12"/>
    <m/>
    <n v="1740.02"/>
    <m/>
    <m/>
    <x v="5"/>
    <x v="4"/>
  </r>
  <r>
    <x v="6"/>
    <m/>
    <s v="Komercijalna Banka"/>
    <s v="MASTER BUSINESS 5473********6787 MAXX CAR WASH          BEOGRAD        RS"/>
    <m/>
    <n v="1650"/>
    <m/>
    <m/>
    <x v="14"/>
    <x v="4"/>
  </r>
  <r>
    <x v="6"/>
    <s v="SOPHARMA TRADING DOO - UPLATA PO RACUNU 1104001265 OD 21/12"/>
    <s v="SOPHARMA TRADING DOO"/>
    <s v="UPLATA PO RACUNU 1104001265 OD 21/12"/>
    <m/>
    <n v="1541.65"/>
    <m/>
    <m/>
    <x v="5"/>
    <x v="4"/>
  </r>
  <r>
    <x v="6"/>
    <m/>
    <s v="Komercijalna Banka"/>
    <s v="MASTER BUSINESS 5473********2948 TAMBAN DOO            BEOGRAD       RSRS"/>
    <m/>
    <n v="1310"/>
    <m/>
    <m/>
    <x v="14"/>
    <x v="4"/>
  </r>
  <r>
    <x v="6"/>
    <m/>
    <s v="Komercijalna Banka"/>
    <s v="9891********9381 SANTA CLARA DOO          Beograd      RS"/>
    <m/>
    <n v="770"/>
    <m/>
    <m/>
    <x v="14"/>
    <x v="4"/>
  </r>
  <r>
    <x v="6"/>
    <m/>
    <s v="ZDRAVSTVENA USTANOVA APOTEKA HIGIJ"/>
    <s v="Promet robe i usluga - finalna// potrošnja [FT240333XSKS]"/>
    <n v="21915.34"/>
    <m/>
    <m/>
    <m/>
    <x v="0"/>
    <x v="4"/>
  </r>
  <r>
    <x v="6"/>
    <m/>
    <s v="ZU APOTEKA BREZA"/>
    <s v="Promet robe i usluga - finalna potrosnja [87000082022598]"/>
    <n v="19056.240000000002"/>
    <m/>
    <m/>
    <m/>
    <x v="0"/>
    <x v="4"/>
  </r>
  <r>
    <x v="6"/>
    <m/>
    <s v="ZDRASTVENA USTANOVA APOTEKA NIBO FA"/>
    <s v="Promet robe i usluga - finalna potrosnja [87000081956803]"/>
    <n v="15044.84"/>
    <m/>
    <m/>
    <m/>
    <x v="0"/>
    <x v="4"/>
  </r>
  <r>
    <x v="6"/>
    <m/>
    <s v="AU APOTEKA ESTHEMA PHARM"/>
    <s v="racun [IZVTR00503172513]"/>
    <n v="14966.38"/>
    <m/>
    <m/>
    <m/>
    <x v="0"/>
    <x v="4"/>
  </r>
  <r>
    <x v="6"/>
    <m/>
    <s v="ZU APOTEKA TRAV&amp; xC8;ICA BEOGRAD"/>
    <s v="PROMET ROBE I USLUGA - ME&amp; xD0;UFAZNA POTROŠNJA"/>
    <n v="10084.36"/>
    <m/>
    <m/>
    <m/>
    <x v="0"/>
    <x v="4"/>
  </r>
  <r>
    <x v="6"/>
    <m/>
    <s v="AU APOTEKA BRAĆA FILIPOVIĆ PARAĆIN"/>
    <s v="UPLATA PO RACUNU BROJ2400705"/>
    <n v="9497.84"/>
    <m/>
    <m/>
    <m/>
    <x v="0"/>
    <x v="4"/>
  </r>
  <r>
    <x v="6"/>
    <m/>
    <s v="APOTEKA LIPA LEK BEOGRAD"/>
    <s v="PROMET ROBE I USLUGA"/>
    <n v="7773.04"/>
    <m/>
    <m/>
    <m/>
    <x v="0"/>
    <x v="4"/>
  </r>
  <r>
    <x v="6"/>
    <m/>
    <s v="UNIVERZITETSKI KLINICKI CENTAR KR"/>
    <s v="NEXTBIZ7803946 RN 01-12614 [EPP30539550]"/>
    <n v="4830.7"/>
    <m/>
    <m/>
    <m/>
    <x v="0"/>
    <x v="4"/>
  </r>
  <r>
    <x v="6"/>
    <m/>
    <s v="DOM ZDRAVLJA  RUMA"/>
    <s v="NEXTBIZ2836818 UPLATA PORACUNU 2945 [EPP30505189]"/>
    <n v="1581.69"/>
    <m/>
    <m/>
    <m/>
    <x v="0"/>
    <x v="4"/>
  </r>
  <r>
    <x v="7"/>
    <m/>
    <s v="Komercijalna Banka"/>
    <s v="MASTER BUSINESS 5473********2948 KOMANDA DOO            BEOGRAD        RS"/>
    <m/>
    <n v="5410"/>
    <m/>
    <m/>
    <x v="14"/>
    <x v="4"/>
  </r>
  <r>
    <x v="7"/>
    <m/>
    <s v="Komercijalna Banka"/>
    <s v="MASTER BUSINESS 5473********6787 MOSKVA RESTORAN 2      BEOGRAD        RS"/>
    <m/>
    <n v="1660"/>
    <m/>
    <m/>
    <x v="14"/>
    <x v="4"/>
  </r>
  <r>
    <x v="7"/>
    <m/>
    <s v="Komercijalna Banka"/>
    <s v="MASTER BUSINESS 5473********6787 NICEFOODS              Beograd        RS"/>
    <m/>
    <n v="1050"/>
    <m/>
    <m/>
    <x v="14"/>
    <x v="4"/>
  </r>
  <r>
    <x v="7"/>
    <m/>
    <s v="Komercijalna Banka"/>
    <s v="9891********9381 HLEB I KIFLE-PEKARA      BEOGRAD      RS"/>
    <m/>
    <n v="490"/>
    <m/>
    <m/>
    <x v="14"/>
    <x v="4"/>
  </r>
  <r>
    <x v="7"/>
    <m/>
    <s v="Komercijalna Banka"/>
    <s v="MASTER BUSINESS 5473********6787 CAFFE 5 YBC BOOKS     NOVI BEOGRAD  RSRS"/>
    <m/>
    <n v="480"/>
    <m/>
    <m/>
    <x v="14"/>
    <x v="4"/>
  </r>
  <r>
    <x v="7"/>
    <m/>
    <s v="NLB Komercijalna banka AD Beograd -"/>
    <s v="Platne kartice - naplata"/>
    <m/>
    <n v="200"/>
    <m/>
    <m/>
    <x v="14"/>
    <x v="4"/>
  </r>
  <r>
    <x v="7"/>
    <m/>
    <s v="NLB Komercijalna banka AD Beograd -"/>
    <s v="Platne kartice - naplata"/>
    <m/>
    <n v="200"/>
    <m/>
    <m/>
    <x v="14"/>
    <x v="4"/>
  </r>
  <r>
    <x v="7"/>
    <m/>
    <s v="HUMANITARNA FONDACIJA  BUDI HUMAN"/>
    <s v="RAČUN 59320/60223PP OD 29.01.2024. ZA MAJU BABIĆ [8961600016161961]"/>
    <n v="544973"/>
    <m/>
    <m/>
    <m/>
    <x v="0"/>
    <x v="4"/>
  </r>
  <r>
    <x v="7"/>
    <m/>
    <s v="ORDINACIJA DIVA MEDICAL BEOGRAD"/>
    <s v="PROMET ROBE I USLUGA - FINALNA POTROŠNJA"/>
    <n v="100000"/>
    <m/>
    <m/>
    <m/>
    <x v="0"/>
    <x v="4"/>
  </r>
  <r>
    <x v="7"/>
    <m/>
    <s v="AU PIONIRSKI TRG 012 POŽAREVAC"/>
    <s v="PROMET ROBE I USLUGA - ME&amp; XD0;UFAZNA POTROŠNJA"/>
    <n v="50832.66"/>
    <m/>
    <m/>
    <m/>
    <x v="0"/>
    <x v="4"/>
  </r>
  <r>
    <x v="7"/>
    <m/>
    <s v="DOM ZDRAVLJA  DR JOVAN JOVANOVIC-"/>
    <s v="NEXTBIZ1354800 UPLATA [EPP30282730]"/>
    <n v="26739.26"/>
    <m/>
    <m/>
    <m/>
    <x v="0"/>
    <x v="4"/>
  </r>
  <r>
    <x v="7"/>
    <m/>
    <s v="ZU  APOTEKA BOJANA LEK"/>
    <s v="Promet robe i usluga - finalna potrosnja [955PLBE240320LDM]"/>
    <n v="18803.400000000001"/>
    <m/>
    <m/>
    <m/>
    <x v="0"/>
    <x v="4"/>
  </r>
  <r>
    <x v="7"/>
    <m/>
    <s v="DAMJAN ARSIĆ PR ZDRAVLJE- ARSIĆ P"/>
    <s v="Promet robe i usluga - finalna potrošnja [316PLPL2403200RY]"/>
    <n v="15646.84"/>
    <m/>
    <m/>
    <m/>
    <x v="0"/>
    <x v="4"/>
  </r>
  <r>
    <x v="7"/>
    <m/>
    <s v="APOTEKARSKA USTANOVA SMEDEREVO"/>
    <s v="PROMET ROBE I USLUGA - FINALNA POTRO [EPP30334163]"/>
    <n v="15590.08"/>
    <m/>
    <m/>
    <m/>
    <x v="0"/>
    <x v="4"/>
  </r>
  <r>
    <x v="7"/>
    <m/>
    <s v="SANA PHARM PLUS"/>
    <s v="Promet robe i usluga - finalna potrosnja [955PLBE240320WA1]"/>
    <n v="11091.85"/>
    <m/>
    <m/>
    <m/>
    <x v="0"/>
    <x v="4"/>
  </r>
  <r>
    <x v="7"/>
    <m/>
    <s v="ELIXIR-PLUS Z.U.A."/>
    <s v="PROMET ROBE I USLUGA - MEĐUFAZNA POTROŠNJA [839948212948001]"/>
    <n v="10228.15"/>
    <m/>
    <m/>
    <m/>
    <x v="0"/>
    <x v="4"/>
  </r>
  <r>
    <x v="7"/>
    <m/>
    <s v="DHF APOTEKA"/>
    <s v="PROMET ROBE I USLUGA   MEXD0UFAZNA POTROŠNJA [5938240324712740]"/>
    <n v="10027.6"/>
    <m/>
    <m/>
    <m/>
    <x v="0"/>
    <x v="4"/>
  </r>
  <r>
    <x v="7"/>
    <m/>
    <s v="APOTEKARSKA USTANOVA KEKA FARM"/>
    <s v="UPLATA ZA ROBU PO RACUNU BR.2400727"/>
    <n v="9582.98"/>
    <m/>
    <m/>
    <m/>
    <x v="0"/>
    <x v="4"/>
  </r>
  <r>
    <x v="7"/>
    <m/>
    <s v="AU  APTK RS"/>
    <s v="2401038 2024 01 31  2B4N [H03224999122862]"/>
    <n v="9501.91"/>
    <m/>
    <m/>
    <m/>
    <x v="0"/>
    <x v="4"/>
  </r>
  <r>
    <x v="7"/>
    <m/>
    <s v="REMEDIJA APOTEKA"/>
    <s v="Promet robe i usluga finalna potrossnja [322OCPR240320001]"/>
    <n v="5914.48"/>
    <m/>
    <m/>
    <m/>
    <x v="0"/>
    <x v="4"/>
  </r>
  <r>
    <x v="7"/>
    <m/>
    <s v="PETAR KOZAICEVSKI PR APOTEKA BELLA"/>
    <s v="BEZGOTOVINSKI PROMET ROBE I USLUGA [5936240327824046]"/>
    <n v="5730.3"/>
    <m/>
    <m/>
    <m/>
    <x v="0"/>
    <x v="4"/>
  </r>
  <r>
    <x v="7"/>
    <m/>
    <s v="APOTEKA ZDRAVLJE"/>
    <s v="Promet robe i usluga - finalna potrosnja [955PLBE2403202JU]"/>
    <n v="5275.6"/>
    <m/>
    <m/>
    <m/>
    <x v="0"/>
    <x v="4"/>
  </r>
  <r>
    <x v="7"/>
    <m/>
    <s v="APOTEKE MATIĆ ZU KRUŠEVAC"/>
    <s v="PROMET ROBE I USLUGA - MEĐUFAZNA POTROŠNJA"/>
    <n v="4249.5200000000004"/>
    <m/>
    <m/>
    <m/>
    <x v="0"/>
    <x v="4"/>
  </r>
  <r>
    <x v="7"/>
    <m/>
    <s v="ELIXIR-PLUS Z.U.A."/>
    <s v="PROMET ROBE I USLUGA - MEĐUFAZNA POTROŠNJA [839948212947001]"/>
    <n v="1844.7"/>
    <m/>
    <m/>
    <m/>
    <x v="0"/>
    <x v="4"/>
  </r>
  <r>
    <x v="8"/>
    <s v="FUSION ALLIANCE TRADING - UPLATA PO RACUNU R-01-6/2024 OD 16/0"/>
    <s v="FUSION ALLIANCE TRADING"/>
    <s v="UPLATA PO RACUNU R-01-6/2024 OD 16/0"/>
    <m/>
    <n v="783121.08"/>
    <m/>
    <m/>
    <x v="5"/>
    <x v="4"/>
  </r>
  <r>
    <x v="8"/>
    <s v="GPHARM DOO BEOGRAD - UPLATA PO RACUNU 2024-5 OD 16/01/202"/>
    <s v="GPHARM DOO BEOGRAD"/>
    <s v="UPLATA PO RACUNU 2024-5 OD 16/01/202"/>
    <m/>
    <n v="89088"/>
    <m/>
    <m/>
    <x v="5"/>
    <x v="4"/>
  </r>
  <r>
    <x v="8"/>
    <s v="INPHARM - UPLATA PO RACUNU 2401250338 OD 25/01"/>
    <s v="INPHARM"/>
    <s v="UPLATA PO RACUNU 2401250338 OD 25/01"/>
    <m/>
    <n v="88392.15"/>
    <m/>
    <m/>
    <x v="5"/>
    <x v="4"/>
  </r>
  <r>
    <x v="8"/>
    <s v="DO-ING D.O.O. - UPLATA PO RACUNU PR2400257 OD 10/01/"/>
    <s v="DO-ING D.O.O."/>
    <s v="UPLATA PO RACUNU PR2400257 OD 10/01/"/>
    <m/>
    <n v="31195.200000000001"/>
    <m/>
    <m/>
    <x v="5"/>
    <x v="4"/>
  </r>
  <r>
    <x v="8"/>
    <s v="INPHARM - UPLATA PO RACUNU 2401260377 OD 26/01"/>
    <s v="INPHARM"/>
    <s v="UPLATA PO RACUNU 2401260377 OD 26/01"/>
    <m/>
    <n v="29464.05"/>
    <m/>
    <m/>
    <x v="5"/>
    <x v="4"/>
  </r>
  <r>
    <x v="8"/>
    <s v="METALELEKTRIK D.O.O. - PLAĆANJE RAČUNA R-4-2024"/>
    <s v="METALELEKTRIK D.O.O."/>
    <s v="PLAĆANJE RAČUNA R-4-2024"/>
    <m/>
    <n v="17604"/>
    <m/>
    <m/>
    <x v="5"/>
    <x v="4"/>
  </r>
  <r>
    <x v="8"/>
    <s v="AUSPUH SERVIS PIRKE MILJAN STANIŠIC - PLAĆANJE RAČUNA 15/2024"/>
    <s v="AUSPUH SERVIS PIRKE MILJAN STANIŠIC"/>
    <s v="PLAĆANJE RAČUNA 15/2024"/>
    <m/>
    <n v="10000"/>
    <m/>
    <m/>
    <x v="5"/>
    <x v="4"/>
  </r>
  <r>
    <x v="8"/>
    <s v="SOPHARMA TRADING DOO - UPLATA PO RACUNU 1103989629 OD 18/12"/>
    <s v="SOPHARMA TRADING DOO"/>
    <s v="UPLATA PO RACUNU 1103989629 OD 18/12"/>
    <m/>
    <n v="8412.14"/>
    <m/>
    <m/>
    <x v="5"/>
    <x v="4"/>
  </r>
  <r>
    <x v="8"/>
    <s v="DO-ING D.O.O. - UPLATA PO RACUNU PR2402017 OD 24/01/"/>
    <s v="DO-ING D.O.O."/>
    <s v="UPLATA PO RACUNU PR2402017 OD 24/01/"/>
    <m/>
    <n v="7955.94"/>
    <m/>
    <m/>
    <x v="5"/>
    <x v="4"/>
  </r>
  <r>
    <x v="8"/>
    <m/>
    <s v="Komercijalna Banka"/>
    <s v="9891********9381 VIDGATE DOO BEOGRAD      BEOGRAD      RS"/>
    <m/>
    <n v="3690"/>
    <m/>
    <m/>
    <x v="14"/>
    <x v="4"/>
  </r>
  <r>
    <x v="8"/>
    <m/>
    <s v="Komercijalna Banka"/>
    <s v="9891********7805 PANDA BIG SHOPPING CENTE Beograd      RS"/>
    <m/>
    <n v="2450"/>
    <m/>
    <m/>
    <x v="14"/>
    <x v="4"/>
  </r>
  <r>
    <x v="8"/>
    <m/>
    <s v="Komercijalna Banka"/>
    <s v="MASTER BUSINESS 5473********6787 CAFFE 5 YBC BOOKS     NOVI BEOGRAD  RSRS"/>
    <m/>
    <n v="1910"/>
    <m/>
    <m/>
    <x v="14"/>
    <x v="4"/>
  </r>
  <r>
    <x v="8"/>
    <m/>
    <s v="NLB Komercijalna banka AD Beograd -"/>
    <s v="[AutoProv]Ekspert set održav."/>
    <m/>
    <n v="1095"/>
    <m/>
    <m/>
    <x v="14"/>
    <x v="4"/>
  </r>
  <r>
    <x v="8"/>
    <m/>
    <s v="NLB Komercijalna banka AD Beograd -"/>
    <s v="[AutoProv]Obracun provizije za dan 31.01.2024."/>
    <m/>
    <n v="968.18"/>
    <m/>
    <m/>
    <x v="2"/>
    <x v="4"/>
  </r>
  <r>
    <x v="8"/>
    <m/>
    <s v="Komercijalna Banka"/>
    <s v="9891********7805 QVATTRO BR 6          BEOGRAD       RSRS"/>
    <m/>
    <n v="749.97"/>
    <m/>
    <m/>
    <x v="14"/>
    <x v="4"/>
  </r>
  <r>
    <x v="8"/>
    <m/>
    <s v="Komercijalna Banka"/>
    <s v="MASTER BUSINESS 5473********6787 AROMA 20               Beograd        RS"/>
    <m/>
    <n v="369.95"/>
    <m/>
    <m/>
    <x v="14"/>
    <x v="4"/>
  </r>
  <r>
    <x v="8"/>
    <m/>
    <s v="DRAGAN STOJIĆEVIĆ PR SN MEDIK"/>
    <s v="Transakcije po nalogu gradjana [8961600016156556]"/>
    <n v="690376.18"/>
    <m/>
    <m/>
    <m/>
    <x v="0"/>
    <x v="4"/>
  </r>
  <r>
    <x v="8"/>
    <m/>
    <s v="ASTRA LEK APOTEKARSKA USTANOVA NIS"/>
    <s v="PROMET ROBE I USLUGA - ME  XD0UFAZNA POTROSNJA [IZVTR00502813330]"/>
    <n v="26823.72"/>
    <m/>
    <m/>
    <m/>
    <x v="0"/>
    <x v="4"/>
  </r>
  <r>
    <x v="8"/>
    <m/>
    <s v="AU  APTK RS"/>
    <s v="2401064 2024 01 30  2AZF [H03124999084188]"/>
    <n v="25483.69"/>
    <m/>
    <m/>
    <m/>
    <x v="0"/>
    <x v="4"/>
  </r>
  <r>
    <x v="8"/>
    <m/>
    <s v="ZU APOTEKA BOBAN T"/>
    <s v="RACUN 2400981 [839948199001001]"/>
    <n v="20951.7"/>
    <m/>
    <m/>
    <m/>
    <x v="0"/>
    <x v="4"/>
  </r>
  <r>
    <x v="8"/>
    <m/>
    <s v="APOTEKA LIPA LEK BEOGRAD"/>
    <s v="PROMET ROBE I USLUGA"/>
    <n v="19229.32"/>
    <m/>
    <m/>
    <m/>
    <x v="0"/>
    <x v="4"/>
  </r>
  <r>
    <x v="8"/>
    <m/>
    <s v="AU ASKA VRANJE"/>
    <s v="Uplata po racunu"/>
    <n v="15781"/>
    <m/>
    <m/>
    <m/>
    <x v="0"/>
    <x v="4"/>
  </r>
  <r>
    <x v="8"/>
    <m/>
    <s v="AU  APTK RS"/>
    <s v="2400991 2024 01 30  2AZE [H03124999084189]"/>
    <n v="12151.37"/>
    <m/>
    <m/>
    <m/>
    <x v="0"/>
    <x v="4"/>
  </r>
  <r>
    <x v="8"/>
    <m/>
    <s v="APOTEKA STESA-LEK  KIKINDA"/>
    <s v="Promet robe i usluga - finalna potro"/>
    <n v="11906.66"/>
    <m/>
    <m/>
    <m/>
    <x v="0"/>
    <x v="4"/>
  </r>
  <r>
    <x v="8"/>
    <m/>
    <s v="IRIS SM 2015 PR"/>
    <s v="Promet robe i usluga - finalna potrosnja [87000019573053]"/>
    <n v="11678.37"/>
    <m/>
    <m/>
    <m/>
    <x v="0"/>
    <x v="4"/>
  </r>
  <r>
    <x v="8"/>
    <m/>
    <s v="APOTEKA BOŽUR"/>
    <s v="Promet robe i usluga - finalna potrosnja [955PLBE240310QSL]"/>
    <n v="10240.450000000001"/>
    <m/>
    <m/>
    <m/>
    <x v="0"/>
    <x v="4"/>
  </r>
  <r>
    <x v="8"/>
    <m/>
    <s v="APOTEKA DIONA CREPAJA"/>
    <s v="Promet robe i uslugameđufaznaRN [03124954000011]"/>
    <n v="10067.16"/>
    <m/>
    <m/>
    <m/>
    <x v="0"/>
    <x v="4"/>
  </r>
  <r>
    <x v="8"/>
    <m/>
    <s v="ILINKA PETKOVIĆ PR APOTEKA ALTEA B"/>
    <s v="Promet robe i usluga - finalna potrošnja"/>
    <n v="9862.0499999999993"/>
    <m/>
    <m/>
    <m/>
    <x v="0"/>
    <x v="4"/>
  </r>
  <r>
    <x v="8"/>
    <m/>
    <s v="AU DHF"/>
    <s v="PROMET ROBE I USLUGA - ME  XD0 UFAZNA POTROSNJA [099970624955001]"/>
    <n v="9572.2000000000007"/>
    <m/>
    <m/>
    <m/>
    <x v="0"/>
    <x v="4"/>
  </r>
  <r>
    <x v="8"/>
    <m/>
    <s v="APOTEKA STESA-LEK  KIKINDA"/>
    <s v="Promet robe i usluga - finalna potro"/>
    <n v="8214.36"/>
    <m/>
    <m/>
    <m/>
    <x v="0"/>
    <x v="4"/>
  </r>
  <r>
    <x v="8"/>
    <m/>
    <s v="AU  APTK RS"/>
    <s v="2400971 2024 01 30  2AZD [H03124999084190]"/>
    <n v="6664.68"/>
    <m/>
    <m/>
    <m/>
    <x v="0"/>
    <x v="4"/>
  </r>
  <r>
    <x v="8"/>
    <m/>
    <s v="AU  APTK RS"/>
    <s v="2401166 2024 01 30  2AZU [H03124999084186]"/>
    <n v="6224.24"/>
    <m/>
    <m/>
    <m/>
    <x v="0"/>
    <x v="4"/>
  </r>
  <r>
    <x v="8"/>
    <m/>
    <s v="AU  APTK RS"/>
    <s v="2400965 2024 01 30  2AZG [H03124999084187]"/>
    <n v="5085.5200000000004"/>
    <m/>
    <m/>
    <m/>
    <x v="0"/>
    <x v="4"/>
  </r>
  <r>
    <x v="8"/>
    <m/>
    <s v="Z.U.A MLADOST LAZAREVAC"/>
    <s v="PROMET ROBE I USLUGA - FINALNA POTROŠNJA"/>
    <n v="5014.24"/>
    <m/>
    <m/>
    <m/>
    <x v="0"/>
    <x v="4"/>
  </r>
  <r>
    <x v="8"/>
    <m/>
    <s v="APOTEKA &quot;VANAFARM&quot;"/>
    <s v="PROMET ROBE I USLUGA - FINALNA POTROŠNJA"/>
    <n v="4996.76"/>
    <m/>
    <m/>
    <m/>
    <x v="0"/>
    <x v="4"/>
  </r>
  <r>
    <x v="8"/>
    <m/>
    <s v="AU  APTK RS"/>
    <s v="2400958 2024 01 30  2B1Q [H03124999084185]"/>
    <n v="4876.5200000000004"/>
    <m/>
    <m/>
    <m/>
    <x v="0"/>
    <x v="4"/>
  </r>
  <r>
    <x v="8"/>
    <m/>
    <s v="APOTEKA APOTEKAMO PHARM"/>
    <s v="Promet robe i usluga - finalna potrosnja [955PLBE240310E4L]"/>
    <n v="3847.8"/>
    <m/>
    <m/>
    <m/>
    <x v="0"/>
    <x v="4"/>
  </r>
  <r>
    <x v="8"/>
    <m/>
    <s v="VETERINARSKA AMBULANTA OCULUS DOO A"/>
    <s v="Promet robe i usluga - finalna potrosnja [955PLBE240311CPW]"/>
    <n v="1447.6"/>
    <m/>
    <m/>
    <m/>
    <x v="0"/>
    <x v="4"/>
  </r>
  <r>
    <x v="9"/>
    <s v="SNEŽANA MILOJEVIĆ - UGOVOR O ZAJMU 30012024"/>
    <s v="SNEŽANA MILOJEVIĆ"/>
    <s v="UGOVOR O ZAJMU 30012024"/>
    <m/>
    <n v="335000"/>
    <m/>
    <m/>
    <x v="8"/>
    <x v="4"/>
  </r>
  <r>
    <x v="9"/>
    <s v="SB TRADE D.OO - PLAĆANJE RAČUNA 50-42-2024"/>
    <s v="SB TRADE D.OO"/>
    <s v="PLAĆANJE RAČUNA 50-42-2024"/>
    <m/>
    <n v="285333.3"/>
    <m/>
    <m/>
    <x v="5"/>
    <x v="4"/>
  </r>
  <r>
    <x v="9"/>
    <s v="STRAHINJA POLOVINA PR PRO.SJ-SOFT B - PLACANJE RAČUNA 07/2023"/>
    <s v="STRAHINJA POLOVINA PR PRO.SJ-SOFT B"/>
    <s v="PLACANJE RAČUNA 07/2023"/>
    <m/>
    <n v="97251"/>
    <m/>
    <m/>
    <x v="5"/>
    <x v="4"/>
  </r>
  <r>
    <x v="9"/>
    <s v="GPHARM DOO BEOGRAD - UPLATA PO RACUNU 2024-4 OD 15/01/202"/>
    <s v="GPHARM DOO BEOGRAD"/>
    <s v="UPLATA PO RACUNU 2024-4 OD 15/01/202"/>
    <m/>
    <n v="56106"/>
    <m/>
    <m/>
    <x v="5"/>
    <x v="4"/>
  </r>
  <r>
    <x v="9"/>
    <s v="TRANSMED TRANSPORT D.OO - PLAĆANJE RAČUNA"/>
    <s v="TRANSMED TRANSPORT D.OO"/>
    <s v="PLAĆANJE RAČUNA"/>
    <m/>
    <n v="37471.440000000002"/>
    <m/>
    <m/>
    <x v="5"/>
    <x v="4"/>
  </r>
  <r>
    <x v="9"/>
    <s v="HAIRPRO D.O.O. BEOGRAD - UPLATA PO RACUNU 2023-2551 OD 30/11/"/>
    <s v="HAIRPRO D.O.O. BEOGRAD"/>
    <s v="UPLATA PO RACUNU 2023-2551 OD 30/11/"/>
    <m/>
    <n v="25032.5"/>
    <m/>
    <m/>
    <x v="5"/>
    <x v="4"/>
  </r>
  <r>
    <x v="9"/>
    <s v="MARINA&amp;SOFIA BEAUTY D.OO - PLAĆANJE PREDRAČUNA 0011"/>
    <s v="MARINA&amp;SOFIA BEAUTY D.OO"/>
    <s v="PLAĆANJE PREDRAČUNA 0011"/>
    <m/>
    <n v="17325"/>
    <m/>
    <m/>
    <x v="5"/>
    <x v="4"/>
  </r>
  <r>
    <x v="9"/>
    <s v="LV-PHARM D.O.O. - UPLATA PO RACUNU 152/24 OD 19/01/202"/>
    <s v="LV-PHARM D.O.O."/>
    <s v="UPLATA PO RACUNU 152/24 OD 19/01/202"/>
    <m/>
    <n v="11184"/>
    <m/>
    <m/>
    <x v="5"/>
    <x v="4"/>
  </r>
  <r>
    <x v="9"/>
    <s v="LIMAX PLUS DOO - UPLATA PO RACUNU RO-92/2024 OD 19/01"/>
    <s v="LIMAX PLUS DOO"/>
    <s v="UPLATA PO RACUNU RO-92/2024 OD 19/01"/>
    <m/>
    <n v="7980"/>
    <m/>
    <m/>
    <x v="5"/>
    <x v="4"/>
  </r>
  <r>
    <x v="9"/>
    <s v="SOPHARMA TRADING DOO - UPLATA PO RACUNU 1103985928 OD 15/12"/>
    <s v="SOPHARMA TRADING DOO"/>
    <s v="UPLATA PO RACUNU 1103985928 OD 15/12"/>
    <m/>
    <n v="5340"/>
    <m/>
    <m/>
    <x v="5"/>
    <x v="4"/>
  </r>
  <r>
    <x v="9"/>
    <s v="DELCO DOO - PLAĆANJE RAČUNA "/>
    <s v="DELCO DOO"/>
    <s v="PLAĆANJE RAČUNA "/>
    <m/>
    <n v="4800"/>
    <m/>
    <m/>
    <x v="5"/>
    <x v="4"/>
  </r>
  <r>
    <x v="9"/>
    <m/>
    <s v="Komercijalna Banka"/>
    <s v="MASTER BUSINESS 5473********6787 ZIGEL 36               Beograd        RS"/>
    <m/>
    <n v="3405"/>
    <m/>
    <m/>
    <x v="14"/>
    <x v="4"/>
  </r>
  <r>
    <x v="9"/>
    <s v="INS.ZA JAVNO ZDRAVLJE M.J.BATUT - PLAĆANJE RAČUNA  247-46/2024"/>
    <s v="INS.ZA JAVNO ZDRAVLJE M.J.BATUT"/>
    <s v="PLAĆANJE RAČUNA  247-46/2024"/>
    <m/>
    <n v="1750"/>
    <m/>
    <m/>
    <x v="5"/>
    <x v="4"/>
  </r>
  <r>
    <x v="9"/>
    <s v="INS.ZA JAVNO ZDRAVLJE M.J.BATUT - PLAĆANJE RAČUNA 334-46/2024"/>
    <s v="INS.ZA JAVNO ZDRAVLJE M.J.BATUT"/>
    <s v="PLAĆANJE RAČUNA 334-46/2024"/>
    <m/>
    <n v="1750"/>
    <m/>
    <m/>
    <x v="5"/>
    <x v="4"/>
  </r>
  <r>
    <x v="9"/>
    <m/>
    <s v="NLB Komercijalna banka AD Beograd -"/>
    <s v="[AutoProv]Obracun provizije za dan 30.01.2024."/>
    <m/>
    <n v="1069.05"/>
    <m/>
    <m/>
    <x v="2"/>
    <x v="4"/>
  </r>
  <r>
    <x v="9"/>
    <s v="KOTUR I OSTALI O.D. - PLAĆANJE RAČUNA 01-02/24"/>
    <s v="KOTUR I OSTALI O.D."/>
    <s v="PLAĆANJE RAČUNA 01-02/24"/>
    <m/>
    <n v="302.39999999999998"/>
    <m/>
    <m/>
    <x v="5"/>
    <x v="4"/>
  </r>
  <r>
    <x v="9"/>
    <m/>
    <s v="OPŠTA BOLNICA EUROMEDIK 2"/>
    <s v="PROMET ROBE I USLUGA - FINALNA POTROŠNJA [839924895919001]"/>
    <n v="534815.82999999996"/>
    <m/>
    <m/>
    <m/>
    <x v="0"/>
    <x v="4"/>
  </r>
  <r>
    <x v="9"/>
    <m/>
    <s v="NLB Komercijalna banka AD Beograd- "/>
    <s v="Korekcija AYWAVU,  RELAX UR  SOKOBANJA RS"/>
    <n v="129330"/>
    <m/>
    <m/>
    <m/>
    <x v="0"/>
    <x v="4"/>
  </r>
  <r>
    <x v="9"/>
    <m/>
    <s v="NLB Komercijalna banka AD Beograd- "/>
    <s v="Korekcija AUYKWZ ,RELAX UR SOKOBANJA RS"/>
    <n v="129330"/>
    <m/>
    <m/>
    <m/>
    <x v="0"/>
    <x v="4"/>
  </r>
  <r>
    <x v="9"/>
    <m/>
    <s v="APOTEKARSKA USTANOVA APOTEKA NIKOLI"/>
    <s v="Promet robe i usluga-finalna potrošnja"/>
    <n v="43987.02"/>
    <m/>
    <m/>
    <m/>
    <x v="0"/>
    <x v="4"/>
  </r>
  <r>
    <x v="9"/>
    <m/>
    <s v="NENAD STANKOV PR OR STANKOV"/>
    <s v="RACUN BR 6WJ6QCBL-6WJ6QCBL-478//16 [FT240307C8TP]"/>
    <n v="32320.720000000001"/>
    <m/>
    <m/>
    <m/>
    <x v="0"/>
    <x v="4"/>
  </r>
  <r>
    <x v="9"/>
    <m/>
    <s v="AU  APTK RS"/>
    <s v="2401062 2024 01 29  2AV2 [H03024999065555]"/>
    <n v="25483.69"/>
    <m/>
    <m/>
    <m/>
    <x v="0"/>
    <x v="4"/>
  </r>
  <r>
    <x v="9"/>
    <m/>
    <s v="AU  APTK RS"/>
    <s v="2401047 2024 01 29  2AUZ [H03024999065556]"/>
    <n v="19675.32"/>
    <m/>
    <m/>
    <m/>
    <x v="0"/>
    <x v="4"/>
  </r>
  <r>
    <x v="9"/>
    <m/>
    <s v="BELLADONNA CUPRIJA APOTEKARSKA USTA"/>
    <s v="2400835 [IZVTR00502553951]"/>
    <n v="19186.02"/>
    <m/>
    <m/>
    <m/>
    <x v="0"/>
    <x v="4"/>
  </r>
  <r>
    <x v="9"/>
    <m/>
    <s v="NELT CO. DOO"/>
    <s v="OSTALI PLASMANI [5932240306247411]"/>
    <n v="18570.400000000001"/>
    <m/>
    <m/>
    <m/>
    <x v="0"/>
    <x v="4"/>
  </r>
  <r>
    <x v="9"/>
    <m/>
    <s v="APOTEKA HEDERA ANKA CINCURAK"/>
    <s v="UPL [IZVTR00502425151]"/>
    <n v="17501.509999999998"/>
    <m/>
    <m/>
    <m/>
    <x v="0"/>
    <x v="4"/>
  </r>
  <r>
    <x v="9"/>
    <m/>
    <s v="TIHOMIR MIHAJLOVIĆ PR APOTEKA HEMI"/>
    <s v="Promet robe i usluga - finalna potrosnja [955PLBE240300D5B]"/>
    <n v="16492.75"/>
    <m/>
    <m/>
    <m/>
    <x v="0"/>
    <x v="4"/>
  </r>
  <r>
    <x v="9"/>
    <m/>
    <s v="AU APOTEKA NEVEN ARILJE"/>
    <s v="Bezgotovinski promet  robe i usluga -međufazna potrošnja"/>
    <n v="12827.3"/>
    <m/>
    <m/>
    <m/>
    <x v="0"/>
    <x v="4"/>
  </r>
  <r>
    <x v="9"/>
    <m/>
    <s v="APOTEKARSKA USTANOVA LEA BEOGRAD-ZE"/>
    <s v="Promet robe i usluga - finalna potrosnja [955PLBE2403006K3]"/>
    <n v="10887.6"/>
    <m/>
    <m/>
    <m/>
    <x v="0"/>
    <x v="4"/>
  </r>
  <r>
    <x v="9"/>
    <m/>
    <s v="AU  APTK RS"/>
    <s v="2401059 2024 01 29  2AV0 [H03024999065554]"/>
    <n v="9711.1200000000008"/>
    <m/>
    <m/>
    <m/>
    <x v="0"/>
    <x v="4"/>
  </r>
  <r>
    <x v="9"/>
    <m/>
    <s v="OPŠTA BOLNICA EUROMEDIK 2"/>
    <s v="PROMET ROBE I USLUGA - FINALNA POTROŠNJA [839924895918001]"/>
    <n v="9642.73"/>
    <m/>
    <m/>
    <m/>
    <x v="0"/>
    <x v="4"/>
  </r>
  <r>
    <x v="9"/>
    <m/>
    <s v="STOJKOVIĆ TATJANA PR GALENA APOTEK"/>
    <s v="Promet robe i usluga - finalna potrošnja"/>
    <n v="9638.4500000000007"/>
    <m/>
    <m/>
    <m/>
    <x v="0"/>
    <x v="4"/>
  </r>
  <r>
    <x v="9"/>
    <m/>
    <s v="ŽELJKA JOJIĆ SAVIĆEVIĆ PR OFTAL"/>
    <s v="Promet robe i usluga - finalna potrosnja [955PLBE240300B4D]"/>
    <n v="8605.9"/>
    <m/>
    <m/>
    <m/>
    <x v="0"/>
    <x v="4"/>
  </r>
  <r>
    <x v="9"/>
    <m/>
    <s v="APOTEKA ZORA MARKOVIC POTPARA G"/>
    <s v="PROMET ROBE I USLUGA   MEXD0UFAZNA POTROŠNJA [5716240309846079]"/>
    <n v="5663.76"/>
    <m/>
    <m/>
    <m/>
    <x v="0"/>
    <x v="4"/>
  </r>
  <r>
    <x v="9"/>
    <m/>
    <s v="APOTEKA LIPA LEK BEOGRAD"/>
    <s v="PROMET ROBE I USLUGA"/>
    <n v="5653.12"/>
    <m/>
    <m/>
    <m/>
    <x v="0"/>
    <x v="4"/>
  </r>
  <r>
    <x v="9"/>
    <m/>
    <s v="OB AURORA"/>
    <s v="Racun br. 2314043 [952PLAH240300HAG]"/>
    <n v="836"/>
    <m/>
    <m/>
    <m/>
    <x v="0"/>
    <x v="4"/>
  </r>
  <r>
    <x v="10"/>
    <s v="SERVIS POPOVIĆ DOO - PLAĆANJE PREDRAČUNA 7/24"/>
    <s v="SERVIS POPOVIĆ DOO"/>
    <s v="PLAĆANJE PREDRAČUNA 7/24"/>
    <m/>
    <n v="25000"/>
    <m/>
    <m/>
    <x v="5"/>
    <x v="4"/>
  </r>
  <r>
    <x v="10"/>
    <m/>
    <s v="Komercijalna Banka"/>
    <s v="MASTER BUSINESS 5473********6787 MIZONE BEAUTY CENTER   BEOGRAD        RS"/>
    <m/>
    <n v="7800"/>
    <m/>
    <m/>
    <x v="14"/>
    <x v="4"/>
  </r>
  <r>
    <x v="10"/>
    <m/>
    <s v="Komercijalna Banka"/>
    <s v="9891********9381 KRASULJAK FLOWER SHOP    NOVI SAD     RS"/>
    <m/>
    <n v="4400"/>
    <m/>
    <m/>
    <x v="14"/>
    <x v="4"/>
  </r>
  <r>
    <x v="10"/>
    <m/>
    <s v="Komercijalna Banka"/>
    <s v="MASTER BUSINESS 5473********6787 ANGULO 1 GASTRO PUB    BEOGRAD        RS"/>
    <m/>
    <n v="1470"/>
    <m/>
    <m/>
    <x v="14"/>
    <x v="4"/>
  </r>
  <r>
    <x v="10"/>
    <s v="NLB KOMERCIJALNA  BANKA AD - BANKARSKA PROVIZIJA RAČUN 3823119"/>
    <s v="NLB KOMERCIJALNA  BANKA AD"/>
    <s v="BANKARSKA PROVIZIJA RAČUN 3823119"/>
    <m/>
    <n v="1200"/>
    <m/>
    <m/>
    <x v="2"/>
    <x v="4"/>
  </r>
  <r>
    <x v="10"/>
    <s v="NLB KOMERCIJALNA  BANKA AD -  BANKARSKA PROVIZIJA RAČUN  3823196"/>
    <s v="NLB KOMERCIJALNA  BANKA AD"/>
    <s v="BANKARSKA PROVIZIJA RAČUN  3823196"/>
    <m/>
    <n v="1080"/>
    <m/>
    <m/>
    <x v="2"/>
    <x v="4"/>
  </r>
  <r>
    <x v="10"/>
    <m/>
    <s v="NLB Komercijalna banka AD Beograd -"/>
    <s v="[AutoProv]Obracun provizije za dan 29.01.2024."/>
    <m/>
    <n v="55"/>
    <m/>
    <m/>
    <x v="2"/>
    <x v="4"/>
  </r>
  <r>
    <x v="10"/>
    <m/>
    <s v="Marija Bošković pr Lekarska ordinac"/>
    <s v="placanje po racunu"/>
    <n v="113902.23"/>
    <m/>
    <m/>
    <m/>
    <x v="0"/>
    <x v="4"/>
  </r>
  <r>
    <x v="10"/>
    <m/>
    <s v="Marija Bošković pr Lekarska ordinac"/>
    <s v="placanje po racunu"/>
    <n v="90650"/>
    <m/>
    <m/>
    <m/>
    <x v="0"/>
    <x v="4"/>
  </r>
  <r>
    <x v="10"/>
    <m/>
    <s v="ZDRAVSTVENA USTANOVA APOTEKA MOLIKA"/>
    <s v="Promet robe i usluga - finalna potrosnja [08700086652678]"/>
    <n v="34091.230000000003"/>
    <m/>
    <m/>
    <m/>
    <x v="0"/>
    <x v="4"/>
  </r>
  <r>
    <x v="10"/>
    <m/>
    <s v="ZDRAVSTVENA USTANOVA APOTEKA BIOPHA"/>
    <s v="Promet robe i usluga - finalna potrosnja [08700086654307]"/>
    <n v="28453.94"/>
    <m/>
    <m/>
    <m/>
    <x v="0"/>
    <x v="4"/>
  </r>
  <r>
    <x v="10"/>
    <m/>
    <s v="ARNOVLJEVIA SPTR AP"/>
    <s v="PROMET ROBE I USLUGA - ME&amp; XD0;UFAZNA POTROŠNJA"/>
    <n v="21652.639999999999"/>
    <m/>
    <m/>
    <m/>
    <x v="0"/>
    <x v="4"/>
  </r>
  <r>
    <x v="10"/>
    <m/>
    <s v="AU  APTK RS"/>
    <s v="2400979 2024 01 26  2AQF [H02924999084224]"/>
    <n v="16625.95"/>
    <m/>
    <m/>
    <m/>
    <x v="0"/>
    <x v="4"/>
  </r>
  <r>
    <x v="10"/>
    <m/>
    <s v="VESNA STANKOVI&amp; xC6;-KOJI&amp; xC6; PR"/>
    <s v="PROMET ROBE I USLUGA - ME&amp; xD0;UFAZNA POTROŠNJA"/>
    <n v="14310.19"/>
    <m/>
    <m/>
    <m/>
    <x v="0"/>
    <x v="4"/>
  </r>
  <r>
    <x v="10"/>
    <m/>
    <s v="AU  APTK RS"/>
    <s v="2401042 2024 01 26  2AQP [H02924999084223]"/>
    <n v="14241.17"/>
    <m/>
    <m/>
    <m/>
    <x v="0"/>
    <x v="4"/>
  </r>
  <r>
    <x v="10"/>
    <m/>
    <s v="APOTEKARSKA USTANOVA OBEKS NEGOTIN"/>
    <s v="Promet robe i usluga - finalna potrosnja [955PLBE240290IAN]"/>
    <n v="14095.4"/>
    <m/>
    <m/>
    <m/>
    <x v="0"/>
    <x v="4"/>
  </r>
  <r>
    <x v="10"/>
    <m/>
    <s v="ZU APOTEKA IRISFARM"/>
    <s v="Promet robe i usluga - finalna potrosnja [955PLBE24029028B]"/>
    <n v="13393.37"/>
    <m/>
    <m/>
    <m/>
    <x v="0"/>
    <x v="4"/>
  </r>
  <r>
    <x v="10"/>
    <m/>
    <s v="ZDRAVSTVENA USTANOVA APOTEKE"/>
    <s v="PROMET ROBE I USLUGA   MEĐUFAZNAPOTROŠNJA [5931240290466833]"/>
    <n v="12998.04"/>
    <m/>
    <m/>
    <m/>
    <x v="0"/>
    <x v="4"/>
  </r>
  <r>
    <x v="10"/>
    <m/>
    <s v="GABRIJEL ČOLOKA PR"/>
    <s v="Promet robe i usluga finalna potrossnja [957PBOM2402905RH]"/>
    <n v="12577.12"/>
    <m/>
    <m/>
    <m/>
    <x v="0"/>
    <x v="4"/>
  </r>
  <r>
    <x v="10"/>
    <m/>
    <s v="APOTEKARSKA USTANOVA NEVEN"/>
    <s v="Promet robe i usluga finalna potrossnja [155OCPR2402900FF]"/>
    <n v="12368.95"/>
    <m/>
    <m/>
    <m/>
    <x v="0"/>
    <x v="4"/>
  </r>
  <r>
    <x v="10"/>
    <m/>
    <s v="AU TILIA COR"/>
    <s v="Promet robe i usluga - finalna potr [955PLBE240290HYZ]"/>
    <n v="9658.66"/>
    <m/>
    <m/>
    <m/>
    <x v="0"/>
    <x v="4"/>
  </r>
  <r>
    <x v="10"/>
    <m/>
    <s v="APOTEKA STESA-LEK  KIKINDA"/>
    <s v="Promet robe i usluga - finalna potro"/>
    <n v="9009"/>
    <m/>
    <m/>
    <m/>
    <x v="0"/>
    <x v="4"/>
  </r>
  <r>
    <x v="10"/>
    <m/>
    <s v="APOTEKA STESA-LEK  KIKINDA"/>
    <s v="Promet robe i usluga - finalna potro"/>
    <n v="8146.32"/>
    <m/>
    <m/>
    <m/>
    <x v="0"/>
    <x v="4"/>
  </r>
  <r>
    <x v="10"/>
    <m/>
    <s v="APOTEKA BOŽUR"/>
    <s v="Promet robe i usluga - finalna potrosnja [955PLBE240290RST]"/>
    <n v="6477.86"/>
    <m/>
    <m/>
    <m/>
    <x v="0"/>
    <x v="4"/>
  </r>
  <r>
    <x v="10"/>
    <m/>
    <s v="HUMANA APOTEKA PLANA L LJUBOMIROVIC"/>
    <s v="Promet robe i usluga - finalna potrosnja [955PLBE2402900W9]"/>
    <n v="5604.72"/>
    <m/>
    <m/>
    <m/>
    <x v="0"/>
    <x v="4"/>
  </r>
  <r>
    <x v="10"/>
    <m/>
    <s v="AU ASKA VRANJE"/>
    <s v="Uplata po racunu"/>
    <n v="5082"/>
    <m/>
    <m/>
    <m/>
    <x v="0"/>
    <x v="4"/>
  </r>
  <r>
    <x v="10"/>
    <m/>
    <s v="APOTEKARSKA USTANOVA ZDRAVLJE"/>
    <s v="Promet robe i usluga - finalna potrošnja"/>
    <n v="4946.4799999999996"/>
    <m/>
    <m/>
    <m/>
    <x v="0"/>
    <x v="4"/>
  </r>
  <r>
    <x v="10"/>
    <m/>
    <s v="APOTEKARSKA USTANOVA LEA BEOGRAD-ZE"/>
    <s v="Promet robe i usluga - finalna potrosnja [955PLBE24029028U]"/>
    <n v="4546.96"/>
    <m/>
    <m/>
    <m/>
    <x v="0"/>
    <x v="4"/>
  </r>
  <r>
    <x v="10"/>
    <m/>
    <s v="AU ASKA VRANJE"/>
    <s v="Uplata po racunu"/>
    <n v="3746.16"/>
    <m/>
    <m/>
    <m/>
    <x v="0"/>
    <x v="4"/>
  </r>
  <r>
    <x v="10"/>
    <m/>
    <s v="Marija Bošković pr Lekarska ordinac"/>
    <s v="placanje po racunu"/>
    <n v="793.8"/>
    <m/>
    <m/>
    <m/>
    <x v="0"/>
    <x v="4"/>
  </r>
  <r>
    <x v="10"/>
    <m/>
    <s v="HUMANA APOTEKA PLANA L LJUBOMIROVIC"/>
    <s v="Promet robe i usluga - finalna potrosnja [955PLBE2402900NS]"/>
    <n v="739.2"/>
    <m/>
    <m/>
    <m/>
    <x v="0"/>
    <x v="4"/>
  </r>
  <r>
    <x v="33"/>
    <m/>
    <s v="Komercijalna Banka"/>
    <s v="MASTER BUSINESS 5473********3357 TEHNOMEDIA 37 BEOGRAD  BEOGRAD        RS"/>
    <m/>
    <n v="27990"/>
    <m/>
    <m/>
    <x v="14"/>
    <x v="4"/>
  </r>
  <r>
    <x v="33"/>
    <m/>
    <s v="Komercijalna Banka"/>
    <s v="MASTER BUSINESS 5473********3357 CRAFTER DOO MP01 ZMAJ NOVI BEOGRAD  RSRS"/>
    <m/>
    <n v="16833"/>
    <m/>
    <m/>
    <x v="14"/>
    <x v="4"/>
  </r>
  <r>
    <x v="33"/>
    <m/>
    <s v="Komercijalna Banka"/>
    <s v="MASTER BUSINESS 5473********2948 KFC IPM ZVEZDARA      BEOGRAD       RSRS"/>
    <m/>
    <n v="2820"/>
    <m/>
    <m/>
    <x v="14"/>
    <x v="4"/>
  </r>
  <r>
    <x v="34"/>
    <m/>
    <s v="Komercijalna Banka"/>
    <s v="MASTER BUSINESS 5473********2948 TORO GRILL DOO         ZEMUN          RS"/>
    <m/>
    <n v="18726"/>
    <m/>
    <m/>
    <x v="14"/>
    <x v="4"/>
  </r>
  <r>
    <x v="34"/>
    <m/>
    <s v="Komercijalna Banka"/>
    <s v="MASTER BUSINESS 5473********6787 LIGA PUB               BEOGRAD        RS"/>
    <m/>
    <n v="6645"/>
    <m/>
    <m/>
    <x v="14"/>
    <x v="4"/>
  </r>
  <r>
    <x v="34"/>
    <m/>
    <s v="NOVICA PETROVIĆ PR NEURO TIM BEOGR"/>
    <s v="Promet robe i usluga - finalna potrošnja"/>
    <n v="28791.19"/>
    <m/>
    <m/>
    <m/>
    <x v="0"/>
    <x v="4"/>
  </r>
  <r>
    <x v="11"/>
    <s v="FUSION ALLIANCE TRADING - UPLATA PO RACUNU R-01-339/2023 OD 13"/>
    <s v="FUSION ALLIANCE TRADING"/>
    <s v="UPLATA PO RACUNU R-01-339/2023 OD 13"/>
    <m/>
    <n v="1216294.2"/>
    <m/>
    <m/>
    <x v="5"/>
    <x v="4"/>
  </r>
  <r>
    <x v="11"/>
    <s v="MEDBAY - UPLATA PO RACUNU 2321010110706 OD 28"/>
    <s v="MEDBAY"/>
    <s v="UPLATA PO RACUNU 2321010110706 OD 28"/>
    <m/>
    <n v="223775.28"/>
    <m/>
    <m/>
    <x v="5"/>
    <x v="4"/>
  </r>
  <r>
    <x v="11"/>
    <s v="MEDBAY - UPLATA PO RACUNU 2321010110705 OD 28"/>
    <s v="MEDBAY"/>
    <s v="UPLATA PO RACUNU 2321010110705 OD 28"/>
    <m/>
    <n v="198945.76"/>
    <m/>
    <m/>
    <x v="5"/>
    <x v="4"/>
  </r>
  <r>
    <x v="11"/>
    <s v="POCO LOCO DOO PANCEVO - PLAĆANJE PREDRAČUNA 27-1-24/72"/>
    <s v="POCO LOCO DOO PANCEVO"/>
    <s v="PLAĆANJE PREDRAČUNA 27-1-24/72"/>
    <m/>
    <n v="92800"/>
    <m/>
    <m/>
    <x v="5"/>
    <x v="4"/>
  </r>
  <r>
    <x v="11"/>
    <s v="CENTROPLAST DOO - UPLATA PO RACUNU 23-RN960000826 OD 2"/>
    <s v="CENTROPLAST DOO"/>
    <s v="UPLATA PO RACUNU 23-RN960000826 OD 2"/>
    <m/>
    <n v="47661"/>
    <m/>
    <m/>
    <x v="5"/>
    <x v="4"/>
  </r>
  <r>
    <x v="11"/>
    <s v="BANKER L.T.D. DOO - PLAĆANJE PREDRAČUNA 5/24"/>
    <s v="BANKER L.T.D. DOO"/>
    <s v="PLAĆANJE PREDRAČUNA 5/24"/>
    <m/>
    <n v="40740.5"/>
    <m/>
    <m/>
    <x v="5"/>
    <x v="4"/>
  </r>
  <r>
    <x v="11"/>
    <s v="SOPHARMA TRADING DOO - UPLATA PO RACUNU 1103985548 OD 14/12"/>
    <s v="SOPHARMA TRADING DOO"/>
    <s v="UPLATA PO RACUNU 1103985548 OD 14/12"/>
    <m/>
    <n v="35222.400000000001"/>
    <m/>
    <m/>
    <x v="5"/>
    <x v="4"/>
  </r>
  <r>
    <x v="11"/>
    <s v="POCO LOCO DOO PANCEVO - PLAĆANJE PREDRAČUNA 27-1-24/71"/>
    <s v="POCO LOCO DOO PANCEVO"/>
    <s v="PLAĆANJE PREDRAČUNA 27-1-24/71"/>
    <m/>
    <n v="29300"/>
    <m/>
    <m/>
    <x v="5"/>
    <x v="4"/>
  </r>
  <r>
    <x v="11"/>
    <s v="MEDICATED DOO - UPLATA PO RACUNU FA-4-1/24 OD 16/01/"/>
    <s v="MEDICATED DOO"/>
    <s v="UPLATA PO RACUNU FA-4-1/24 OD 16/01/"/>
    <m/>
    <n v="27267.07"/>
    <m/>
    <m/>
    <x v="5"/>
    <x v="4"/>
  </r>
  <r>
    <x v="11"/>
    <s v="OKTAL PHARMA D.O.O. - UPLATA PO RACUNU IFR24/0872 OD 19/01"/>
    <s v="OKTAL PHARMA D.O.O."/>
    <s v="UPLATA PO RACUNU IFR24/0872 OD 19/01"/>
    <m/>
    <n v="25761.26"/>
    <m/>
    <m/>
    <x v="5"/>
    <x v="4"/>
  </r>
  <r>
    <x v="11"/>
    <s v="SOPHARMA TRADING DOO - UPLATA PO RACUNU 1103974714 OD 12/12"/>
    <s v="SOPHARMA TRADING DOO"/>
    <s v="UPLATA PO RACUNU 1103974714 OD 12/12"/>
    <m/>
    <n v="24620.89"/>
    <m/>
    <m/>
    <x v="5"/>
    <x v="4"/>
  </r>
  <r>
    <x v="11"/>
    <s v="MEDICATED DOO - UPLATA PO RACUNU FA-10-1/24 OD 19/01"/>
    <s v="MEDICATED DOO"/>
    <s v="UPLATA PO RACUNU FA-10-1/24 OD 19/01"/>
    <m/>
    <n v="16789.03"/>
    <m/>
    <m/>
    <x v="5"/>
    <x v="4"/>
  </r>
  <r>
    <x v="11"/>
    <s v="MEDICATED DOO - UPLATA PO RACUNU FA-5-1/24 OD 16/01/"/>
    <s v="MEDICATED DOO"/>
    <s v="UPLATA PO RACUNU FA-5-1/24 OD 16/01/"/>
    <m/>
    <n v="16789.03"/>
    <m/>
    <m/>
    <x v="5"/>
    <x v="4"/>
  </r>
  <r>
    <x v="11"/>
    <s v="SOPHARMA TRADING DOO - UPLATA PO RACUNU 1103986311 OD 15/12"/>
    <s v="SOPHARMA TRADING DOO"/>
    <s v="UPLATA PO RACUNU 1103986311 OD 15/12"/>
    <m/>
    <n v="16187.33"/>
    <m/>
    <m/>
    <x v="5"/>
    <x v="4"/>
  </r>
  <r>
    <x v="11"/>
    <s v="MEDISERV - UPLATA PO RACUNU 003-2024 OD 22/01/2"/>
    <s v="MEDISERV"/>
    <s v="UPLATA PO RACUNU 003-2024 OD 22/01/2"/>
    <m/>
    <n v="15246"/>
    <m/>
    <m/>
    <x v="5"/>
    <x v="4"/>
  </r>
  <r>
    <x v="11"/>
    <s v="MEDBAY - UPLATA PO RACUNU 2321010110704 OD 28"/>
    <s v="MEDBAY"/>
    <s v="UPLATA PO RACUNU 2321010110704 OD 28"/>
    <m/>
    <n v="14056.69"/>
    <m/>
    <m/>
    <x v="5"/>
    <x v="4"/>
  </r>
  <r>
    <x v="11"/>
    <s v="STIGA DOO - UPLATA PO RACUNU 23-300-004641 OD 28"/>
    <s v="STIGA DOO"/>
    <s v="UPLATA PO RACUNU 23-300-004641 OD 28"/>
    <m/>
    <n v="13704"/>
    <m/>
    <m/>
    <x v="5"/>
    <x v="4"/>
  </r>
  <r>
    <x v="11"/>
    <s v="OKTAL PHARMA D.O.O. - UPLATA PO RACUNU IFR24/0382 OD 12/01"/>
    <s v="OKTAL PHARMA D.O.O."/>
    <s v="UPLATA PO RACUNU IFR24/0382 OD 12/01"/>
    <m/>
    <n v="13680"/>
    <m/>
    <m/>
    <x v="5"/>
    <x v="4"/>
  </r>
  <r>
    <x v="11"/>
    <s v="SOPHARMA TRADING DOO - UPLATA PO RACUNU 1103982524 OD 14/12"/>
    <s v="SOPHARMA TRADING DOO"/>
    <s v="UPLATA PO RACUNU 1103982524 OD 14/12"/>
    <m/>
    <n v="13033.94"/>
    <m/>
    <m/>
    <x v="5"/>
    <x v="4"/>
  </r>
  <r>
    <x v="11"/>
    <s v="SOPHARMA TRADING DOO - UPLATA PO RACUNU 1103978104 OD 13/12"/>
    <s v="SOPHARMA TRADING DOO"/>
    <s v="UPLATA PO RACUNU 1103978104 OD 13/12"/>
    <m/>
    <n v="11757.49"/>
    <m/>
    <m/>
    <x v="5"/>
    <x v="4"/>
  </r>
  <r>
    <x v="11"/>
    <s v="REBORN COSMETICS DOO - UPLATA PO RACUNU 229 OD 12/01/2024"/>
    <s v="REBORN COSMETICS DOO"/>
    <s v="UPLATA PO RACUNU 229 OD 12/01/2024"/>
    <m/>
    <n v="10115"/>
    <m/>
    <m/>
    <x v="5"/>
    <x v="4"/>
  </r>
  <r>
    <x v="11"/>
    <s v="SOPHARMA TRADING DOO - UPLATA PO RACUNU 1103981801 OD 13/12"/>
    <s v="SOPHARMA TRADING DOO"/>
    <s v="UPLATA PO RACUNU 1103981801 OD 13/12"/>
    <m/>
    <n v="9668.41"/>
    <m/>
    <m/>
    <x v="5"/>
    <x v="4"/>
  </r>
  <r>
    <x v="11"/>
    <s v="KOTUR I OSTALI DOO - UPLATA PO RACUNU 12-127/23 OD 27/12/"/>
    <s v="KOTUR I OSTALI DOO"/>
    <s v="UPLATA PO RACUNU 12-127/23 OD 27/12/"/>
    <m/>
    <n v="7257.6"/>
    <m/>
    <m/>
    <x v="5"/>
    <x v="4"/>
  </r>
  <r>
    <x v="11"/>
    <s v="SOPHARMA TRADING DOO - UPLATA PO RACUNU 1103989030 OD 15/12"/>
    <s v="SOPHARMA TRADING DOO"/>
    <s v="UPLATA PO RACUNU 1103989030 OD 15/12"/>
    <m/>
    <n v="7133.95"/>
    <m/>
    <m/>
    <x v="5"/>
    <x v="4"/>
  </r>
  <r>
    <x v="11"/>
    <s v="SOPHARMA TRADING DOO - UPLATA PO RACUNU 1103985643 OD 14/12"/>
    <s v="SOPHARMA TRADING DOO"/>
    <s v="UPLATA PO RACUNU 1103985643 OD 14/12"/>
    <m/>
    <n v="6378.86"/>
    <m/>
    <m/>
    <x v="5"/>
    <x v="4"/>
  </r>
  <r>
    <x v="11"/>
    <s v="SOPHARMA TRADING DOO - UPLATA PO RACUNU 1103986104 OD 15/12"/>
    <s v="SOPHARMA TRADING DOO"/>
    <s v="UPLATA PO RACUNU 1103986104 OD 15/12"/>
    <m/>
    <n v="6357.28"/>
    <m/>
    <m/>
    <x v="5"/>
    <x v="4"/>
  </r>
  <r>
    <x v="11"/>
    <s v="CITYCHEM D.O.O. - UPLATA PO RACUNU 39/24 OD 17/01/2024"/>
    <s v="CITYCHEM D.O.O."/>
    <s v="UPLATA PO RACUNU 39/24 OD 17/01/2024"/>
    <m/>
    <n v="6120"/>
    <m/>
    <m/>
    <x v="5"/>
    <x v="4"/>
  </r>
  <r>
    <x v="11"/>
    <m/>
    <s v="Komercijalna Banka"/>
    <s v="MASTER BUSINESS 5473********6787 SUR D2                 BEOGRAD        RS"/>
    <m/>
    <n v="3880"/>
    <m/>
    <m/>
    <x v="14"/>
    <x v="4"/>
  </r>
  <r>
    <x v="11"/>
    <m/>
    <s v="NLB Komercijalna banka AD Beograd -"/>
    <s v="[AutoProv]Obracun provizije za dan 26.01.2024."/>
    <m/>
    <n v="2570.7199999999998"/>
    <m/>
    <m/>
    <x v="2"/>
    <x v="4"/>
  </r>
  <r>
    <x v="11"/>
    <s v="SOPHARMA TRADING DOO - UPLATA PO RACUNU 1103985449 OD 14/12"/>
    <s v="SOPHARMA TRADING DOO"/>
    <s v="UPLATA PO RACUNU 1103985449 OD 14/12"/>
    <m/>
    <n v="2180.2199999999998"/>
    <m/>
    <m/>
    <x v="5"/>
    <x v="4"/>
  </r>
  <r>
    <x v="11"/>
    <s v="SOPHARMA TRADING DOO - UPLATA PO RACUNU 1103985640 OD 14/12"/>
    <s v="SOPHARMA TRADING DOO"/>
    <s v="UPLATA PO RACUNU 1103985640 OD 14/12"/>
    <m/>
    <n v="1955.14"/>
    <m/>
    <m/>
    <x v="5"/>
    <x v="4"/>
  </r>
  <r>
    <x v="11"/>
    <m/>
    <s v="Komercijalna Banka"/>
    <s v="9891********9381 KAFETERIJA AVGUST        BEOGRAD      RS"/>
    <m/>
    <n v="1540"/>
    <m/>
    <m/>
    <x v="14"/>
    <x v="4"/>
  </r>
  <r>
    <x v="11"/>
    <m/>
    <s v="Komercijalna Banka"/>
    <s v="MASTER BUSINESS 5473********6787 CAFFE 5 YBC BOOKS     NOVI BEOGRAD  RSRS"/>
    <m/>
    <n v="920"/>
    <m/>
    <m/>
    <x v="14"/>
    <x v="4"/>
  </r>
  <r>
    <x v="11"/>
    <s v="KOTUR I OSTALI O.D. - PLAĆANJE RAČUNA 12-126/23"/>
    <s v="KOTUR I OSTALI O.D."/>
    <s v="PLAĆANJE RAČUNA 12-126/23"/>
    <m/>
    <n v="720"/>
    <m/>
    <m/>
    <x v="5"/>
    <x v="4"/>
  </r>
  <r>
    <x v="11"/>
    <m/>
    <s v="UNIVERZITETSKI KLINICKI CENTAR KR"/>
    <s v="NEXTBIZ7771191 RN 01-9420 [EPP29866853]"/>
    <n v="60179.85"/>
    <m/>
    <m/>
    <m/>
    <x v="0"/>
    <x v="4"/>
  </r>
  <r>
    <x v="11"/>
    <m/>
    <s v="AU ŽALFIJA"/>
    <s v="PROMET ROBE I USLUGA - ME&amp; XD0;UFAZNA POTROŠNJA"/>
    <n v="56912.6"/>
    <m/>
    <m/>
    <m/>
    <x v="0"/>
    <x v="4"/>
  </r>
  <r>
    <x v="11"/>
    <m/>
    <s v="ANĐELKA ARSENIJEVIĆ"/>
    <s v="[n:0381652932351]Druge transakcije"/>
    <n v="49770"/>
    <m/>
    <m/>
    <m/>
    <x v="0"/>
    <x v="4"/>
  </r>
  <r>
    <x v="11"/>
    <m/>
    <s v="MIDMEDING NOVA DOO"/>
    <s v="UPLATA PO RACUNU 2314237 OD 27/12/20"/>
    <n v="45864"/>
    <m/>
    <m/>
    <m/>
    <x v="0"/>
    <x v="4"/>
  </r>
  <r>
    <x v="11"/>
    <m/>
    <s v="OPŠTA BOLNICA EUROMEDIK 2"/>
    <s v="PROMET ROBE I USLUGA   FINALNAPOTROŠNJA [5928240262397520]"/>
    <n v="25395.91"/>
    <m/>
    <m/>
    <m/>
    <x v="0"/>
    <x v="4"/>
  </r>
  <r>
    <x v="11"/>
    <m/>
    <s v="Apoteka  NANA Lek"/>
    <s v="promet robe i uslugafinalna po [E026249997551925]"/>
    <n v="14483.26"/>
    <m/>
    <m/>
    <m/>
    <x v="0"/>
    <x v="4"/>
  </r>
  <r>
    <x v="11"/>
    <m/>
    <s v="MARIJA RANĐELOVIĆ PR"/>
    <s v="Promet robe i usluga - finalna potrosnja [08700086612042]"/>
    <n v="11541.2"/>
    <m/>
    <m/>
    <m/>
    <x v="0"/>
    <x v="4"/>
  </r>
  <r>
    <x v="11"/>
    <m/>
    <s v="UNIVERZITETSKI KLINICKI CENTAR KR"/>
    <s v="NEXTBIZ7771199 RN 01-9420 [EPP29866854]"/>
    <n v="10450"/>
    <m/>
    <m/>
    <m/>
    <x v="0"/>
    <x v="4"/>
  </r>
  <r>
    <x v="11"/>
    <m/>
    <s v="AU  APTK RS"/>
    <s v="2400976 2024 01 25  2AIF [H02624999100152]"/>
    <n v="10443.41"/>
    <m/>
    <m/>
    <m/>
    <x v="0"/>
    <x v="4"/>
  </r>
  <r>
    <x v="11"/>
    <m/>
    <s v="ZAVOD ZA ZDRAVSTVENU ZASTITU RADN"/>
    <s v="UPLATA PO RACUNU- [EPP29871638]"/>
    <n v="9705.9599999999991"/>
    <m/>
    <m/>
    <m/>
    <x v="0"/>
    <x v="4"/>
  </r>
  <r>
    <x v="11"/>
    <m/>
    <s v="APOTEKA LIPA LEK BEOGRAD"/>
    <s v="PROMET ROBE I USLUGA"/>
    <n v="9592.44"/>
    <m/>
    <m/>
    <m/>
    <x v="0"/>
    <x v="4"/>
  </r>
  <r>
    <x v="11"/>
    <m/>
    <s v="Z.U.A MLADOST LAZAREVAC"/>
    <s v="PROMET ROBE I USLUGA - FINALNA POTROŠNJA"/>
    <n v="9464.73"/>
    <m/>
    <m/>
    <m/>
    <x v="0"/>
    <x v="4"/>
  </r>
  <r>
    <x v="11"/>
    <m/>
    <s v="APOTEKA KSENIJA"/>
    <s v="Promet robe i usluga - međufazna potrosnja [955PLBE2402605ML]"/>
    <n v="7763.36"/>
    <m/>
    <m/>
    <m/>
    <x v="0"/>
    <x v="4"/>
  </r>
  <r>
    <x v="11"/>
    <m/>
    <s v="AU  APTK RS"/>
    <s v="2400966 2024 01 25  2AHM [H02624999100155]"/>
    <n v="6688.88"/>
    <m/>
    <m/>
    <m/>
    <x v="0"/>
    <x v="4"/>
  </r>
  <r>
    <x v="11"/>
    <m/>
    <s v="AU  APTK RS"/>
    <s v="2400970 2024 01 25  2AHY [H02624999100153]"/>
    <n v="6651.48"/>
    <m/>
    <m/>
    <m/>
    <x v="0"/>
    <x v="4"/>
  </r>
  <r>
    <x v="11"/>
    <m/>
    <s v="AU  APTK RS"/>
    <s v="2400969 2024 01 25  2AHX [H02624999100154]"/>
    <n v="4970.68"/>
    <m/>
    <m/>
    <m/>
    <x v="0"/>
    <x v="4"/>
  </r>
  <r>
    <x v="11"/>
    <m/>
    <s v="AU APOTEKA ALOJA"/>
    <s v="promet roba i usluga [IZVTR00501982119]"/>
    <n v="4680.28"/>
    <m/>
    <m/>
    <m/>
    <x v="0"/>
    <x v="4"/>
  </r>
  <r>
    <x v="11"/>
    <m/>
    <s v="APOTEKARSKA USTANOVA APOTEKA ADAM I"/>
    <s v="Promet robe i usluga - finalna potr [955PLBE240260796]"/>
    <n v="4511.75"/>
    <m/>
    <m/>
    <m/>
    <x v="0"/>
    <x v="4"/>
  </r>
  <r>
    <x v="11"/>
    <m/>
    <s v="FOND ZA SOCIJALNO OSIGURANJE VOJN"/>
    <s v="NEXTBIZ4973014 UPLATA PORACUNU 1831 [EPP29848139]"/>
    <n v="3382.14"/>
    <m/>
    <m/>
    <m/>
    <x v="0"/>
    <x v="4"/>
  </r>
  <r>
    <x v="11"/>
    <m/>
    <s v="UNIVERZITETSKI KLINICKI CENTAR KR"/>
    <s v="NEXTBIZ7743758 RN 01-9420 [EPP29866852]"/>
    <n v="2760.24"/>
    <m/>
    <m/>
    <m/>
    <x v="0"/>
    <x v="4"/>
  </r>
  <r>
    <x v="12"/>
    <m/>
    <s v="Komercijalna Banka"/>
    <s v="MASTER BUSINESS 5473********6787 ATM BPS-EKS BG12 YUBC  NOVI BEOGRAD   RS"/>
    <m/>
    <n v="10200"/>
    <m/>
    <m/>
    <x v="14"/>
    <x v="4"/>
  </r>
  <r>
    <x v="12"/>
    <m/>
    <s v="Komercijalna Banka"/>
    <s v="9891********9381 MILOS GRBIC IZDVOJENO    NOVI SAD     RS"/>
    <m/>
    <n v="10015"/>
    <m/>
    <m/>
    <x v="14"/>
    <x v="4"/>
  </r>
  <r>
    <x v="12"/>
    <m/>
    <s v="Komercijalna Banka"/>
    <s v="MASTER BUSINESS 5473********6787 DZ EUROMEDIC OGR3      BEOGRAD        RS"/>
    <m/>
    <n v="5300"/>
    <m/>
    <m/>
    <x v="14"/>
    <x v="4"/>
  </r>
  <r>
    <x v="12"/>
    <m/>
    <s v="Komercijalna Banka"/>
    <s v="9891********7805 LIDL Beograd - Metal     BEOGRAD      RS"/>
    <m/>
    <n v="3999"/>
    <m/>
    <m/>
    <x v="14"/>
    <x v="4"/>
  </r>
  <r>
    <x v="12"/>
    <m/>
    <s v="Komercijalna Banka"/>
    <s v="9891********7805 RESTORAN USTANICKA 2     BEOGRAD      RS"/>
    <m/>
    <n v="1760"/>
    <m/>
    <m/>
    <x v="14"/>
    <x v="4"/>
  </r>
  <r>
    <x v="12"/>
    <m/>
    <s v="Komercijalna Banka"/>
    <s v="9891********9381 BB TRADE                 Novi Sad     RS"/>
    <m/>
    <n v="1454.94"/>
    <m/>
    <m/>
    <x v="14"/>
    <x v="4"/>
  </r>
  <r>
    <x v="12"/>
    <m/>
    <s v="NLB Komercijalna banka AD Beograd -"/>
    <s v="[AutoProv]Obracun provizije za dan 25.01.2024."/>
    <m/>
    <n v="175"/>
    <m/>
    <m/>
    <x v="2"/>
    <x v="4"/>
  </r>
  <r>
    <x v="12"/>
    <m/>
    <s v="AU &quot;Galena lab.&quot; Beograd"/>
    <s v="Uplata pazara"/>
    <n v="923426"/>
    <m/>
    <m/>
    <m/>
    <x v="3"/>
    <x v="4"/>
  </r>
  <r>
    <x v="12"/>
    <m/>
    <s v="80922KAZNENO-POPRAVNI ZAVOD U BEO"/>
    <s v="E01666/2023 [IBR7369954]"/>
    <n v="158665.60000000001"/>
    <m/>
    <m/>
    <m/>
    <x v="0"/>
    <x v="4"/>
  </r>
  <r>
    <x v="12"/>
    <m/>
    <s v="Marija Bošković pr Lekarska ordinac"/>
    <s v="placanje po racunu"/>
    <n v="120000"/>
    <m/>
    <m/>
    <m/>
    <x v="0"/>
    <x v="4"/>
  </r>
  <r>
    <x v="12"/>
    <m/>
    <s v="MILICA PETROVIĆ PR LASER CENTAR DI"/>
    <s v="PROMET ROBE I USLUGA - FINALNA POTROŠNJA"/>
    <n v="100000"/>
    <m/>
    <m/>
    <m/>
    <x v="0"/>
    <x v="4"/>
  </r>
  <r>
    <x v="12"/>
    <m/>
    <s v="ALEKSANDAR PHARM"/>
    <s v="Racun [IZVTR00501736280]"/>
    <n v="27175.79"/>
    <m/>
    <m/>
    <m/>
    <x v="0"/>
    <x v="4"/>
  </r>
  <r>
    <x v="12"/>
    <m/>
    <s v="AU APOTEKA NEOFARM ČOKA"/>
    <s v="PROMET ROBE I USLUGA - FINALNA POTROŠNJA"/>
    <n v="25003.06"/>
    <m/>
    <m/>
    <m/>
    <x v="0"/>
    <x v="4"/>
  </r>
  <r>
    <x v="12"/>
    <m/>
    <s v="ZU APOTEKA IRISFARM"/>
    <s v="Promet robe i usluga - finalna potrosnja [955PLBE2402500N9]"/>
    <n v="19163.759999999998"/>
    <m/>
    <m/>
    <m/>
    <x v="0"/>
    <x v="4"/>
  </r>
  <r>
    <x v="12"/>
    <m/>
    <s v="AU  APTK RS"/>
    <s v="2400930 2024 01 24  2ADK [H02524999134175]"/>
    <n v="15559.98"/>
    <m/>
    <m/>
    <m/>
    <x v="0"/>
    <x v="4"/>
  </r>
  <r>
    <x v="12"/>
    <m/>
    <s v="ZDRAVSTVENI CENTAR LOZNICA"/>
    <s v="NEXTBIZ1919292  UPLATA PORACUNU 159 [EPP29812691]"/>
    <n v="14784"/>
    <m/>
    <m/>
    <m/>
    <x v="0"/>
    <x v="4"/>
  </r>
  <r>
    <x v="12"/>
    <m/>
    <s v="DOMAĆI APOTEKARI - MREŽA APOTEKA"/>
    <s v="Uplata po racunu MARETINSKE USLUGE"/>
    <n v="12076.8"/>
    <m/>
    <m/>
    <m/>
    <x v="0"/>
    <x v="4"/>
  </r>
  <r>
    <x v="12"/>
    <m/>
    <s v="A.U.  BIOFARM PLUS  Begeč"/>
    <s v="Promet robe i usluga - finalna potrošnja [802PLPL2402500E3]"/>
    <n v="10901.76"/>
    <m/>
    <m/>
    <m/>
    <x v="0"/>
    <x v="4"/>
  </r>
  <r>
    <x v="12"/>
    <m/>
    <s v="DAMJAN ARSIĆ PR ZDRAVLJE- ARSIĆ P"/>
    <s v="Promet robe i usluga - finalna potrošnja [316PLPL24025000A]"/>
    <n v="10756.02"/>
    <m/>
    <m/>
    <m/>
    <x v="0"/>
    <x v="4"/>
  </r>
  <r>
    <x v="12"/>
    <m/>
    <s v="OFTALMOLOSKA BOLNICA MILMEDIC"/>
    <s v="PROMET ROBE I USLUGA - MEDUFAZNA POTROSNJA [099970488548001]"/>
    <n v="10158.379999999999"/>
    <m/>
    <m/>
    <m/>
    <x v="0"/>
    <x v="4"/>
  </r>
  <r>
    <x v="12"/>
    <m/>
    <s v="APOTEKARSKA USTANOVA OBEKS NEGOTIN"/>
    <s v="Promet robe i usluga - finalna potrosnja [955PLBE240250FM8]"/>
    <n v="8107"/>
    <m/>
    <m/>
    <m/>
    <x v="0"/>
    <x v="4"/>
  </r>
  <r>
    <x v="12"/>
    <m/>
    <s v="AU  APTK RS"/>
    <s v="2400950 2024 01 24  2AES [H02524999134212]"/>
    <n v="7690.76"/>
    <m/>
    <m/>
    <m/>
    <x v="0"/>
    <x v="4"/>
  </r>
  <r>
    <x v="12"/>
    <m/>
    <s v="AU  APTK RS"/>
    <s v="2400951 2024 01 24  2AET [H02524999134211]"/>
    <n v="7555.24"/>
    <m/>
    <m/>
    <m/>
    <x v="0"/>
    <x v="4"/>
  </r>
  <r>
    <x v="12"/>
    <m/>
    <s v="AU  APTK RS"/>
    <s v="2400953 2024 01 24  2AEV [H02524999134174]"/>
    <n v="7535.88"/>
    <m/>
    <m/>
    <m/>
    <x v="0"/>
    <x v="4"/>
  </r>
  <r>
    <x v="12"/>
    <m/>
    <s v="ORDINACIJA DIVA MEDICAL BEOGRAD"/>
    <s v="PROMET ROBE I USLUGA - FINALNA POTROŠNJA"/>
    <n v="7484.4"/>
    <m/>
    <m/>
    <m/>
    <x v="0"/>
    <x v="4"/>
  </r>
  <r>
    <x v="12"/>
    <m/>
    <s v="ZDRAVSTVENA USTANOVA APOTEKA MENTA"/>
    <s v="Promet robe i usluga - finalna potrosnja [955PLBE240240RPI]"/>
    <n v="6844"/>
    <m/>
    <m/>
    <m/>
    <x v="0"/>
    <x v="4"/>
  </r>
  <r>
    <x v="12"/>
    <m/>
    <s v="APOTEKARSKA USTANOVA KRAGUJEVAC"/>
    <s v="PROMET ROBE I USLUGA - FINALNA POTRO [EPP29841488]"/>
    <n v="6622"/>
    <m/>
    <m/>
    <m/>
    <x v="0"/>
    <x v="4"/>
  </r>
  <r>
    <x v="12"/>
    <m/>
    <s v="APOTEKA BOŽUR"/>
    <s v="Promet robe i usluga - finalna potrosnja [955PLBE2402506IP]"/>
    <n v="6171"/>
    <m/>
    <m/>
    <m/>
    <x v="0"/>
    <x v="4"/>
  </r>
  <r>
    <x v="12"/>
    <m/>
    <s v="BEL MEDIC OPSTA BOLNICA"/>
    <s v="PROMET ROBE I USLUGA   FINALNAPOTRO [5927240251907850]"/>
    <n v="5197.82"/>
    <m/>
    <m/>
    <m/>
    <x v="0"/>
    <x v="4"/>
  </r>
  <r>
    <x v="12"/>
    <m/>
    <s v="MAJA JOKSOVIĆ PR PRIVATNA PRAKSA A"/>
    <s v="Promet robe i usluga - finalna potrosnja [08700086564323]"/>
    <n v="5154.6000000000004"/>
    <m/>
    <m/>
    <m/>
    <x v="0"/>
    <x v="4"/>
  </r>
  <r>
    <x v="12"/>
    <m/>
    <s v="AU  APTK RS"/>
    <s v="2400952 2024 01 24  2AEU [H02524999134214]"/>
    <n v="5149.76"/>
    <m/>
    <m/>
    <m/>
    <x v="0"/>
    <x v="4"/>
  </r>
  <r>
    <x v="12"/>
    <m/>
    <s v="AU  APTK RS"/>
    <s v="2400956 2024 01 24  2AEX [H02524999134209]"/>
    <n v="5143.16"/>
    <m/>
    <m/>
    <m/>
    <x v="0"/>
    <x v="4"/>
  </r>
  <r>
    <x v="12"/>
    <m/>
    <s v="AU  APTK RS"/>
    <s v="2400954 2024 01 24  2AEW [H02524999134210]"/>
    <n v="5073.2"/>
    <m/>
    <m/>
    <m/>
    <x v="0"/>
    <x v="4"/>
  </r>
  <r>
    <x v="12"/>
    <m/>
    <s v="ZDRAVSTVENI CENTAR LOZNICA"/>
    <s v="NEXTBIZ1919268  UPLATA PORACUNU 159 [EPP29812690]"/>
    <n v="4599.9799999999996"/>
    <m/>
    <m/>
    <m/>
    <x v="0"/>
    <x v="4"/>
  </r>
  <r>
    <x v="12"/>
    <m/>
    <s v="AU  APTK RS"/>
    <s v="2400948 2024 01 24  2AER [H02524999134213]"/>
    <n v="3164.92"/>
    <m/>
    <m/>
    <m/>
    <x v="0"/>
    <x v="4"/>
  </r>
  <r>
    <x v="12"/>
    <m/>
    <s v="DŽ EUROMEDIK"/>
    <s v="PROMET ROBE I USLUGA   FINALNAPOTROŠNJA [5926240255093272]"/>
    <n v="2983.75"/>
    <m/>
    <m/>
    <m/>
    <x v="0"/>
    <x v="4"/>
  </r>
  <r>
    <x v="12"/>
    <m/>
    <s v="NIKOLA JAGODIĆ PR OFTALMOLOGIKA BE"/>
    <s v="Promet robe i usluga - finalna potrosnja [955PLBE2402505B1]"/>
    <n v="2435.9499999999998"/>
    <m/>
    <m/>
    <m/>
    <x v="0"/>
    <x v="4"/>
  </r>
  <r>
    <x v="13"/>
    <s v="APOTEKA PP TIM PHARMACY ANA VUČKOVI - PLAĆANJE RAČUNA 31-1-2024"/>
    <s v="APOTEKA PP TIM PHARMACY ANA VUČKOVI"/>
    <s v="PLAĆANJE RAČUNA 31-1-2024"/>
    <m/>
    <n v="504000"/>
    <m/>
    <m/>
    <x v="5"/>
    <x v="4"/>
  </r>
  <r>
    <x v="13"/>
    <s v="UNI CHEM - UPLATA PO RACUNU IF23-21511 OD 25/12"/>
    <s v="UNI CHEM"/>
    <s v="UPLATA PO RACUNU IF23-21511 OD 25/12"/>
    <m/>
    <n v="42991.3"/>
    <m/>
    <m/>
    <x v="5"/>
    <x v="4"/>
  </r>
  <r>
    <x v="13"/>
    <s v="VEGA D.O.O. - UPLATA PO RACUNU 1233759/23 OD 25/11"/>
    <s v="VEGA D.O.O."/>
    <s v="UPLATA PO RACUNU 1233759/23 OD 25/11"/>
    <m/>
    <n v="36061.199999999997"/>
    <m/>
    <m/>
    <x v="5"/>
    <x v="4"/>
  </r>
  <r>
    <x v="13"/>
    <m/>
    <s v="Komercijalna Banka"/>
    <s v="MASTER BUSINESS 5473********6787 MOJA REKA DOO          Beograd        RS"/>
    <m/>
    <n v="12839"/>
    <m/>
    <m/>
    <x v="14"/>
    <x v="4"/>
  </r>
  <r>
    <x v="13"/>
    <s v="VEGA D.O.O. - UPLATA PO RACUNU 1234480/23 OD 25/11"/>
    <s v="VEGA D.O.O."/>
    <s v="UPLATA PO RACUNU 1234480/23 OD 25/11"/>
    <m/>
    <n v="11619.94"/>
    <m/>
    <m/>
    <x v="5"/>
    <x v="4"/>
  </r>
  <r>
    <x v="13"/>
    <m/>
    <s v="Komercijalna Banka"/>
    <s v="MASTER BUSINESS 5473********2948 ANGULO 1 GASTRO PUB    BEOGRAD        RS"/>
    <m/>
    <n v="2280"/>
    <m/>
    <m/>
    <x v="14"/>
    <x v="4"/>
  </r>
  <r>
    <x v="13"/>
    <m/>
    <s v="Komercijalna Banka"/>
    <s v="9891********9381 COFFE DREAM              BORCA        RS"/>
    <m/>
    <n v="1510"/>
    <m/>
    <m/>
    <x v="14"/>
    <x v="4"/>
  </r>
  <r>
    <x v="13"/>
    <m/>
    <s v="NLB Komercijalna banka AD Beograd -"/>
    <s v="[AutoProv]Obracun provizije za dan 24.01.2024."/>
    <m/>
    <n v="457.8"/>
    <m/>
    <m/>
    <x v="2"/>
    <x v="4"/>
  </r>
  <r>
    <x v="13"/>
    <m/>
    <s v="MIROLJUB MILENKOVIĆ PR IMEDIC"/>
    <s v="Promet robe i usluga - finalna potrosnja [8961600016113229]"/>
    <n v="457075.1"/>
    <m/>
    <m/>
    <m/>
    <x v="0"/>
    <x v="4"/>
  </r>
  <r>
    <x v="13"/>
    <m/>
    <s v="MIROLJUB MILENKOVIĆ PR IMEDIC"/>
    <s v="Promet robe i usluga - finalna potrosnja [955PLBE240240JZO]"/>
    <n v="118406.39999999999"/>
    <m/>
    <m/>
    <m/>
    <x v="0"/>
    <x v="4"/>
  </r>
  <r>
    <x v="13"/>
    <m/>
    <s v="KLETT DOO"/>
    <s v="PLAĆANJE RAČUNA [5925240244007088]"/>
    <n v="78436.679999999993"/>
    <m/>
    <m/>
    <m/>
    <x v="0"/>
    <x v="4"/>
  </r>
  <r>
    <x v="13"/>
    <m/>
    <s v="MERKUR  SPECIJALNA BOLNICA ZA LEC"/>
    <s v="DRUGE TRANSAKCIJE PO RACUNU BR  8HSH [EPP29783047]"/>
    <n v="66391.149999999994"/>
    <m/>
    <m/>
    <m/>
    <x v="0"/>
    <x v="4"/>
  </r>
  <r>
    <x v="13"/>
    <m/>
    <s v="Marija Bošković pr Lekarska ordinac"/>
    <s v="placanje po racunu"/>
    <n v="60000"/>
    <m/>
    <m/>
    <m/>
    <x v="0"/>
    <x v="4"/>
  </r>
  <r>
    <x v="13"/>
    <m/>
    <s v="MIROLJUB MILENKOVIĆ PR IMEDIC"/>
    <s v="Promet robe i usluga - finalna potrosnja [955PLBE240240JZ6]"/>
    <n v="51165.599999999999"/>
    <m/>
    <m/>
    <m/>
    <x v="0"/>
    <x v="4"/>
  </r>
  <r>
    <x v="13"/>
    <m/>
    <s v="MIROLJUB MILENKOVIĆ PR IMEDIC"/>
    <s v="Promet robe i usluga - finalna potrosnja [955PLBE240240K04]"/>
    <n v="35067.79"/>
    <m/>
    <m/>
    <m/>
    <x v="0"/>
    <x v="4"/>
  </r>
  <r>
    <x v="13"/>
    <m/>
    <s v="MERKUR  SPECIJALNA BOLNICA ZA LEC"/>
    <s v="DRUGE TRANSAKCIJE PO RACUNU BR  8HSH [EPP29783048]"/>
    <n v="34876.300000000003"/>
    <m/>
    <m/>
    <m/>
    <x v="0"/>
    <x v="4"/>
  </r>
  <r>
    <x v="13"/>
    <m/>
    <s v="MIROLJUB MILENKOVIĆ PR IMEDIC"/>
    <s v="Promet robe i usluga - finalna potrosnja [955PLBE240240JZM]"/>
    <n v="18558.96"/>
    <m/>
    <m/>
    <m/>
    <x v="0"/>
    <x v="4"/>
  </r>
  <r>
    <x v="13"/>
    <m/>
    <s v="MIROLJUB MILENKOVIĆ PR IMEDIC"/>
    <s v="Promet robe i usluga - finalna potrosnja [955PLBE240240KAP]"/>
    <n v="14906.96"/>
    <m/>
    <m/>
    <m/>
    <x v="0"/>
    <x v="4"/>
  </r>
  <r>
    <x v="13"/>
    <m/>
    <s v="DŽ VIZIM"/>
    <s v="PROMET ROBE I USLUGA - FINALNA POTROŠNJA [839924869262001]"/>
    <n v="12921.15"/>
    <m/>
    <m/>
    <m/>
    <x v="0"/>
    <x v="4"/>
  </r>
  <r>
    <x v="13"/>
    <m/>
    <s v="DŽ EUROMEDIK"/>
    <s v="PROMET ROBE I USLUGA   FINALNAPOTROŠNJA [5925240245861031]"/>
    <n v="12559.58"/>
    <m/>
    <m/>
    <m/>
    <x v="0"/>
    <x v="4"/>
  </r>
  <r>
    <x v="13"/>
    <m/>
    <s v="TATJANA MIHAILOVIA PR  DAR-MIL"/>
    <s v="PROMET ROBE I USLUGA - FINALNA POTROŠNJA"/>
    <n v="11259.29"/>
    <m/>
    <m/>
    <m/>
    <x v="0"/>
    <x v="4"/>
  </r>
  <r>
    <x v="13"/>
    <m/>
    <s v="MERKUR  SPECIJALNA BOLNICA ZA LEC"/>
    <s v="PROMET ROBE I USLUGA FINALNA POTROSN [EPP29783046]"/>
    <n v="10629.96"/>
    <m/>
    <m/>
    <m/>
    <x v="0"/>
    <x v="4"/>
  </r>
  <r>
    <x v="13"/>
    <m/>
    <s v="MILOŠ MILENKOVIĆ PR APOTEKA MILPH"/>
    <s v="Racun 2312154, 2312475, 2313232, 2313650 [955PLBE24019114J]"/>
    <n v="10297.31"/>
    <m/>
    <m/>
    <m/>
    <x v="0"/>
    <x v="4"/>
  </r>
  <r>
    <x v="13"/>
    <m/>
    <s v="APOTEKA ZDRAVLJE"/>
    <s v="Promet robe i usluga - finalna potrosnja [955PLBE2402400L0]"/>
    <n v="9649.2000000000007"/>
    <m/>
    <m/>
    <m/>
    <x v="0"/>
    <x v="4"/>
  </r>
  <r>
    <x v="13"/>
    <m/>
    <s v="MIROLJUB MILENKOVIĆ PR IMEDIC"/>
    <s v="Promet robe i usluga - finalna potrosnja [955PLBE240240KAH]"/>
    <n v="7710.92"/>
    <m/>
    <m/>
    <m/>
    <x v="0"/>
    <x v="4"/>
  </r>
  <r>
    <x v="13"/>
    <m/>
    <s v="DŽ VIZIM"/>
    <s v="PROMET ROBE I USLUGA - FINALNA POTROŠNJA [839924869261001]"/>
    <n v="7656"/>
    <m/>
    <m/>
    <m/>
    <x v="0"/>
    <x v="4"/>
  </r>
  <r>
    <x v="13"/>
    <m/>
    <s v="MERKUR  SPECIJALNA BOLNICA ZA LEC"/>
    <s v="PROMET ROBE I USLUGA FINALNA POTROSN [EPP29783045]"/>
    <n v="5207.95"/>
    <m/>
    <m/>
    <m/>
    <x v="0"/>
    <x v="4"/>
  </r>
  <r>
    <x v="13"/>
    <m/>
    <s v="Apoteka Remediana Ana Alavanja PR A"/>
    <s v="Promet robe i usluga - finalna potr [IZVTR00501678617]"/>
    <n v="4878.72"/>
    <m/>
    <m/>
    <m/>
    <x v="0"/>
    <x v="4"/>
  </r>
  <r>
    <x v="13"/>
    <m/>
    <s v="APOTEKARSKA USTANOVA APOTEKA ADAM I"/>
    <s v="Promet robe i usluga - finalna potr [955PLBE240230S1S]"/>
    <n v="4060.76"/>
    <m/>
    <m/>
    <m/>
    <x v="0"/>
    <x v="4"/>
  </r>
  <r>
    <x v="13"/>
    <m/>
    <s v="HUMANA APOTEKA PLANA L LJUBOMIROVIC"/>
    <s v="Promet robe i usluga - finalna potrosnja [955PLBE240230SYF]"/>
    <n v="4031.72"/>
    <m/>
    <m/>
    <m/>
    <x v="0"/>
    <x v="4"/>
  </r>
  <r>
    <x v="13"/>
    <m/>
    <s v="DŽ VIZIM"/>
    <s v="PROMET ROBE I USLUGA - FINALNA POTROŠNJA [839924869260001]"/>
    <n v="3586"/>
    <m/>
    <m/>
    <m/>
    <x v="0"/>
    <x v="4"/>
  </r>
  <r>
    <x v="13"/>
    <m/>
    <s v="MIROLJUB MILENKOVIĆ PR IMEDIC"/>
    <s v="Promet robe i usluga - finalna potrosnja [955PLBE240240KAJ]"/>
    <n v="3134.18"/>
    <m/>
    <m/>
    <m/>
    <x v="0"/>
    <x v="4"/>
  </r>
  <r>
    <x v="13"/>
    <m/>
    <s v="Marija Bošković pr Lekarska ordinac"/>
    <s v="placanje po racunu"/>
    <n v="2800.06"/>
    <m/>
    <m/>
    <m/>
    <x v="0"/>
    <x v="4"/>
  </r>
  <r>
    <x v="13"/>
    <m/>
    <s v="Marija Bošković pr Lekarska ordinac"/>
    <s v="placanje po racunu"/>
    <n v="2586.92"/>
    <m/>
    <m/>
    <m/>
    <x v="0"/>
    <x v="4"/>
  </r>
  <r>
    <x v="13"/>
    <m/>
    <s v="MIROLJUB MILENKOVIĆ PR IMEDIC"/>
    <s v="Promet robe i usluga - finalna potrosnja [955PLBE240240KAR]"/>
    <n v="1359.6"/>
    <m/>
    <m/>
    <m/>
    <x v="0"/>
    <x v="4"/>
  </r>
  <r>
    <x v="13"/>
    <m/>
    <s v="MERKUR  SPECIJALNA BOLNICA ZA LEC"/>
    <s v="DRUGE TRANSAKCIJE PO RACUNU BR  8HSH [EPP29783049]"/>
    <n v="119.86"/>
    <m/>
    <m/>
    <m/>
    <x v="0"/>
    <x v="4"/>
  </r>
  <r>
    <x v="14"/>
    <s v="VEGA D.O.O. - UPLATA PO RACUNU 1224669/23 OD 24/11"/>
    <s v="VEGA D.O.O."/>
    <s v="UPLATA PO RACUNU 1224669/23 OD 24/11"/>
    <m/>
    <n v="28720.91"/>
    <m/>
    <m/>
    <x v="5"/>
    <x v="4"/>
  </r>
  <r>
    <x v="14"/>
    <s v="ADOC D.O.O. - UPLATA PO RACUNU 24124466 OD 08/01/2"/>
    <s v="ADOC D.O.O."/>
    <s v="UPLATA PO RACUNU 24124466 OD 08/01/2"/>
    <m/>
    <n v="22922.45"/>
    <m/>
    <m/>
    <x v="5"/>
    <x v="4"/>
  </r>
  <r>
    <x v="14"/>
    <s v="VEGA D.O.O. - UPLATA PO RACUNU 1230239/23 OD 25/11"/>
    <s v="VEGA D.O.O."/>
    <s v="UPLATA PO RACUNU 1230239/23 OD 25/11"/>
    <m/>
    <n v="16878.060000000001"/>
    <m/>
    <m/>
    <x v="5"/>
    <x v="4"/>
  </r>
  <r>
    <x v="14"/>
    <m/>
    <s v="Komercijalna Banka"/>
    <s v="MASTER BUSINESS 5473********6787 PRENOS VOZILA STARO SA BEOGRAD        RS"/>
    <m/>
    <n v="13245"/>
    <m/>
    <m/>
    <x v="14"/>
    <x v="4"/>
  </r>
  <r>
    <x v="14"/>
    <s v="VEGA D.O.O. - UPLATA PO RACUNU 1228117/23 OD 24/11"/>
    <s v="VEGA D.O.O."/>
    <s v="UPLATA PO RACUNU 1228117/23 OD 24/11"/>
    <m/>
    <n v="6010.36"/>
    <m/>
    <m/>
    <x v="5"/>
    <x v="4"/>
  </r>
  <r>
    <x v="14"/>
    <m/>
    <s v="Komercijalna Banka"/>
    <s v="MASTER BUSINESS 5473********2948 Restoran Ambasador     NIS            RS"/>
    <m/>
    <n v="1800"/>
    <m/>
    <m/>
    <x v="14"/>
    <x v="4"/>
  </r>
  <r>
    <x v="14"/>
    <m/>
    <s v="Komercijalna Banka"/>
    <s v="MASTER BUSINESS 5473********2948 535 NIS BS VML 1      BEOGRAD       RSRS"/>
    <m/>
    <n v="1724.93"/>
    <m/>
    <m/>
    <x v="14"/>
    <x v="4"/>
  </r>
  <r>
    <x v="14"/>
    <m/>
    <s v="Komercijalna Banka"/>
    <s v="MASTER BUSINESS 5473********6787 KOKI STZUR            BEOGRAD       RSRS"/>
    <m/>
    <n v="1623"/>
    <m/>
    <m/>
    <x v="14"/>
    <x v="4"/>
  </r>
  <r>
    <x v="14"/>
    <m/>
    <s v="Komercijalna Banka"/>
    <s v="MASTER BUSINESS 5473********6787 CAFFE 5 YBC BOOKS     NOVI BEOGRAD  RSRS"/>
    <m/>
    <n v="1140"/>
    <m/>
    <m/>
    <x v="14"/>
    <x v="4"/>
  </r>
  <r>
    <x v="14"/>
    <m/>
    <s v="NLB Komercijalna banka AD Beograd -"/>
    <s v="[AutoProv]Obracun provizije za dan 23.01.2024."/>
    <m/>
    <n v="140"/>
    <m/>
    <m/>
    <x v="2"/>
    <x v="4"/>
  </r>
  <r>
    <x v="14"/>
    <m/>
    <s v="APOTEKARSKA USTANOVA APOTEKA NIKOLI"/>
    <s v="Promet robe i usluga-finalna potrošnja"/>
    <n v="53263.33"/>
    <m/>
    <m/>
    <m/>
    <x v="0"/>
    <x v="4"/>
  </r>
  <r>
    <x v="14"/>
    <m/>
    <s v="ASTRA LEK APOTEKARSKA USTANOVA NIS"/>
    <s v="PROMET ROBE I USLUGA - ME  XD0UFAZNA POTROSNJA [IZVTR00501495605]"/>
    <n v="26823.72"/>
    <m/>
    <m/>
    <m/>
    <x v="0"/>
    <x v="4"/>
  </r>
  <r>
    <x v="14"/>
    <m/>
    <s v="APOTEKA HEBA MLADENOVAC"/>
    <s v="Promet robe i usluga finalna potrossnja [834646497468001]"/>
    <n v="24305.82"/>
    <m/>
    <m/>
    <m/>
    <x v="0"/>
    <x v="4"/>
  </r>
  <r>
    <x v="14"/>
    <m/>
    <s v="REMEDIJA APOTEKA"/>
    <s v="Promet robe i usluga finalna potrossnja [322OCPR2402300FS]"/>
    <n v="13910.93"/>
    <m/>
    <m/>
    <m/>
    <x v="0"/>
    <x v="4"/>
  </r>
  <r>
    <x v="14"/>
    <m/>
    <s v="APOTEKA STESA-LEK  KIKINDA"/>
    <s v="Promet robe i usluga - finalna potro"/>
    <n v="12097.01"/>
    <m/>
    <m/>
    <m/>
    <x v="0"/>
    <x v="4"/>
  </r>
  <r>
    <x v="14"/>
    <m/>
    <s v="APOTEKA STESA-LEK  KIKINDA"/>
    <s v="Promet robe i usluga - finalna potro"/>
    <n v="12088.04"/>
    <m/>
    <m/>
    <m/>
    <x v="0"/>
    <x v="4"/>
  </r>
  <r>
    <x v="14"/>
    <m/>
    <s v="APOTEKA STESA-LEK  KIKINDA"/>
    <s v="Promet robe i usluga - finalna potro"/>
    <n v="11799.48"/>
    <m/>
    <m/>
    <m/>
    <x v="0"/>
    <x v="4"/>
  </r>
  <r>
    <x v="14"/>
    <m/>
    <s v="AU APOTEKA ALOJA"/>
    <s v="promet roba i usluga [IZVTR00501383536]"/>
    <n v="9775.9599999999991"/>
    <m/>
    <m/>
    <m/>
    <x v="0"/>
    <x v="4"/>
  </r>
  <r>
    <x v="14"/>
    <m/>
    <s v="ILINKA PETKOVIĆ PR APOTEKA ALTEA B"/>
    <s v="Promet robe i usluga - finalna potrošnja"/>
    <n v="6208.37"/>
    <m/>
    <m/>
    <m/>
    <x v="0"/>
    <x v="4"/>
  </r>
  <r>
    <x v="14"/>
    <m/>
    <s v="ZAVOD ZA ZDRAVSTVENU ZASTITU RADN"/>
    <s v="UPLATA PO RACUNU- [EPP29764771]"/>
    <n v="6024.98"/>
    <m/>
    <m/>
    <m/>
    <x v="0"/>
    <x v="4"/>
  </r>
  <r>
    <x v="14"/>
    <m/>
    <s v="DHF APOTEKA"/>
    <s v="PROMET ROBE I USLUGA   MEXD0UFAZNA POTROŠNJA [5924240232448469]"/>
    <n v="5776.25"/>
    <m/>
    <m/>
    <m/>
    <x v="0"/>
    <x v="4"/>
  </r>
  <r>
    <x v="15"/>
    <s v="STIGA DOO - UPLATA PO RACUNU 23-300-004630 OD 27"/>
    <s v="STIGA DOO"/>
    <s v="UPLATA PO RACUNU 23-300-004630 OD 27"/>
    <m/>
    <n v="149919.12"/>
    <m/>
    <m/>
    <x v="5"/>
    <x v="4"/>
  </r>
  <r>
    <x v="15"/>
    <s v="STIGA DOO - UPLATA PO RACUNU 23-300-004631 OD 27"/>
    <s v="STIGA DOO"/>
    <s v="UPLATA PO RACUNU 23-300-004631 OD 27"/>
    <m/>
    <n v="44384.59"/>
    <m/>
    <m/>
    <x v="5"/>
    <x v="4"/>
  </r>
  <r>
    <x v="15"/>
    <s v="TOPCHEMIE MEDLAB D.OO - PLAĆANJE RAČUNA "/>
    <s v="TOPCHEMIE MEDLAB D.OO"/>
    <s v="PLAĆANJE RAČUNA "/>
    <m/>
    <n v="36145.980000000003"/>
    <m/>
    <m/>
    <x v="5"/>
    <x v="4"/>
  </r>
  <r>
    <x v="15"/>
    <s v="AQUA WINN DOO BEOGRAD - PLAĆANJE PREDRAČUNA 2/2024"/>
    <s v="AQUA WINN DOO BEOGRAD"/>
    <s v="PLAĆANJE PREDRAČUNA 2/2024"/>
    <m/>
    <n v="33164.160000000003"/>
    <m/>
    <m/>
    <x v="5"/>
    <x v="4"/>
  </r>
  <r>
    <x v="15"/>
    <s v="ZORKA PHARMA-HEMIJA DOO - PLAĆANJE RAČUNA 500-4403/2023"/>
    <s v="ZORKA PHARMA-HEMIJA DOO"/>
    <s v="PLAĆANJE RAČUNA 500-4403/2023"/>
    <m/>
    <n v="24521.4"/>
    <m/>
    <m/>
    <x v="5"/>
    <x v="4"/>
  </r>
  <r>
    <x v="15"/>
    <s v="HAIRPRO D.O.O. BEOGRAD - UPLATA PO RACUNU 2023-2504 OD 23/11/"/>
    <s v="HAIRPRO D.O.O. BEOGRAD"/>
    <s v="UPLATA PO RACUNU 2023-2504 OD 23/11/"/>
    <m/>
    <n v="22669.5"/>
    <m/>
    <m/>
    <x v="5"/>
    <x v="4"/>
  </r>
  <r>
    <x v="15"/>
    <s v="BEOCOMPASS DOO - UPLATA PO RACUNU R-VP-555/2023 OD 26"/>
    <s v="BEOCOMPASS DOO"/>
    <s v="UPLATA PO RACUNU R-VP-555/2023 OD 26"/>
    <m/>
    <n v="9867"/>
    <m/>
    <m/>
    <x v="5"/>
    <x v="4"/>
  </r>
  <r>
    <x v="15"/>
    <s v="AQUA WINN DOO BEOGRAD - PLAĆANJE PREDRAČUNA 4/2024"/>
    <s v="AQUA WINN DOO BEOGRAD"/>
    <s v="PLAĆANJE PREDRAČUNA 4/2024"/>
    <m/>
    <n v="8648.64"/>
    <m/>
    <m/>
    <x v="5"/>
    <x v="4"/>
  </r>
  <r>
    <x v="15"/>
    <s v="SOPHARMA TRADING DOO - UPLATA PO RACUNU 1103969357 OD 08/12"/>
    <s v="SOPHARMA TRADING DOO"/>
    <s v="UPLATA PO RACUNU 1103969357 OD 08/12"/>
    <m/>
    <n v="6700.31"/>
    <m/>
    <m/>
    <x v="5"/>
    <x v="4"/>
  </r>
  <r>
    <x v="15"/>
    <s v="KOTUR I OSTALI DOO - UPLATA PO RACUNU 12-104/23 OD 22/12/"/>
    <s v="KOTUR I OSTALI DOO"/>
    <s v="UPLATA PO RACUNU 12-104/23 OD 22/12/"/>
    <m/>
    <n v="6012"/>
    <m/>
    <m/>
    <x v="5"/>
    <x v="4"/>
  </r>
  <r>
    <x v="15"/>
    <m/>
    <s v="Komercijalna Banka"/>
    <s v="MASTER BUSINESS 5473********6787 SUR D2                 BEOGRAD        RS"/>
    <m/>
    <n v="5210"/>
    <m/>
    <m/>
    <x v="14"/>
    <x v="4"/>
  </r>
  <r>
    <x v="15"/>
    <m/>
    <s v="Komercijalna Banka"/>
    <s v="9891********9381 Kafeterija&amp;Love&amp;Brands DOBeograd      RS"/>
    <m/>
    <n v="1700"/>
    <m/>
    <m/>
    <x v="14"/>
    <x v="4"/>
  </r>
  <r>
    <x v="15"/>
    <m/>
    <s v="NLB Komercijalna banka AD Beograd -"/>
    <s v="[AutoProv]Obracun provizije za dan 22.01.2024."/>
    <m/>
    <n v="584.95000000000005"/>
    <m/>
    <m/>
    <x v="2"/>
    <x v="4"/>
  </r>
  <r>
    <x v="15"/>
    <m/>
    <s v="GLOBALKOM DOO BEOGRAD"/>
    <s v="PROMET ROBE I USLUGA - FINALNA POTROŠNJA"/>
    <n v="1069632.04"/>
    <m/>
    <m/>
    <m/>
    <x v="0"/>
    <x v="4"/>
  </r>
  <r>
    <x v="15"/>
    <m/>
    <s v="80922KAZNENO-POPRAVNI ZAVOD U BEO"/>
    <s v="E01725/2023 [IBR7415801]"/>
    <n v="87737.1"/>
    <m/>
    <m/>
    <m/>
    <x v="0"/>
    <x v="4"/>
  </r>
  <r>
    <x v="15"/>
    <m/>
    <s v="ANĐELKA ARSENIJEVIĆ"/>
    <s v="Druge transakcije [00436080251001]"/>
    <n v="74690"/>
    <m/>
    <m/>
    <m/>
    <x v="0"/>
    <x v="4"/>
  </r>
  <r>
    <x v="15"/>
    <m/>
    <s v="80922KAZNENO-POPRAVNI ZAVOD U BEO"/>
    <s v="E01651/2023 [IBR7415742]"/>
    <n v="73306.600000000006"/>
    <m/>
    <m/>
    <m/>
    <x v="0"/>
    <x v="4"/>
  </r>
  <r>
    <x v="15"/>
    <m/>
    <s v="80922KAZNENO-POPRAVNI ZAVOD U BEO"/>
    <s v="E01709/2023 [IBR7415755]"/>
    <n v="68299.5"/>
    <m/>
    <m/>
    <m/>
    <x v="0"/>
    <x v="4"/>
  </r>
  <r>
    <x v="15"/>
    <m/>
    <s v="80922KAZNENO-POPRAVNI ZAVOD U BEO"/>
    <s v="E01726/2023 [IBR7415766]"/>
    <n v="52433.8"/>
    <m/>
    <m/>
    <m/>
    <x v="0"/>
    <x v="4"/>
  </r>
  <r>
    <x v="15"/>
    <m/>
    <s v="APOTEKA  NANA"/>
    <s v="promet robe i uslugafinalna po [E019249997542147]"/>
    <n v="36829"/>
    <m/>
    <m/>
    <m/>
    <x v="0"/>
    <x v="4"/>
  </r>
  <r>
    <x v="15"/>
    <m/>
    <s v="ZU APOTEKA BOBAN T"/>
    <s v="RACUN 2400644 [839948130873001]"/>
    <n v="30581.17"/>
    <m/>
    <m/>
    <m/>
    <x v="0"/>
    <x v="4"/>
  </r>
  <r>
    <x v="15"/>
    <m/>
    <s v="ZDRAVSTVENA USTANOVA APOTEKA MENTA"/>
    <s v="Promet robe i usluga - finalna potrosnja [955PLBE2402200C0]"/>
    <n v="28317"/>
    <m/>
    <m/>
    <m/>
    <x v="0"/>
    <x v="4"/>
  </r>
  <r>
    <x v="15"/>
    <m/>
    <s v="APOTEKARSKA USTANOVA  POZAREVAC"/>
    <s v="PROMET ROBE I USLUGA - MEĐUFAZNA PO [EPP29676504]"/>
    <n v="25604.39"/>
    <m/>
    <m/>
    <m/>
    <x v="0"/>
    <x v="4"/>
  </r>
  <r>
    <x v="15"/>
    <m/>
    <s v="APOTEKARSKA USTANOVA  POZAREVAC"/>
    <s v="PROMET ROBE I USLUGA - MEĐUFAZNA PO [EPP29700656]"/>
    <n v="13952.95"/>
    <m/>
    <m/>
    <m/>
    <x v="0"/>
    <x v="4"/>
  </r>
  <r>
    <x v="15"/>
    <m/>
    <s v="MIRALEK APOTEKA"/>
    <s v="Promet robe i usluga - finalna potrosnja [955PLBE240170QVK]"/>
    <n v="12083.43"/>
    <m/>
    <m/>
    <m/>
    <x v="0"/>
    <x v="4"/>
  </r>
  <r>
    <x v="15"/>
    <m/>
    <s v="GALEN PLUS"/>
    <s v="PROMET ROBE I USLUGA   MEXD0UFAZNA POTROŠNJA [5922240225298825]"/>
    <n v="11531.74"/>
    <m/>
    <m/>
    <m/>
    <x v="0"/>
    <x v="4"/>
  </r>
  <r>
    <x v="15"/>
    <m/>
    <s v="VALENTINA MILISAVLJEVIĆ PR KUMODRA"/>
    <s v="PROMET ROBE I USLUGA - FINALNA POTROŠNJA"/>
    <n v="10092.1"/>
    <m/>
    <m/>
    <m/>
    <x v="0"/>
    <x v="4"/>
  </r>
  <r>
    <x v="15"/>
    <m/>
    <s v="AU ASKA VRANJE"/>
    <s v="Uplata po racunu"/>
    <n v="9526.2199999999993"/>
    <m/>
    <m/>
    <m/>
    <x v="0"/>
    <x v="4"/>
  </r>
  <r>
    <x v="15"/>
    <m/>
    <s v="ZDRAVSTVENA USTANOVA APOTEKA HERBA"/>
    <s v="PROMET ROBE I USLUGA - FINALNA POTROŠNJA [839948133852001]"/>
    <n v="9210"/>
    <m/>
    <m/>
    <m/>
    <x v="0"/>
    <x v="4"/>
  </r>
  <r>
    <x v="15"/>
    <m/>
    <s v="ZDRASTVENA USTANOVA APOTEKA NIBO FA"/>
    <s v="Promet robe i usluga - finalna potrosnja [87000080981748]"/>
    <n v="7260.76"/>
    <m/>
    <m/>
    <m/>
    <x v="0"/>
    <x v="4"/>
  </r>
  <r>
    <x v="15"/>
    <m/>
    <s v="ZU APOTEKA IRISFARM"/>
    <s v="Promet robe i usluga - finalna potrosnja [955PLBE2402202L2]"/>
    <n v="7172.76"/>
    <m/>
    <m/>
    <m/>
    <x v="0"/>
    <x v="4"/>
  </r>
  <r>
    <x v="15"/>
    <m/>
    <s v="BELLADONNA CUPRIJA APOTEKARSKA USTA"/>
    <s v="2400385 [IZVTR00500907927]"/>
    <n v="6146.8"/>
    <m/>
    <m/>
    <m/>
    <x v="0"/>
    <x v="4"/>
  </r>
  <r>
    <x v="15"/>
    <m/>
    <s v="APOTEKA LIPA LEK BEOGRAD"/>
    <s v="PROMET ROBE I USLUGA"/>
    <n v="5652.43"/>
    <m/>
    <m/>
    <m/>
    <x v="0"/>
    <x v="4"/>
  </r>
  <r>
    <x v="15"/>
    <m/>
    <s v="DOM ZDRAVLJA  DR DRAGAN FUNDUK"/>
    <s v="PROMET ROBE I USLUGA - FINALNA POTRO [EPP29701018]"/>
    <n v="5287.95"/>
    <m/>
    <m/>
    <m/>
    <x v="0"/>
    <x v="4"/>
  </r>
  <r>
    <x v="15"/>
    <m/>
    <s v="APOTEKA ORTHOAID ZU BEOGRAD"/>
    <s v="PROMET ROBE I USLUGA"/>
    <n v="4965.84"/>
    <m/>
    <m/>
    <m/>
    <x v="0"/>
    <x v="4"/>
  </r>
  <r>
    <x v="15"/>
    <m/>
    <s v="APOTEKARSKA USTANOVA APOTEKA ADAM I"/>
    <s v="Promet robe i usluga - finalna potr [955PLBE2402200R1]"/>
    <n v="4451.21"/>
    <m/>
    <m/>
    <m/>
    <x v="0"/>
    <x v="4"/>
  </r>
  <r>
    <x v="15"/>
    <m/>
    <s v="APOTEKARSKA USTANOVA KEKA FARM"/>
    <s v="UPLATA ZA ROBU PO RACUNU BR.2400444"/>
    <n v="3930.08"/>
    <m/>
    <m/>
    <m/>
    <x v="0"/>
    <x v="4"/>
  </r>
  <r>
    <x v="15"/>
    <m/>
    <s v="APOTEKARSKA USTANOVA KEKA FARM"/>
    <s v="UPLATA ZA ROBU PO RACUNU BR.2400334"/>
    <n v="3344.44"/>
    <m/>
    <m/>
    <m/>
    <x v="0"/>
    <x v="4"/>
  </r>
  <r>
    <x v="15"/>
    <m/>
    <s v="VETERINARSKA AMBULANTA OCULUS DOO A"/>
    <s v="Promet robe i usluga - finalna potrosnja [955PLBE240220GOH]"/>
    <n v="1563.4"/>
    <m/>
    <m/>
    <m/>
    <x v="0"/>
    <x v="4"/>
  </r>
  <r>
    <x v="15"/>
    <m/>
    <s v="BORIS JOVIĆ PR POLIKLINIKA ZA MEDI"/>
    <s v="Promet robe i usluga - finalna potrosnja [955PLBE240220Q3X]"/>
    <n v="715"/>
    <m/>
    <m/>
    <m/>
    <x v="0"/>
    <x v="4"/>
  </r>
  <r>
    <x v="41"/>
    <m/>
    <s v="Komercijalna Banka"/>
    <s v="MASTER BUSINESS 5473********6787 NACIONALNI RESTORAN BE NOVI BEOGRAD   RS"/>
    <m/>
    <n v="11480"/>
    <m/>
    <m/>
    <x v="14"/>
    <x v="4"/>
  </r>
  <r>
    <x v="41"/>
    <m/>
    <s v="Komercijalna Banka"/>
    <s v="MASTER BUSINESS 5473********6787 DM FILIJALA 153       BEOGRAD       RSRS"/>
    <m/>
    <n v="9995"/>
    <m/>
    <m/>
    <x v="14"/>
    <x v="4"/>
  </r>
  <r>
    <x v="35"/>
    <m/>
    <s v="Komercijalna Banka"/>
    <s v="MASTER BUSINESS 5473********6787 Restoran Blunch        BEOGRAD        RS"/>
    <m/>
    <n v="880"/>
    <m/>
    <m/>
    <x v="14"/>
    <x v="4"/>
  </r>
  <r>
    <x v="35"/>
    <m/>
    <s v="Z.U.A MLADOST LAZAREVAC"/>
    <s v="PROMET ROBE I USLUGA - FINALNA POTROŠNJA"/>
    <n v="24827.88"/>
    <m/>
    <m/>
    <m/>
    <x v="0"/>
    <x v="4"/>
  </r>
  <r>
    <x v="16"/>
    <s v="MEDICA LINEA PHARM - UPLATA PO RACUNU R23-24557 OD 21/11/"/>
    <s v="MEDICA LINEA PHARM"/>
    <s v="UPLATA PO RACUNU R23-24557 OD 21/11/"/>
    <m/>
    <n v="674554.86"/>
    <m/>
    <m/>
    <x v="5"/>
    <x v="4"/>
  </r>
  <r>
    <x v="16"/>
    <s v="MEDICA LINEA PHARM - UPLATA PO RACUNU R23-24566 OD 21/11/"/>
    <s v="MEDICA LINEA PHARM"/>
    <s v="UPLATA PO RACUNU R23-24566 OD 21/11/"/>
    <m/>
    <n v="341771.28"/>
    <m/>
    <m/>
    <x v="5"/>
    <x v="4"/>
  </r>
  <r>
    <x v="16"/>
    <s v="KOTUR I OSTALI O.D. - PLACANJE RAČUNA 12-94/23"/>
    <s v="KOTUR I OSTALI O.D."/>
    <s v="PLACANJE RAČUNA 12-94/23"/>
    <m/>
    <n v="122400"/>
    <m/>
    <m/>
    <x v="5"/>
    <x v="4"/>
  </r>
  <r>
    <x v="16"/>
    <s v="UWIT DOO BEOGRAD - PLAĆANJE RAČUNA"/>
    <s v="UWIT DOO BEOGRAD"/>
    <s v="PLAĆANJE RAČUNA"/>
    <m/>
    <n v="120000"/>
    <m/>
    <m/>
    <x v="5"/>
    <x v="4"/>
  </r>
  <r>
    <x v="16"/>
    <s v="VEGA D.O.O. - UPLATA PO RACUNU 1217319/23 OD 22/11"/>
    <s v="VEGA D.O.O."/>
    <s v="UPLATA PO RACUNU 1217319/23 OD 22/11"/>
    <m/>
    <n v="108033.2"/>
    <m/>
    <m/>
    <x v="5"/>
    <x v="4"/>
  </r>
  <r>
    <x v="16"/>
    <s v="MEDICA LINEA PHARM - UPLATA PO RACUNU R23-24551 OD 21/11/"/>
    <s v="MEDICA LINEA PHARM"/>
    <s v="UPLATA PO RACUNU R23-24551 OD 21/11/"/>
    <m/>
    <n v="90811.6"/>
    <m/>
    <m/>
    <x v="5"/>
    <x v="4"/>
  </r>
  <r>
    <x v="16"/>
    <s v="VEGA D.O.O. - UPLATA PO RACUNU 1213369/23 OD 21/11"/>
    <s v="VEGA D.O.O."/>
    <s v="UPLATA PO RACUNU 1213369/23 OD 21/11"/>
    <m/>
    <n v="34290.21"/>
    <m/>
    <m/>
    <x v="5"/>
    <x v="4"/>
  </r>
  <r>
    <x v="16"/>
    <s v="VEGA D.O.O. - UPLATA PO RACUNU 1212424/23 OD 21/11"/>
    <s v="VEGA D.O.O."/>
    <s v="UPLATA PO RACUNU 1212424/23 OD 21/11"/>
    <m/>
    <n v="33834.11"/>
    <m/>
    <m/>
    <x v="5"/>
    <x v="4"/>
  </r>
  <r>
    <x v="16"/>
    <s v="VEGA D.O.O. - UPLATA PO RACUNU 1211817/23 OD 21/11"/>
    <s v="VEGA D.O.O."/>
    <s v="UPLATA PO RACUNU 1211817/23 OD 21/11"/>
    <m/>
    <n v="21174.86"/>
    <m/>
    <m/>
    <x v="5"/>
    <x v="4"/>
  </r>
  <r>
    <x v="16"/>
    <s v="VEGA D.O.O. - UPLATA PO RACUNU 1215886/23 OD 22/11"/>
    <s v="VEGA D.O.O."/>
    <s v="UPLATA PO RACUNU 1215886/23 OD 22/11"/>
    <m/>
    <n v="16403.330000000002"/>
    <m/>
    <m/>
    <x v="5"/>
    <x v="4"/>
  </r>
  <r>
    <x v="16"/>
    <s v="VEGA D.O.O. - UPLATA PO RACUNU 1208410/23 OD 21/11"/>
    <s v="VEGA D.O.O."/>
    <s v="UPLATA PO RACUNU 1208410/23 OD 21/11"/>
    <m/>
    <n v="15469.45"/>
    <m/>
    <m/>
    <x v="5"/>
    <x v="4"/>
  </r>
  <r>
    <x v="16"/>
    <s v="VEGA D.O.O. - UPLATA PO RACUNU 1211822/23 OD 21/11"/>
    <s v="VEGA D.O.O."/>
    <s v="UPLATA PO RACUNU 1211822/23 OD 21/11"/>
    <m/>
    <n v="14495.69"/>
    <m/>
    <m/>
    <x v="5"/>
    <x v="4"/>
  </r>
  <r>
    <x v="16"/>
    <s v="VEGA D.O.O. - UPLATA PO RACUNU 1215476/23 OD 22/11"/>
    <s v="VEGA D.O.O."/>
    <s v="UPLATA PO RACUNU 1215476/23 OD 22/11"/>
    <m/>
    <n v="14437.34"/>
    <m/>
    <m/>
    <x v="5"/>
    <x v="4"/>
  </r>
  <r>
    <x v="16"/>
    <m/>
    <s v="Komercijalna Banka"/>
    <s v="MASTER BUSINESS 5473********2948 UR STAMBOLIJSKI        NIS            RS"/>
    <m/>
    <n v="12380"/>
    <m/>
    <m/>
    <x v="14"/>
    <x v="4"/>
  </r>
  <r>
    <x v="16"/>
    <s v="ADOC D.O.O. - UPLATA PO RACUNU 24123107 OD 04/01/2"/>
    <s v="ADOC D.O.O."/>
    <s v="UPLATA PO RACUNU 24123107 OD 04/01/2"/>
    <m/>
    <n v="11637.42"/>
    <m/>
    <m/>
    <x v="5"/>
    <x v="4"/>
  </r>
  <r>
    <x v="16"/>
    <s v="VEGA D.O.O. - UPLATA PO RACUNU 1215854/23 OD 22/11"/>
    <s v="VEGA D.O.O."/>
    <s v="UPLATA PO RACUNU 1215854/23 OD 22/11"/>
    <m/>
    <n v="10433.42"/>
    <m/>
    <m/>
    <x v="5"/>
    <x v="4"/>
  </r>
  <r>
    <x v="16"/>
    <s v="VEGA D.O.O. - UPLATA PO RACUNU 1216756/23 OD 22/11"/>
    <s v="VEGA D.O.O."/>
    <s v="UPLATA PO RACUNU 1216756/23 OD 22/11"/>
    <m/>
    <n v="10329.370000000001"/>
    <m/>
    <m/>
    <x v="5"/>
    <x v="4"/>
  </r>
  <r>
    <x v="16"/>
    <s v="VEGA D.O.O. - UPLATA PO RACUNU 1208278/23 OD 21/11"/>
    <s v="VEGA D.O.O."/>
    <s v="UPLATA PO RACUNU 1208278/23 OD 21/11"/>
    <m/>
    <n v="9638.15"/>
    <m/>
    <m/>
    <x v="5"/>
    <x v="4"/>
  </r>
  <r>
    <x v="16"/>
    <s v="VEGA D.O.O. - UPLATA PO RACUNU 1217833/23 OD 22/11"/>
    <s v="VEGA D.O.O."/>
    <s v="UPLATA PO RACUNU 1217833/23 OD 22/11"/>
    <m/>
    <n v="9421.33"/>
    <m/>
    <m/>
    <x v="5"/>
    <x v="4"/>
  </r>
  <r>
    <x v="16"/>
    <s v="ADOC D.O.O. - UPLATA PO RACUNU 24123153 OD 04/01/2"/>
    <s v="ADOC D.O.O."/>
    <s v="UPLATA PO RACUNU 24123153 OD 04/01/2"/>
    <m/>
    <n v="8964"/>
    <m/>
    <m/>
    <x v="5"/>
    <x v="4"/>
  </r>
  <r>
    <x v="16"/>
    <s v="VEGA D.O.O. - UPLATA PO RACUNU 1208415/23 OD 21/11"/>
    <s v="VEGA D.O.O."/>
    <s v="UPLATA PO RACUNU 1208415/23 OD 21/11"/>
    <m/>
    <n v="8223.86"/>
    <m/>
    <m/>
    <x v="5"/>
    <x v="4"/>
  </r>
  <r>
    <x v="16"/>
    <s v="VEGA D.O.O. - UPLATA PO RACUNU 1213251/23 OD 21/11"/>
    <s v="VEGA D.O.O."/>
    <s v="UPLATA PO RACUNU 1213251/23 OD 21/11"/>
    <m/>
    <n v="7030.28"/>
    <m/>
    <m/>
    <x v="5"/>
    <x v="4"/>
  </r>
  <r>
    <x v="16"/>
    <s v="KOTUR I OSTALI O.D. - PLACANJE RAČUNA 12-85/23"/>
    <s v="KOTUR I OSTALI O.D."/>
    <s v="PLACANJE RAČUNA 12-85/23"/>
    <m/>
    <n v="6926.4"/>
    <m/>
    <m/>
    <x v="5"/>
    <x v="4"/>
  </r>
  <r>
    <x v="16"/>
    <s v="VEGA D.O.O. - UPLATA PO RACUNU 1212357/23 OD 21/11"/>
    <s v="VEGA D.O.O."/>
    <s v="UPLATA PO RACUNU 1212357/23 OD 21/11"/>
    <m/>
    <n v="6701.58"/>
    <m/>
    <m/>
    <x v="5"/>
    <x v="4"/>
  </r>
  <r>
    <x v="16"/>
    <s v="ELEKTRODISTIBUCIJA BEOGRAD - PLACANJE RAČUNA PETROVIĆ ROSANA KOLUBARSKA 11"/>
    <s v="ELEKTRODISTIBUCIJA BEOGRAD"/>
    <s v="PLACANJE RAČUNA PETROVIĆ ROSANA KOLUBARSKA 11"/>
    <m/>
    <n v="6494.37"/>
    <m/>
    <m/>
    <x v="5"/>
    <x v="4"/>
  </r>
  <r>
    <x v="16"/>
    <s v="MIDMEDING NOVA D.O.O. - PLACANJE RAČUNA 2309641"/>
    <s v="MIDMEDING NOVA D.O.O."/>
    <s v="PLACANJE RAČUNA 2309641"/>
    <m/>
    <n v="4952.25"/>
    <m/>
    <m/>
    <x v="5"/>
    <x v="4"/>
  </r>
  <r>
    <x v="16"/>
    <s v="VEGA D.O.O. - UPLATA PO RACUNU 1215312/23 OD 22/11"/>
    <s v="VEGA D.O.O."/>
    <s v="UPLATA PO RACUNU 1215312/23 OD 22/11"/>
    <m/>
    <n v="4879.09"/>
    <m/>
    <m/>
    <x v="5"/>
    <x v="4"/>
  </r>
  <r>
    <x v="16"/>
    <m/>
    <s v="Komercijalna Banka"/>
    <s v="9891********7805 RESTORAN USTANICKA 2     BEOGRAD      RS"/>
    <m/>
    <n v="3830"/>
    <m/>
    <m/>
    <x v="14"/>
    <x v="4"/>
  </r>
  <r>
    <x v="16"/>
    <s v="VEGA D.O.O. - UPLATA PO RACUNU 1212530/23 OD 21/11"/>
    <s v="VEGA D.O.O."/>
    <s v="UPLATA PO RACUNU 1212530/23 OD 21/11"/>
    <m/>
    <n v="2588.91"/>
    <m/>
    <m/>
    <x v="5"/>
    <x v="4"/>
  </r>
  <r>
    <x v="16"/>
    <s v="OBJEDINJENI SISTEM NAPLATE - UPLATA POREZA I DOPRINOSA PO ODBITKU"/>
    <s v="OBJEDINJENI SISTEM NAPLATE"/>
    <s v="UPLATA POREZA I DOPRINOSA PO ODBITKU"/>
    <m/>
    <n v="2237.5"/>
    <m/>
    <m/>
    <x v="6"/>
    <x v="4"/>
  </r>
  <r>
    <x v="16"/>
    <m/>
    <s v="Komercijalna Banka"/>
    <s v="MASTER BUSINESS 5473********2948 535 NIS BS VML 1      BEOGRAD       RSRS"/>
    <m/>
    <n v="1839.95"/>
    <m/>
    <m/>
    <x v="14"/>
    <x v="4"/>
  </r>
  <r>
    <x v="16"/>
    <s v="KEFO D.O.O. - PLACANJE RAČUNA 23-300-012495"/>
    <s v="KEFO D.O.O."/>
    <s v="PLACANJE RAČUNA 23-300-012495"/>
    <m/>
    <n v="1440"/>
    <m/>
    <m/>
    <x v="5"/>
    <x v="4"/>
  </r>
  <r>
    <x v="16"/>
    <s v="FOND ZA RAZVOJ REPUBLIKE SRBIJE - UPLATA NAKNADE ZA KORIŠĆENJE USLUGA KREDITNOG BIROA"/>
    <s v="FOND ZA RAZVOJ REPUBLIKE SRBIJE"/>
    <s v="UPLATA NAKNADE ZA KORIŠĆENJE USLUGA KREDITNOG BIROA"/>
    <m/>
    <n v="1440"/>
    <m/>
    <m/>
    <x v="14"/>
    <x v="4"/>
  </r>
  <r>
    <x v="16"/>
    <m/>
    <s v="NLB Komercijalna banka AD Beograd -"/>
    <s v="[AutoProv]Obracun provizije za dan 19.01.2024."/>
    <m/>
    <n v="1225.44"/>
    <m/>
    <m/>
    <x v="2"/>
    <x v="4"/>
  </r>
  <r>
    <x v="16"/>
    <m/>
    <s v="Komercijalna Banka"/>
    <s v="MASTER BUSINESS 5473********3357 R UNIJA PROMET DOO    BEOGRAD       RSRS"/>
    <m/>
    <n v="791"/>
    <m/>
    <m/>
    <x v="14"/>
    <x v="4"/>
  </r>
  <r>
    <x v="16"/>
    <m/>
    <s v="ORDINACIJA DIVA MEDICAL BEOGRAD"/>
    <s v="PROMET ROBE I USLUGA - FINALNA POTROŠNJA"/>
    <n v="200000"/>
    <m/>
    <m/>
    <m/>
    <x v="0"/>
    <x v="4"/>
  </r>
  <r>
    <x v="16"/>
    <m/>
    <s v="80922KAZNENO-POPRAVNI ZAVOD U BEO"/>
    <s v="E01621/2023 [IBR7183692]"/>
    <n v="149398.1"/>
    <m/>
    <m/>
    <m/>
    <x v="0"/>
    <x v="4"/>
  </r>
  <r>
    <x v="16"/>
    <m/>
    <s v="80922KAZNENO-POPRAVNI ZAVOD U BEO"/>
    <s v="E01552/2023 [IBR7183331]"/>
    <n v="116088.59"/>
    <m/>
    <m/>
    <m/>
    <x v="0"/>
    <x v="4"/>
  </r>
  <r>
    <x v="16"/>
    <m/>
    <s v="80922KAZNENO-POPRAVNI ZAVOD U BEO"/>
    <s v="E01696/2023 [IBR7370010]"/>
    <n v="86466.2"/>
    <m/>
    <m/>
    <m/>
    <x v="0"/>
    <x v="4"/>
  </r>
  <r>
    <x v="16"/>
    <m/>
    <s v="APOTEKARSKA USTANOVA MARKOVIC"/>
    <s v="PO RACUNU [IZVTR00500885808]"/>
    <n v="72395.399999999994"/>
    <m/>
    <m/>
    <m/>
    <x v="0"/>
    <x v="4"/>
  </r>
  <r>
    <x v="16"/>
    <m/>
    <s v="80922KAZNENO-POPRAVNI ZAVOD U BEO"/>
    <s v="E01678/2023 [IBR7370127]"/>
    <n v="68999.100000000006"/>
    <m/>
    <m/>
    <m/>
    <x v="0"/>
    <x v="4"/>
  </r>
  <r>
    <x v="16"/>
    <m/>
    <s v="80922KAZNENO-POPRAVNI ZAVOD U BEO"/>
    <s v="E01677/2023 [IBR7369964]"/>
    <n v="60429.5"/>
    <m/>
    <m/>
    <m/>
    <x v="0"/>
    <x v="4"/>
  </r>
  <r>
    <x v="16"/>
    <m/>
    <s v="80922KAZNENO-POPRAVNI ZAVOD U BEO"/>
    <s v="E01710/2023 [IBR7371540]"/>
    <n v="52182"/>
    <m/>
    <m/>
    <m/>
    <x v="0"/>
    <x v="4"/>
  </r>
  <r>
    <x v="16"/>
    <m/>
    <s v="UNIVERZITETSKA DECJA KLINIKA"/>
    <s v="NEXTBIZ3110611 UPLATA PORACUNU [EPP29595877]"/>
    <n v="49443.6"/>
    <m/>
    <m/>
    <m/>
    <x v="0"/>
    <x v="4"/>
  </r>
  <r>
    <x v="16"/>
    <m/>
    <s v="AU ATHOS PHARM PANČEVO"/>
    <s v="Promet robe i usluga - finalna potrošnja"/>
    <n v="25367.61"/>
    <m/>
    <m/>
    <m/>
    <x v="0"/>
    <x v="4"/>
  </r>
  <r>
    <x v="16"/>
    <m/>
    <s v="ZDRAVSTVENA USTANOVA APOTEKA MILA P"/>
    <s v="Promet robe i usluga - finalna potrosnja [955PLBE240190R0J]"/>
    <n v="24684.03"/>
    <m/>
    <m/>
    <m/>
    <x v="0"/>
    <x v="4"/>
  </r>
  <r>
    <x v="16"/>
    <m/>
    <s v="LEK APOTEKA ĐORĐE MARKOVIĆ PR Č"/>
    <s v="Promet robe i usluga finalna potrossnja [04215094513001]"/>
    <n v="23932.71"/>
    <m/>
    <m/>
    <m/>
    <x v="0"/>
    <x v="4"/>
  </r>
  <r>
    <x v="16"/>
    <m/>
    <s v="80922KAZNENO-POPRAVNI ZAVOD U BEO"/>
    <s v="E01697/2023 [IBR7369990]"/>
    <n v="17046.900000000001"/>
    <m/>
    <m/>
    <m/>
    <x v="0"/>
    <x v="4"/>
  </r>
  <r>
    <x v="16"/>
    <m/>
    <s v="APOTEKARSKA USTANOVA APOTEKA ADAM I"/>
    <s v="Promet robe i usluga - finalna potr [955PLBE240190DG9]"/>
    <n v="11035.77"/>
    <m/>
    <m/>
    <m/>
    <x v="0"/>
    <x v="4"/>
  </r>
  <r>
    <x v="16"/>
    <m/>
    <s v="APOTEKARSKA USTANOVA LEA BEOGRAD-ZE"/>
    <s v="Promet robe i usluga - finalna potrosnja [955PLBE2401901TG]"/>
    <n v="9156.4"/>
    <m/>
    <m/>
    <m/>
    <x v="0"/>
    <x v="4"/>
  </r>
  <r>
    <x v="16"/>
    <m/>
    <s v="AU ASKA VRANJE"/>
    <s v="Uplata po racunu"/>
    <n v="8608.6"/>
    <m/>
    <m/>
    <m/>
    <x v="0"/>
    <x v="4"/>
  </r>
  <r>
    <x v="16"/>
    <m/>
    <s v="APOTEKA IMPULS DOO ZU"/>
    <s v="PROMET ROBE I USLUGA - FINALNA POTROŠNJA"/>
    <n v="8595.32"/>
    <m/>
    <m/>
    <m/>
    <x v="0"/>
    <x v="4"/>
  </r>
  <r>
    <x v="16"/>
    <m/>
    <s v="Z.U.A MLADOST LAZAREVAC"/>
    <s v="PROMET ROBE I USLUGA - FINALNA POTROŠNJA"/>
    <n v="6350.08"/>
    <m/>
    <m/>
    <m/>
    <x v="0"/>
    <x v="4"/>
  </r>
  <r>
    <x v="16"/>
    <m/>
    <s v="APOTEKA LIPA LEK BEOGRAD"/>
    <s v="PROMET ROBE I USLUGA"/>
    <n v="6306.52"/>
    <m/>
    <m/>
    <m/>
    <x v="0"/>
    <x v="4"/>
  </r>
  <r>
    <x v="16"/>
    <m/>
    <s v="PROF-FARM APOTEKA"/>
    <s v="Promet robe i usluga - finalna potrošnja [839948117864001]"/>
    <n v="5064.49"/>
    <m/>
    <m/>
    <m/>
    <x v="0"/>
    <x v="4"/>
  </r>
  <r>
    <x v="16"/>
    <m/>
    <s v="UNIVERZITETSKA DECJA KLINIKA"/>
    <s v="NEXTBIZ3074573 UPLATA PORACUNU [EPP29595842]"/>
    <n v="4553.49"/>
    <m/>
    <m/>
    <m/>
    <x v="0"/>
    <x v="4"/>
  </r>
  <r>
    <x v="16"/>
    <m/>
    <s v="APOTEKA ZDRAVLJE"/>
    <s v="Promet robe i usluga - finalna potrosnja [955PLBE24019076H]"/>
    <n v="4549.6000000000004"/>
    <m/>
    <m/>
    <m/>
    <x v="0"/>
    <x v="4"/>
  </r>
  <r>
    <x v="16"/>
    <m/>
    <s v="APOTEKA DIOIKA GROCKA V. MILI&amp; XC6;"/>
    <s v="RACUN:2400341"/>
    <n v="4213.4399999999996"/>
    <m/>
    <m/>
    <m/>
    <x v="0"/>
    <x v="4"/>
  </r>
  <r>
    <x v="16"/>
    <m/>
    <s v="UNIVERZITETSKA DECJA KLINIKA"/>
    <s v="NEXTBIZ3088315 UPLATA PORACUNU [EPP29595864]"/>
    <n v="3419.94"/>
    <m/>
    <m/>
    <m/>
    <x v="0"/>
    <x v="4"/>
  </r>
  <r>
    <x v="16"/>
    <m/>
    <s v="UNIVERZITETSKA DECJA KLINIKA"/>
    <s v="NEXTBIZ3074783 UPLATA PORACUNU [EPP29595850]"/>
    <n v="2961.53"/>
    <m/>
    <m/>
    <m/>
    <x v="0"/>
    <x v="4"/>
  </r>
  <r>
    <x v="16"/>
    <m/>
    <s v="APOTEKA STESA-LEK  KIKINDA"/>
    <s v="PROMET ROBE I USLUGA - FINALNA POTRO"/>
    <n v="2106"/>
    <m/>
    <m/>
    <m/>
    <x v="0"/>
    <x v="4"/>
  </r>
  <r>
    <x v="16"/>
    <m/>
    <s v="SPECIJALNA BOLNICA MEDILEK"/>
    <s v="Promet robe i usluga - finalna potrosnja [08700086382791]"/>
    <n v="1287"/>
    <m/>
    <m/>
    <m/>
    <x v="0"/>
    <x v="4"/>
  </r>
  <r>
    <x v="16"/>
    <m/>
    <s v="UNIVERZITETSKA DECJA KLINIKA"/>
    <s v="NEXTBIZ3029984 UPLATA PORACUNU [EPP29595835]"/>
    <n v="1185.55"/>
    <m/>
    <m/>
    <m/>
    <x v="0"/>
    <x v="4"/>
  </r>
  <r>
    <x v="17"/>
    <s v="UNI CHEM - UPLATA PO RACUNU IF24-00575 SPECIFIKACIJA 17012024"/>
    <s v="UNI CHEM"/>
    <s v="UPLATA PO RACUNU IF24-00575 SPECIFIKACIJA 17012024"/>
    <m/>
    <n v="176409.59"/>
    <m/>
    <m/>
    <x v="5"/>
    <x v="4"/>
  </r>
  <r>
    <x v="17"/>
    <s v="TORLAK INS.ZA VIROL.VAKCINE I SERUM - PLAĆANJE PREDRAČUNA 630001400003"/>
    <s v="TORLAK INS.ZA VIROL.VAKCINE I SERUM"/>
    <s v="PLAĆANJE PREDRAČUNA 630001400003"/>
    <m/>
    <n v="51229.2"/>
    <m/>
    <m/>
    <x v="5"/>
    <x v="4"/>
  </r>
  <r>
    <x v="17"/>
    <s v="MILANNINA D.OO - PLAĆANJE RAČUNA 18/24"/>
    <s v="MILANNINA D.OO"/>
    <s v="PLAĆANJE RAČUNA 18/24"/>
    <m/>
    <n v="27006"/>
    <m/>
    <m/>
    <x v="5"/>
    <x v="4"/>
  </r>
  <r>
    <x v="17"/>
    <s v="NIS AD. NOVI SAD - PLAĆANJE RAČUNA 9005430218"/>
    <s v="NIS AD. NOVI SAD"/>
    <s v="PLAĆANJE RAČUNA 9005430218"/>
    <m/>
    <n v="15740.84"/>
    <m/>
    <m/>
    <x v="5"/>
    <x v="4"/>
  </r>
  <r>
    <x v="17"/>
    <s v="UNI CHEM - UPLATA PO RACUNU IF23-21058 OD 19/12"/>
    <s v="UNI CHEM"/>
    <s v="UPLATA PO RACUNU IF23-21058 OD 19/12"/>
    <m/>
    <n v="15353.58"/>
    <m/>
    <m/>
    <x v="5"/>
    <x v="4"/>
  </r>
  <r>
    <x v="17"/>
    <s v="NIS AD. NOVI SAD - PLAĆANJE RAČUNA "/>
    <s v="NIS AD. NOVI SAD"/>
    <s v="PLAĆANJE RAČUNA "/>
    <m/>
    <n v="15109.57"/>
    <m/>
    <m/>
    <x v="5"/>
    <x v="4"/>
  </r>
  <r>
    <x v="17"/>
    <s v="NIS AD. NOVI SAD - PLAĆANJE RAČUNA 9005430217"/>
    <s v="NIS AD. NOVI SAD"/>
    <s v="PLAĆANJE RAČUNA 9005430217"/>
    <m/>
    <n v="13594.89"/>
    <m/>
    <m/>
    <x v="5"/>
    <x v="4"/>
  </r>
  <r>
    <x v="17"/>
    <s v="OBJEDINJENI SISTEM NAPLATE - UPLATA POREZA I DOPRINOSA "/>
    <s v="OBJEDINJENI SISTEM NAPLATE"/>
    <s v="UPLATA POREZA I DOPRINOSA "/>
    <m/>
    <n v="3619.04"/>
    <m/>
    <m/>
    <x v="6"/>
    <x v="4"/>
  </r>
  <r>
    <x v="17"/>
    <s v="MODULUS D.O.O. - PLAĆANJE RAČUNA"/>
    <s v="MODULUS D.O.O."/>
    <s v="PLAĆANJE RAČUNA"/>
    <m/>
    <n v="3300"/>
    <m/>
    <m/>
    <x v="5"/>
    <x v="4"/>
  </r>
  <r>
    <x v="17"/>
    <m/>
    <s v="Komercijalna Banka"/>
    <s v="9891********7805 RESTORAN USTANICKA 2     BEOGRAD      RS"/>
    <m/>
    <n v="2450"/>
    <m/>
    <m/>
    <x v="14"/>
    <x v="4"/>
  </r>
  <r>
    <x v="17"/>
    <m/>
    <s v="Komercijalna Banka"/>
    <s v="MASTER BUSINESS 5473********2948 R UNIJA PROMET DOO    BEOGRAD       RSRS"/>
    <m/>
    <n v="2150"/>
    <m/>
    <m/>
    <x v="14"/>
    <x v="4"/>
  </r>
  <r>
    <x v="17"/>
    <s v="INS.ZA JAVNO ZDRAVLJE M.J.BATUT - PLAĆANJE RAČUNA 11597-46/2023"/>
    <s v="INS.ZA JAVNO ZDRAVLJE M.J.BATUT"/>
    <s v="PLAĆANJE RAČUNA 11597-46/2023"/>
    <m/>
    <n v="1750"/>
    <m/>
    <m/>
    <x v="5"/>
    <x v="4"/>
  </r>
  <r>
    <x v="17"/>
    <s v="INS.ZA JAVNO ZDRAVLJE M.J.BATUT - PLAĆANJE RAČUNA 134-46/2024"/>
    <s v="INS.ZA JAVNO ZDRAVLJE M.J.BATUT"/>
    <s v="PLAĆANJE RAČUNA 134-46/2024"/>
    <m/>
    <n v="1750"/>
    <m/>
    <m/>
    <x v="5"/>
    <x v="4"/>
  </r>
  <r>
    <x v="17"/>
    <m/>
    <s v="NLB Komercijalna banka AD Beograd -"/>
    <s v="[AutoProv]Obracun provizije za dan 18.01.2024."/>
    <m/>
    <n v="545"/>
    <m/>
    <m/>
    <x v="2"/>
    <x v="4"/>
  </r>
  <r>
    <x v="17"/>
    <m/>
    <s v="NLB Komercijalna banka AD Beograd -"/>
    <s v="[AutoProv]Fiksna provizija za potvrdu [24001841]"/>
    <m/>
    <n v="500"/>
    <m/>
    <m/>
    <x v="2"/>
    <x v="4"/>
  </r>
  <r>
    <x v="17"/>
    <m/>
    <s v="NLB Komercijalna banka AD Beograd -"/>
    <s v="[AutoProv]Fiksna provizija za potvrdu [24001845]"/>
    <m/>
    <n v="500"/>
    <m/>
    <m/>
    <x v="2"/>
    <x v="4"/>
  </r>
  <r>
    <x v="17"/>
    <m/>
    <s v="HUMANITARNA FONDACIJA  BUDI HUMAN"/>
    <s v="RAČUN 58290/59179PP OD 17.01.2024.ZA ALEKSANDRU DINIĆ [952PLAH2401802LX]"/>
    <n v="32157.97"/>
    <m/>
    <m/>
    <m/>
    <x v="0"/>
    <x v="4"/>
  </r>
  <r>
    <x v="17"/>
    <m/>
    <s v="ALEKSANDAR PHARM"/>
    <s v="Racun [IZVTR00500482673]"/>
    <n v="27175.79"/>
    <m/>
    <m/>
    <m/>
    <x v="0"/>
    <x v="4"/>
  </r>
  <r>
    <x v="17"/>
    <m/>
    <s v="ALBA GRAECA PHARM APOTEKARSKA USTAN"/>
    <s v="2400321 [IZVTR00500545552]"/>
    <n v="26849.61"/>
    <m/>
    <m/>
    <m/>
    <x v="0"/>
    <x v="4"/>
  </r>
  <r>
    <x v="17"/>
    <m/>
    <s v="ZDRAVSTVENA USTANOVA APOTEKA HIGIJ"/>
    <s v="Promet robe i usluga - finalna// potrošnja [FT24018S4J0N]"/>
    <n v="19108.09"/>
    <m/>
    <m/>
    <m/>
    <x v="0"/>
    <x v="4"/>
  </r>
  <r>
    <x v="17"/>
    <m/>
    <s v="ZU APOTEKA STESA-LEK"/>
    <s v="Promet robe i usluga - finalna potro [952PLAH2401800OD]"/>
    <n v="14313.62"/>
    <m/>
    <m/>
    <m/>
    <x v="0"/>
    <x v="4"/>
  </r>
  <r>
    <x v="17"/>
    <m/>
    <s v="ZU APOTEKA IRISFARM"/>
    <s v="Promet robe i usluga - finalna potrosnja [955PLBE2401800RE]"/>
    <n v="10961.47"/>
    <m/>
    <m/>
    <m/>
    <x v="0"/>
    <x v="4"/>
  </r>
  <r>
    <x v="17"/>
    <m/>
    <s v="ZU APOTEKA IRISFARM"/>
    <s v="Promet robe i usluga - finalna potrosnja [955PLBE2401800CW]"/>
    <n v="10701.1"/>
    <m/>
    <m/>
    <m/>
    <x v="0"/>
    <x v="4"/>
  </r>
  <r>
    <x v="17"/>
    <m/>
    <s v="APOTEKA BOŽUR"/>
    <s v="Promet robe i usluga - finalna potrosnja [955PLBE2401803LL]"/>
    <n v="9593.4699999999993"/>
    <m/>
    <m/>
    <m/>
    <x v="0"/>
    <x v="4"/>
  </r>
  <r>
    <x v="17"/>
    <m/>
    <s v="AU FARMA-KOŠ KOVIN"/>
    <s v="PROMET ROBE I USLUGA - ME&amp; XD0;UFAZNA POTROŠNJA"/>
    <n v="5808"/>
    <m/>
    <m/>
    <m/>
    <x v="0"/>
    <x v="4"/>
  </r>
  <r>
    <x v="17"/>
    <m/>
    <s v="APOTEKA PASTER BEOGRAD"/>
    <s v="PROMET ROBE I USLUGA - ME&amp; XD0;UFAZNA POTROŠNJA RN-2400390"/>
    <n v="5781.54"/>
    <m/>
    <m/>
    <m/>
    <x v="0"/>
    <x v="4"/>
  </r>
  <r>
    <x v="17"/>
    <m/>
    <s v="AU  APTK RS"/>
    <s v="2400499 2024 01 17  29JG [H01824999062846]"/>
    <n v="5709.59"/>
    <m/>
    <m/>
    <m/>
    <x v="0"/>
    <x v="4"/>
  </r>
  <r>
    <x v="17"/>
    <m/>
    <s v="AU  APTK RS"/>
    <s v="2400500 2024 01 17  29JI [H01824999062844]"/>
    <n v="4924.71"/>
    <m/>
    <m/>
    <m/>
    <x v="0"/>
    <x v="4"/>
  </r>
  <r>
    <x v="17"/>
    <m/>
    <s v="APOTEKARSKA USTANOVA APOTEKA HYGIA"/>
    <s v="Promet robe i usluga - finalna potrosnja [955PLBE240170813]"/>
    <n v="4671.6099999999997"/>
    <m/>
    <m/>
    <m/>
    <x v="0"/>
    <x v="4"/>
  </r>
  <r>
    <x v="17"/>
    <m/>
    <s v="Marija Bošković pr Lekarska ordinac"/>
    <s v="placanje po racunu"/>
    <n v="1641.28"/>
    <m/>
    <m/>
    <m/>
    <x v="0"/>
    <x v="4"/>
  </r>
  <r>
    <x v="18"/>
    <s v="SSN WORLDWIDE DOO BEOGRAD - PLACANJE RAČUNA FU-1-0/24"/>
    <s v="SSN WORLDWIDE DOO BEOGRAD"/>
    <s v="PLACANJE RAČUNA FU-1-0/24"/>
    <m/>
    <n v="535856.4"/>
    <m/>
    <m/>
    <x v="5"/>
    <x v="4"/>
  </r>
  <r>
    <x v="18"/>
    <s v="UNI CHEM - UPLATA PO RACUNU IF23-20990 OD 18/12"/>
    <s v="UNI CHEM"/>
    <s v="UPLATA PO RACUNU IF23-20990 OD 18/12"/>
    <m/>
    <n v="146668.5"/>
    <m/>
    <m/>
    <x v="5"/>
    <x v="4"/>
  </r>
  <r>
    <x v="18"/>
    <s v="APTUS D.O.O. - PLAĆANJE RAČUNA "/>
    <s v="APTUS D.O.O."/>
    <s v="PLAĆANJE RAČUNA "/>
    <m/>
    <n v="90000"/>
    <m/>
    <m/>
    <x v="5"/>
    <x v="4"/>
  </r>
  <r>
    <x v="18"/>
    <s v="UNI CHEM - UPLATA PO RACUNU IF23-21008 OD 18/12"/>
    <s v="UNI CHEM"/>
    <s v="UPLATA PO RACUNU IF23-21008 OD 18/12"/>
    <m/>
    <n v="74788.800000000003"/>
    <m/>
    <m/>
    <x v="5"/>
    <x v="4"/>
  </r>
  <r>
    <x v="18"/>
    <s v="UNI CHEM - UPLATA PO RACUNU IF23-21069 OD 19/12"/>
    <s v="UNI CHEM"/>
    <s v="UPLATA PO RACUNU IF23-21069 OD 19/12"/>
    <m/>
    <n v="19922.099999999999"/>
    <m/>
    <m/>
    <x v="5"/>
    <x v="4"/>
  </r>
  <r>
    <x v="18"/>
    <s v="VEGA D.O.O. - UPLATA PO RACUNU 1206610/23 OD 18/11"/>
    <s v="VEGA D.O.O."/>
    <s v="UPLATA PO RACUNU 1206610/23 OD 18/11"/>
    <m/>
    <n v="17982.84"/>
    <m/>
    <m/>
    <x v="5"/>
    <x v="4"/>
  </r>
  <r>
    <x v="18"/>
    <m/>
    <s v="Komercijalna Banka"/>
    <s v="MASTER BUSINESS 5473********3357 TEHNOMANIJA P071 BEO TBEOGRAD       RSRS"/>
    <m/>
    <n v="15497"/>
    <m/>
    <m/>
    <x v="14"/>
    <x v="4"/>
  </r>
  <r>
    <x v="18"/>
    <m/>
    <s v="Komercijalna Banka"/>
    <s v="MASTER BUSINESS 5473********6787 KOKI                  NOVI BEOGRAD  RSRS"/>
    <m/>
    <n v="3940"/>
    <m/>
    <m/>
    <x v="14"/>
    <x v="4"/>
  </r>
  <r>
    <x v="18"/>
    <s v="AGENCIJA ZA PRIVREDNE REGISTRE - UPLATA ZA IZDAVANJE IZVODA ZDRAV.USTANOVE"/>
    <s v="AGENCIJA ZA PRIVREDNE REGISTRE"/>
    <s v="UPLATA ZA IZDAVANJE IZVODA ZDRAV.USTANOVE"/>
    <m/>
    <n v="1900"/>
    <m/>
    <m/>
    <x v="5"/>
    <x v="4"/>
  </r>
  <r>
    <x v="18"/>
    <m/>
    <s v="Komercijalna Banka"/>
    <s v="9891********7805 1202 PINK TAKSI DRAGANBEOGRAD       RSRS"/>
    <m/>
    <n v="1020"/>
    <m/>
    <m/>
    <x v="14"/>
    <x v="4"/>
  </r>
  <r>
    <x v="18"/>
    <m/>
    <s v="NLB Komercijalna banka AD Beograd -"/>
    <s v="[AutoProv]Obracun provizije za dan 17.01.2024."/>
    <m/>
    <n v="780.1"/>
    <m/>
    <m/>
    <x v="2"/>
    <x v="4"/>
  </r>
  <r>
    <x v="18"/>
    <m/>
    <s v="AU &quot;Galena lab.&quot; Beograd"/>
    <s v="Uplata pazara"/>
    <n v="1659562"/>
    <m/>
    <m/>
    <m/>
    <x v="3"/>
    <x v="4"/>
  </r>
  <r>
    <x v="18"/>
    <m/>
    <s v="APOTEKA GENIA"/>
    <s v="Promet robe i usluga - finalna potrošnja 2314224,2400010"/>
    <n v="19636.32"/>
    <m/>
    <m/>
    <m/>
    <x v="0"/>
    <x v="4"/>
  </r>
  <r>
    <x v="18"/>
    <m/>
    <s v="SVEMIR ZEKA DOO"/>
    <s v="Promet robe i usluga-finalna potrošnja"/>
    <n v="14060.52"/>
    <m/>
    <m/>
    <m/>
    <x v="0"/>
    <x v="4"/>
  </r>
  <r>
    <x v="18"/>
    <m/>
    <s v="Apoteka  NANA Lek"/>
    <s v="promet robe i uslugafinalna po [E017249997537430]"/>
    <n v="12339.83"/>
    <m/>
    <m/>
    <m/>
    <x v="0"/>
    <x v="4"/>
  </r>
  <r>
    <x v="18"/>
    <m/>
    <s v="STOJKOVIĆ TATJANA PR GALENA APOTEK"/>
    <s v="Promet robe i usluga - finalna potrošnja"/>
    <n v="12108.86"/>
    <m/>
    <m/>
    <m/>
    <x v="0"/>
    <x v="4"/>
  </r>
  <r>
    <x v="18"/>
    <m/>
    <s v="AU STEPINA APOTEK BEOGRAD"/>
    <s v="PROMET ROBE I USLUGA - FINALNA POTROŠNJA"/>
    <n v="10538.44"/>
    <m/>
    <m/>
    <m/>
    <x v="0"/>
    <x v="4"/>
  </r>
  <r>
    <x v="18"/>
    <m/>
    <s v="AU  APTK RS"/>
    <s v="2400506 2024 01 16  29FH [H01724999084800]"/>
    <n v="9621.7900000000009"/>
    <m/>
    <m/>
    <m/>
    <x v="0"/>
    <x v="4"/>
  </r>
  <r>
    <x v="18"/>
    <m/>
    <s v="MAJA JOKSOVIĆ PR PRIVATNA PRAKSA A"/>
    <s v="Promet robe i usluga - finalna potrosnja [08700086322863]"/>
    <n v="9495.23"/>
    <m/>
    <m/>
    <m/>
    <x v="0"/>
    <x v="4"/>
  </r>
  <r>
    <x v="18"/>
    <m/>
    <s v="AU APOTEKA ALOJA"/>
    <s v="promet roba i usluga [IZVTR00500277843]"/>
    <n v="9212.68"/>
    <m/>
    <m/>
    <m/>
    <x v="0"/>
    <x v="4"/>
  </r>
  <r>
    <x v="18"/>
    <m/>
    <s v="AU TILIA COR"/>
    <s v="Promet robe i usluga - finalna potr [955PLBE240170H9B]"/>
    <n v="7892.6"/>
    <m/>
    <m/>
    <m/>
    <x v="0"/>
    <x v="4"/>
  </r>
  <r>
    <x v="18"/>
    <m/>
    <s v="DHF APOTEKA"/>
    <s v="PROMET ROBE I USLUGA   MEXD0UFAZNA POTROŠNJA [5916240179495380]"/>
    <n v="7274.26"/>
    <m/>
    <m/>
    <m/>
    <x v="0"/>
    <x v="4"/>
  </r>
  <r>
    <x v="18"/>
    <m/>
    <s v="AU  APTK RS"/>
    <s v="2400507 2024 01 16  29FG [H01724999084801]"/>
    <n v="6979.06"/>
    <m/>
    <m/>
    <m/>
    <x v="0"/>
    <x v="4"/>
  </r>
  <r>
    <x v="18"/>
    <m/>
    <s v="APOTEKARSKA USTANOVA APOTEKA NIKOLI"/>
    <s v="Promet robe i usluga-finalna potrošnja"/>
    <n v="6713.08"/>
    <m/>
    <m/>
    <m/>
    <x v="0"/>
    <x v="4"/>
  </r>
  <r>
    <x v="18"/>
    <m/>
    <s v="APOTEKA &quot;VANAFARM&quot;"/>
    <s v="PROMET ROBE I USLUGA - FINALNA POTROŠNJA"/>
    <n v="5450.97"/>
    <m/>
    <m/>
    <m/>
    <x v="0"/>
    <x v="4"/>
  </r>
  <r>
    <x v="18"/>
    <m/>
    <s v="DŽ EUROMEDIK"/>
    <s v="PROMET ROBE I USLUGA   FINALNAPOTROŠNJA [5916240175484871]"/>
    <n v="4125"/>
    <m/>
    <m/>
    <m/>
    <x v="0"/>
    <x v="4"/>
  </r>
  <r>
    <x v="18"/>
    <m/>
    <s v="APOTEKA &quot;VANAFARM&quot;"/>
    <s v="PROMET ROBE I USLUGA - FINALNA POTROŠNJA"/>
    <n v="968"/>
    <m/>
    <m/>
    <m/>
    <x v="0"/>
    <x v="4"/>
  </r>
  <r>
    <x v="18"/>
    <m/>
    <s v="BEOGRADSKI OFTALMOLOSKI CENTAR"/>
    <s v="PROMET ROBE I USLUGA - FINALNAPOTROSNJA [IZVTR00500344188]"/>
    <n v="876.54"/>
    <m/>
    <m/>
    <m/>
    <x v="0"/>
    <x v="4"/>
  </r>
  <r>
    <x v="36"/>
    <s v="Šifra plaćanja (220) nije dobra za rn (840000074332484318) .Predviđene šifre plaćanja (153,253,353)"/>
    <s v="BUDJET REPUBLIKE SRBIJE"/>
    <s v="UPLATA PREKRŠAJNOG NALOGA BR 235010240305"/>
    <m/>
    <m/>
    <m/>
    <m/>
    <x v="13"/>
    <x v="4"/>
  </r>
  <r>
    <x v="36"/>
    <s v="UDRUZENJE POTENT - PLACANJE RAČUNA 12/23"/>
    <s v="UDRUZENJE POTENT"/>
    <s v="PLACANJE RAČUNA 12/23"/>
    <m/>
    <n v="200000"/>
    <m/>
    <m/>
    <x v="5"/>
    <x v="4"/>
  </r>
  <r>
    <x v="36"/>
    <s v="PRIVREDNA KOMORA  SRBIJE - GODIŠNJA ČLANARINA ZA PKS 2024"/>
    <s v="PRIVREDNA KOMORA  SRBIJE"/>
    <s v="GODIŠNJA ČLANARINA ZA PKS 2024"/>
    <m/>
    <n v="94800"/>
    <m/>
    <m/>
    <x v="13"/>
    <x v="4"/>
  </r>
  <r>
    <x v="36"/>
    <s v="OTP LEASING SRBIJA D.O.O. - LIZING RATA ZA MESEC OKTOBAR 2023 PO UGOVORU BROJ 030688"/>
    <s v="OTP LEASING SRBIJA D.O.O."/>
    <s v="LIZING RATA ZA MESEC OKTOBAR 2023 PO UGOVORU BROJ 030688"/>
    <m/>
    <n v="28089.25"/>
    <m/>
    <m/>
    <x v="15"/>
    <x v="4"/>
  </r>
  <r>
    <x v="36"/>
    <s v="OTP LEASING SRBIJA D.O.O. - PLACANJE RATE LIZING UGOVOR 019948"/>
    <s v="OTP LEASING SRBIJA D.O.O."/>
    <s v="PLACANJE RATE LIZING UGOVOR 019948"/>
    <m/>
    <n v="19243.400000000001"/>
    <m/>
    <m/>
    <x v="15"/>
    <x v="4"/>
  </r>
  <r>
    <x v="36"/>
    <s v="OTP LEASING SRBIJA D.O.O. - PLACANJE RATE LIZING UGOVOR 019947"/>
    <s v="OTP LEASING SRBIJA D.O.O."/>
    <s v="PLACANJE RATE LIZING UGOVOR 019947"/>
    <m/>
    <n v="19234.240000000002"/>
    <m/>
    <m/>
    <x v="15"/>
    <x v="4"/>
  </r>
  <r>
    <x v="36"/>
    <s v="STAMBENA ZAJEDNICA - PLACANJE RAČUNA 2-2024"/>
    <s v="STAMBENA ZAJEDNICA"/>
    <s v="PLACANJE RAČUNA 2-2024"/>
    <m/>
    <n v="18000"/>
    <m/>
    <m/>
    <x v="5"/>
    <x v="4"/>
  </r>
  <r>
    <x v="36"/>
    <s v="KEFO D.O.O. - PLAĆANJE PREDRAČUNA 24-010-000402"/>
    <s v="KEFO D.O.O."/>
    <s v="PLAĆANJE PREDRAČUNA 24-010-000402"/>
    <m/>
    <n v="10800"/>
    <m/>
    <m/>
    <x v="5"/>
    <x v="4"/>
  </r>
  <r>
    <x v="36"/>
    <m/>
    <s v="Komercijalna Banka"/>
    <s v="MASTER BUSINESS 5473********6787 KOM614                NOVI BEOGRAD  RSRS"/>
    <m/>
    <n v="10000"/>
    <m/>
    <m/>
    <x v="14"/>
    <x v="4"/>
  </r>
  <r>
    <x v="36"/>
    <s v="MIDMEDING NOVA D.O.O. - PLACANJE RAČUNA 2309564"/>
    <s v="MIDMEDING NOVA D.O.O."/>
    <s v="PLACANJE RAČUNA 2309564"/>
    <m/>
    <n v="8976"/>
    <m/>
    <m/>
    <x v="5"/>
    <x v="4"/>
  </r>
  <r>
    <x v="36"/>
    <s v="BUDJET REPUBLIKE SRBIJE - UPLATA PREKRŠAJNOG NALOGA BR 235010240305"/>
    <s v="BUDJET REPUBLIKE SRBIJE"/>
    <s v="UPLATA PREKRŠAJNOG NALOGA BR 235010240305"/>
    <m/>
    <n v="5000"/>
    <m/>
    <m/>
    <x v="13"/>
    <x v="4"/>
  </r>
  <r>
    <x v="36"/>
    <m/>
    <s v="Komercijalna Banka"/>
    <s v="MASTER BUSINESS 5473********6787 ITANIA DOO             BEOGRAD        RS"/>
    <m/>
    <n v="3310"/>
    <m/>
    <m/>
    <x v="14"/>
    <x v="4"/>
  </r>
  <r>
    <x v="36"/>
    <m/>
    <s v="Komercijalna Banka"/>
    <s v="MASTER BUSINESS 5473********6787 MAXX CAR WASH          BEOGRAD        RS"/>
    <m/>
    <n v="1650"/>
    <m/>
    <m/>
    <x v="14"/>
    <x v="4"/>
  </r>
  <r>
    <x v="36"/>
    <m/>
    <s v="Komercijalna Banka"/>
    <s v="MASTER BUSINESS 5473********6787 KOMANDA DOO            BEOGRAD        RS"/>
    <m/>
    <n v="1605"/>
    <m/>
    <m/>
    <x v="14"/>
    <x v="4"/>
  </r>
  <r>
    <x v="36"/>
    <m/>
    <s v="NLB Komercijalna banka AD Beograd -"/>
    <s v="[AutoProv]Obracun provizije za dan 16.01.2024."/>
    <m/>
    <n v="630"/>
    <m/>
    <m/>
    <x v="2"/>
    <x v="4"/>
  </r>
  <r>
    <x v="36"/>
    <s v="AU TILIA COR BEOGRAD - PLACANJE RAČUNA 2-1/2024"/>
    <s v="AU TILIA COR BEOGRAD"/>
    <s v="PLACANJE RAČUNA 2-1/2024"/>
    <m/>
    <n v="308"/>
    <m/>
    <m/>
    <x v="5"/>
    <x v="4"/>
  </r>
  <r>
    <x v="36"/>
    <s v="KOTUR I OSTALI O.D. - PLACANJE RAČUNA 12-40/23"/>
    <s v="KOTUR I OSTALI O.D."/>
    <s v="PLACANJE RAČUNA 12-40/23"/>
    <m/>
    <n v="302.39999999999998"/>
    <m/>
    <m/>
    <x v="5"/>
    <x v="4"/>
  </r>
  <r>
    <x v="36"/>
    <m/>
    <s v="MIROLJUB MILENKOVIĆ PR IMEDIC"/>
    <s v="Promet robe i usluga - finalna potrosnja [8961600016060674]"/>
    <n v="699102.75"/>
    <m/>
    <m/>
    <m/>
    <x v="0"/>
    <x v="4"/>
  </r>
  <r>
    <x v="36"/>
    <m/>
    <s v="MIROLJUB MILENKOVIĆ PR IMEDIC"/>
    <s v="Promet robe i usluga - finalna potrosnja [955PLBE240151R7P]"/>
    <n v="102586.8"/>
    <m/>
    <m/>
    <m/>
    <x v="0"/>
    <x v="4"/>
  </r>
  <r>
    <x v="36"/>
    <m/>
    <s v="80922KAZNENO-POPRAVNI ZAVOD U BEO"/>
    <s v="E01452/2023 [IBR7181194]"/>
    <n v="92483.9"/>
    <m/>
    <m/>
    <m/>
    <x v="0"/>
    <x v="4"/>
  </r>
  <r>
    <x v="36"/>
    <m/>
    <s v="80922KAZNENO-POPRAVNI ZAVOD U BEO"/>
    <s v="E01629/2023 [IBR7183852]"/>
    <n v="90339.08"/>
    <m/>
    <m/>
    <m/>
    <x v="0"/>
    <x v="4"/>
  </r>
  <r>
    <x v="36"/>
    <m/>
    <s v="80922KAZNENO-POPRAVNI ZAVOD U BEO"/>
    <s v="E01588/2023 [IBR7183370]"/>
    <n v="89977.5"/>
    <m/>
    <m/>
    <m/>
    <x v="0"/>
    <x v="4"/>
  </r>
  <r>
    <x v="36"/>
    <m/>
    <s v="MIROLJUB MILENKOVIĆ PR IMEDIC"/>
    <s v="Promet robe i usluga - finalna potrosnja [955PLBE240151RBK]"/>
    <n v="79765.679999999993"/>
    <m/>
    <m/>
    <m/>
    <x v="0"/>
    <x v="4"/>
  </r>
  <r>
    <x v="36"/>
    <m/>
    <s v="80922KAZNENO-POPRAVNI ZAVOD U BEO"/>
    <s v="E01515/2023 [IBR7181892]"/>
    <n v="79333.7"/>
    <m/>
    <m/>
    <m/>
    <x v="0"/>
    <x v="4"/>
  </r>
  <r>
    <x v="36"/>
    <m/>
    <s v="80922KAZNENO-POPRAVNI ZAVOD U BEO"/>
    <s v="E01532/2023 [IBR7182276]"/>
    <n v="69734.600000000006"/>
    <m/>
    <m/>
    <m/>
    <x v="0"/>
    <x v="4"/>
  </r>
  <r>
    <x v="36"/>
    <m/>
    <s v="80922KAZNENO-POPRAVNI ZAVOD U BEO"/>
    <s v="E01415/2023 [IBR7186613]"/>
    <n v="68547.600000000006"/>
    <m/>
    <m/>
    <m/>
    <x v="0"/>
    <x v="4"/>
  </r>
  <r>
    <x v="36"/>
    <m/>
    <s v="80922KAZNENO-POPRAVNI ZAVOD U BEO"/>
    <s v="E01587/2023 [IBR7183349]"/>
    <n v="63522.49"/>
    <m/>
    <m/>
    <m/>
    <x v="0"/>
    <x v="4"/>
  </r>
  <r>
    <x v="36"/>
    <m/>
    <s v="80922KAZNENO-POPRAVNI ZAVOD U BEO"/>
    <s v="E01414/2023 [IBR7180660]"/>
    <n v="61947.22"/>
    <m/>
    <m/>
    <m/>
    <x v="0"/>
    <x v="4"/>
  </r>
  <r>
    <x v="36"/>
    <m/>
    <s v="80922KAZNENO-POPRAVNI ZAVOD U BEO"/>
    <s v="E01551/2023 [IBR7183315]"/>
    <n v="60057.39"/>
    <m/>
    <m/>
    <m/>
    <x v="0"/>
    <x v="4"/>
  </r>
  <r>
    <x v="36"/>
    <m/>
    <s v="80922KAZNENO-POPRAVNI ZAVOD U BEO"/>
    <s v="E01442/2023 [IBR7180922]"/>
    <n v="59903.6"/>
    <m/>
    <m/>
    <m/>
    <x v="0"/>
    <x v="4"/>
  </r>
  <r>
    <x v="36"/>
    <m/>
    <s v="80922KAZNENO-POPRAVNI ZAVOD U BEO"/>
    <s v="E01481/2023-1 [IBR7181770]"/>
    <n v="59672.32"/>
    <m/>
    <m/>
    <m/>
    <x v="0"/>
    <x v="4"/>
  </r>
  <r>
    <x v="36"/>
    <m/>
    <s v="80922KAZNENO-POPRAVNI ZAVOD U BEO"/>
    <s v="E01531/2023 [IBR7182320]"/>
    <n v="57747.49"/>
    <m/>
    <m/>
    <m/>
    <x v="0"/>
    <x v="4"/>
  </r>
  <r>
    <x v="36"/>
    <m/>
    <s v="80922KAZNENO-POPRAVNI ZAVOD U BEO"/>
    <s v="E01475/2023 [IBR7181753]"/>
    <n v="55614.01"/>
    <m/>
    <m/>
    <m/>
    <x v="0"/>
    <x v="4"/>
  </r>
  <r>
    <x v="36"/>
    <m/>
    <s v="80922KAZNENO-POPRAVNI ZAVOD U BEO"/>
    <s v="E01494/2023 [IBR7181849]"/>
    <n v="51874.400000000001"/>
    <m/>
    <m/>
    <m/>
    <x v="0"/>
    <x v="4"/>
  </r>
  <r>
    <x v="36"/>
    <m/>
    <s v="80922KAZNENO-POPRAVNI ZAVOD U BEO"/>
    <s v="E01616/2023 [IBR7183454]"/>
    <n v="51556.21"/>
    <m/>
    <m/>
    <m/>
    <x v="0"/>
    <x v="4"/>
  </r>
  <r>
    <x v="36"/>
    <m/>
    <s v="80922KAZNENO-POPRAVNI ZAVOD U BEO"/>
    <s v="E01617/2023 [IBR7183660]"/>
    <n v="51516.88"/>
    <m/>
    <m/>
    <m/>
    <x v="0"/>
    <x v="4"/>
  </r>
  <r>
    <x v="36"/>
    <m/>
    <s v="80922KAZNENO-POPRAVNI ZAVOD U BEO"/>
    <s v="E01451/2023 [IBR7181186]"/>
    <n v="49493.69"/>
    <m/>
    <m/>
    <m/>
    <x v="0"/>
    <x v="4"/>
  </r>
  <r>
    <x v="36"/>
    <m/>
    <s v="80922KAZNENO-POPRAVNI ZAVOD U BEO"/>
    <s v="E01480/2023 [IBR7181783]"/>
    <n v="48012.59"/>
    <m/>
    <m/>
    <m/>
    <x v="0"/>
    <x v="4"/>
  </r>
  <r>
    <x v="36"/>
    <m/>
    <s v="80922KAZNENO-POPRAVNI ZAVOD U BEO"/>
    <s v="E01463/2023 [IBR7181220]"/>
    <n v="47072.2"/>
    <m/>
    <m/>
    <m/>
    <x v="0"/>
    <x v="4"/>
  </r>
  <r>
    <x v="36"/>
    <m/>
    <s v="80922KAZNENO-POPRAVNI ZAVOD U BEO"/>
    <s v="E01567/2023 [IBR7183207]"/>
    <n v="46718"/>
    <m/>
    <m/>
    <m/>
    <x v="0"/>
    <x v="4"/>
  </r>
  <r>
    <x v="36"/>
    <m/>
    <s v="80922KAZNENO-POPRAVNI ZAVOD U BEO"/>
    <s v="E01443/2023 [IBR7181074]"/>
    <n v="46460.59"/>
    <m/>
    <m/>
    <m/>
    <x v="0"/>
    <x v="4"/>
  </r>
  <r>
    <x v="36"/>
    <m/>
    <s v="80922KAZNENO-POPRAVNI ZAVOD U BEO"/>
    <s v="E01652/2023 [IBR7183985]"/>
    <n v="45979.7"/>
    <m/>
    <m/>
    <m/>
    <x v="0"/>
    <x v="4"/>
  </r>
  <r>
    <x v="36"/>
    <m/>
    <s v="80922KAZNENO-POPRAVNI ZAVOD U BEO"/>
    <s v="E01429/2023 [IBR7180694]"/>
    <n v="37605.5"/>
    <m/>
    <m/>
    <m/>
    <x v="0"/>
    <x v="4"/>
  </r>
  <r>
    <x v="36"/>
    <m/>
    <s v="80922KAZNENO-POPRAVNI ZAVOD U BEO"/>
    <s v="E01514/2023 [IBR7182262]"/>
    <n v="37110.800000000003"/>
    <m/>
    <m/>
    <m/>
    <x v="0"/>
    <x v="4"/>
  </r>
  <r>
    <x v="36"/>
    <m/>
    <s v="80922KAZNENO-POPRAVNI ZAVOD U BEO"/>
    <s v="E01568/2023 [IBR7182297]"/>
    <n v="36702.300000000003"/>
    <m/>
    <m/>
    <m/>
    <x v="0"/>
    <x v="4"/>
  </r>
  <r>
    <x v="36"/>
    <m/>
    <s v="80922KAZNENO-POPRAVNI ZAVOD U BEO"/>
    <s v="E01462/2023 [IBR7181234]"/>
    <n v="34458.6"/>
    <m/>
    <m/>
    <m/>
    <x v="0"/>
    <x v="4"/>
  </r>
  <r>
    <x v="36"/>
    <m/>
    <s v="MIROLJUB MILENKOVIĆ PR IMEDIC"/>
    <s v="Promet robe i usluga - finalna potrosnja [955PLBE240151R7M]"/>
    <n v="33880.69"/>
    <m/>
    <m/>
    <m/>
    <x v="0"/>
    <x v="4"/>
  </r>
  <r>
    <x v="36"/>
    <m/>
    <s v="80922KAZNENO-POPRAVNI ZAVOD U BEO"/>
    <s v="E01496/2023 [IBR7181811]"/>
    <n v="33003.480000000003"/>
    <m/>
    <m/>
    <m/>
    <x v="0"/>
    <x v="4"/>
  </r>
  <r>
    <x v="36"/>
    <m/>
    <s v="80922KAZNENO-POPRAVNI ZAVOD U BEO"/>
    <s v="E01430/2023 [IBR7180704]"/>
    <n v="32926.400000000001"/>
    <m/>
    <m/>
    <m/>
    <x v="0"/>
    <x v="4"/>
  </r>
  <r>
    <x v="36"/>
    <m/>
    <s v="80922KAZNENO-POPRAVNI ZAVOD U BEO"/>
    <s v="E01493/2023 [IBR7181825]"/>
    <n v="32799.5"/>
    <m/>
    <m/>
    <m/>
    <x v="0"/>
    <x v="4"/>
  </r>
  <r>
    <x v="36"/>
    <m/>
    <s v="MIROLJUB MILENKOVIĆ PR IMEDIC"/>
    <s v="Promet robe i usluga - finalna potrosnja [955PLBE240151R7N]"/>
    <n v="30699.360000000001"/>
    <m/>
    <m/>
    <m/>
    <x v="0"/>
    <x v="4"/>
  </r>
  <r>
    <x v="36"/>
    <m/>
    <s v="SPECIJALNA OFTALMOLOŠKA BOLNICA MI"/>
    <s v="Promet robe i usluga finalna potrossnja [02320022073001]"/>
    <n v="22904.05"/>
    <m/>
    <m/>
    <m/>
    <x v="0"/>
    <x v="4"/>
  </r>
  <r>
    <x v="36"/>
    <m/>
    <s v="80922KAZNENO-POPRAVNI ZAVOD U BEO"/>
    <s v="E01630/2023 [IBR7183885]"/>
    <n v="22845"/>
    <m/>
    <m/>
    <m/>
    <x v="0"/>
    <x v="4"/>
  </r>
  <r>
    <x v="36"/>
    <m/>
    <s v="APOTEKA STESA-LEK  KIKINDA"/>
    <s v="Promet robe i usluga - finalna potro"/>
    <n v="22533.49"/>
    <m/>
    <m/>
    <m/>
    <x v="0"/>
    <x v="4"/>
  </r>
  <r>
    <x v="36"/>
    <m/>
    <s v="MIROLJUB MILENKOVIĆ PR IMEDIC"/>
    <s v="Promet robe i usluga - finalna potrosnja [955PLBE240151RBR]"/>
    <n v="21784.54"/>
    <m/>
    <m/>
    <m/>
    <x v="0"/>
    <x v="4"/>
  </r>
  <r>
    <x v="36"/>
    <m/>
    <s v="MIROLJUB MILENKOVIĆ PR IMEDIC"/>
    <s v="Promet robe i usluga - finalna potrosnja [955PLBE240151R7T]"/>
    <n v="20466.240000000002"/>
    <m/>
    <m/>
    <m/>
    <x v="0"/>
    <x v="4"/>
  </r>
  <r>
    <x v="36"/>
    <m/>
    <s v="APOTEKARSKA USTANOVA MARKOVIC"/>
    <s v="po racunu [IZVTR00499993423]"/>
    <n v="18124.099999999999"/>
    <m/>
    <m/>
    <m/>
    <x v="0"/>
    <x v="4"/>
  </r>
  <r>
    <x v="36"/>
    <m/>
    <s v="MIROLJUB MILENKOVIĆ PR IMEDIC"/>
    <s v="Promet robe i usluga - finalna potrosnja [955PLBE240151R7Q]"/>
    <n v="17852.099999999999"/>
    <m/>
    <m/>
    <m/>
    <x v="0"/>
    <x v="4"/>
  </r>
  <r>
    <x v="36"/>
    <m/>
    <s v="80922KAZNENO-POPRAVNI ZAVOD U BEO"/>
    <s v="E01636/2023 [IBR7183865]"/>
    <n v="16734.810000000001"/>
    <m/>
    <m/>
    <m/>
    <x v="0"/>
    <x v="4"/>
  </r>
  <r>
    <x v="36"/>
    <m/>
    <s v="MIROLJUB MILENKOVIĆ PR IMEDIC"/>
    <s v="Promet robe i usluga - finalna potrosnja [955PLBE240151RBJ]"/>
    <n v="14331.32"/>
    <m/>
    <m/>
    <m/>
    <x v="0"/>
    <x v="4"/>
  </r>
  <r>
    <x v="36"/>
    <m/>
    <s v="80922KAZNENO-POPRAVNI ZAVOD U BEO"/>
    <s v="E01572/2023 [IBR7183219]"/>
    <n v="14147.8"/>
    <m/>
    <m/>
    <m/>
    <x v="0"/>
    <x v="4"/>
  </r>
  <r>
    <x v="36"/>
    <m/>
    <s v="MIROLJUB MILENKOVIĆ PR IMEDIC"/>
    <s v="Promet robe i usluga - finalna potrosnja [955PLBE240151R7U]"/>
    <n v="12894.38"/>
    <m/>
    <m/>
    <m/>
    <x v="0"/>
    <x v="4"/>
  </r>
  <r>
    <x v="36"/>
    <m/>
    <s v="APOTEKA STESA-LEK  KIKINDA"/>
    <s v="Promet robe i usluga - finalna potro"/>
    <n v="12236.93"/>
    <m/>
    <m/>
    <m/>
    <x v="0"/>
    <x v="4"/>
  </r>
  <r>
    <x v="36"/>
    <m/>
    <s v="80922KAZNENO-POPRAVNI ZAVOD U BEO"/>
    <s v="E01470/2023 [IBR7181321]"/>
    <n v="11886.8"/>
    <m/>
    <m/>
    <m/>
    <x v="0"/>
    <x v="4"/>
  </r>
  <r>
    <x v="36"/>
    <m/>
    <s v="80922KAZNENO-POPRAVNI ZAVOD U BEO"/>
    <s v="E01500/2023 [IBR7181863]"/>
    <n v="11560.8"/>
    <m/>
    <m/>
    <m/>
    <x v="0"/>
    <x v="4"/>
  </r>
  <r>
    <x v="36"/>
    <m/>
    <s v="APOTEKA STESA-LEK  KIKINDA"/>
    <s v="Promet robe i usluga - finalna potro"/>
    <n v="8721.48"/>
    <m/>
    <m/>
    <m/>
    <x v="0"/>
    <x v="4"/>
  </r>
  <r>
    <x v="36"/>
    <m/>
    <s v="APOTEKA STESA-LEK  KIKINDA"/>
    <s v="Promet robe i usluga - finalna potro"/>
    <n v="8084.33"/>
    <m/>
    <m/>
    <m/>
    <x v="0"/>
    <x v="4"/>
  </r>
  <r>
    <x v="36"/>
    <m/>
    <s v="PREDRAG CVETKOVIC PR LOYAL VET"/>
    <s v="Promet robe i usluga-finalna potrošnja"/>
    <n v="7589.38"/>
    <m/>
    <m/>
    <m/>
    <x v="0"/>
    <x v="4"/>
  </r>
  <r>
    <x v="36"/>
    <m/>
    <s v="MIROLJUB MILENKOVIĆ PR IMEDIC"/>
    <s v="Promet robe i usluga - finalna potrosnja [955PLBE240151RBN]"/>
    <n v="7478.85"/>
    <m/>
    <m/>
    <m/>
    <x v="0"/>
    <x v="4"/>
  </r>
  <r>
    <x v="36"/>
    <m/>
    <s v="BELLADONNA APOTEKA"/>
    <s v="Promet robe i usluga - finalna potrosnja [955PLBE240160AAH]"/>
    <n v="5429.6"/>
    <m/>
    <m/>
    <m/>
    <x v="0"/>
    <x v="4"/>
  </r>
  <r>
    <x v="36"/>
    <m/>
    <s v="AU  APTK RS"/>
    <s v="2400483 2024 01 15  29C4 [H01624999055916]"/>
    <n v="4956.09"/>
    <m/>
    <m/>
    <m/>
    <x v="0"/>
    <x v="4"/>
  </r>
  <r>
    <x v="36"/>
    <m/>
    <s v="80922KAZNENO-POPRAVNI ZAVOD U BEO"/>
    <s v="E01602/2023 [IBR7183401]"/>
    <n v="4372.2"/>
    <m/>
    <m/>
    <m/>
    <x v="0"/>
    <x v="4"/>
  </r>
  <r>
    <x v="36"/>
    <m/>
    <s v="APOTEKARSKA USTANOVA APOTEKA NIKOLI"/>
    <s v="Promet robe i usluga-finalna potrošnja"/>
    <n v="4240.9799999999996"/>
    <m/>
    <m/>
    <m/>
    <x v="0"/>
    <x v="4"/>
  </r>
  <r>
    <x v="36"/>
    <m/>
    <s v="APOTEKA DIOIKA GROCKA V. MILI&amp; XC6;"/>
    <s v="RACUN:2400332"/>
    <n v="3980.26"/>
    <m/>
    <m/>
    <m/>
    <x v="0"/>
    <x v="4"/>
  </r>
  <r>
    <x v="36"/>
    <m/>
    <s v="APOTEKARSKA USTANOVA ZDRAVLJE"/>
    <s v="Promet robe i usluga - finalna potrošnja"/>
    <n v="3843.37"/>
    <m/>
    <m/>
    <m/>
    <x v="0"/>
    <x v="4"/>
  </r>
  <r>
    <x v="36"/>
    <m/>
    <s v="MIROLJUB MILENKOVIĆ PR IMEDIC"/>
    <s v="Promet robe i usluga - finalna potrosnja [955PLBE240151RBL]"/>
    <n v="1679.85"/>
    <m/>
    <m/>
    <m/>
    <x v="0"/>
    <x v="4"/>
  </r>
  <r>
    <x v="36"/>
    <m/>
    <s v="MIROLJUB MILENKOVIĆ PR IMEDIC"/>
    <s v="Promet robe i usluga - finalna potrosnja [955PLBE240151R7S]"/>
    <n v="1412.9"/>
    <m/>
    <m/>
    <m/>
    <x v="0"/>
    <x v="4"/>
  </r>
  <r>
    <x v="36"/>
    <m/>
    <s v="MIROLJUB MILENKOVIĆ PR IMEDIC"/>
    <s v="Promet robe i usluga - finalna potrosnja [955PLBE240151RBQ]"/>
    <n v="1375"/>
    <m/>
    <m/>
    <m/>
    <x v="0"/>
    <x v="4"/>
  </r>
  <r>
    <x v="37"/>
    <s v="PORESKA UPRAVA -PDV - PDV DECEMBAR 2023"/>
    <s v="PORESKA UPRAVA -PDV"/>
    <s v="PDV DECEMBAR 2023"/>
    <m/>
    <n v="2162388"/>
    <m/>
    <m/>
    <x v="16"/>
    <x v="4"/>
  </r>
  <r>
    <x v="37"/>
    <s v="SOPHARMA TRADING DOO - UPLATA PO RACUNU 1103947490 OD 01/12"/>
    <s v="SOPHARMA TRADING DOO"/>
    <s v="UPLATA PO RACUNU 1103947490 OD 01/12"/>
    <m/>
    <n v="331528.56"/>
    <m/>
    <m/>
    <x v="5"/>
    <x v="4"/>
  </r>
  <r>
    <x v="37"/>
    <s v="KOTUR I OSTALI O.D. - PLAĆANJE RAČUNA"/>
    <s v="KOTUR I OSTALI O.D."/>
    <s v="PLAĆANJE RAČUNA"/>
    <m/>
    <n v="84960"/>
    <m/>
    <m/>
    <x v="5"/>
    <x v="4"/>
  </r>
  <r>
    <x v="37"/>
    <s v="KOTUR I OSTALI O.D. - PLAĆANJE RAČUNA "/>
    <s v="KOTUR I OSTALI O.D."/>
    <s v="PLAĆANJE RAČUNA "/>
    <m/>
    <n v="33600"/>
    <m/>
    <m/>
    <x v="5"/>
    <x v="4"/>
  </r>
  <r>
    <x v="37"/>
    <s v="SOPHARMA TRADING DOO - UPLATA PO RACUNU 1103947543 OD 01/12"/>
    <s v="SOPHARMA TRADING DOO"/>
    <s v="UPLATA PO RACUNU 1103947543 OD 01/12"/>
    <m/>
    <n v="20683.259999999998"/>
    <m/>
    <m/>
    <x v="5"/>
    <x v="4"/>
  </r>
  <r>
    <x v="37"/>
    <s v="UNIPLAST D.O.O - PLAĆANJE RAČUNA"/>
    <s v="UNIPLAST D.O.O"/>
    <s v="PLAĆANJE RAČUNA"/>
    <m/>
    <n v="13874.37"/>
    <m/>
    <m/>
    <x v="5"/>
    <x v="4"/>
  </r>
  <r>
    <x v="37"/>
    <s v="IRON MOUNTAIN DOO - PLAĆANJE RAČUNA 235920/2024"/>
    <s v="IRON MOUNTAIN DOO"/>
    <s v="PLAĆANJE RAČUNA 235920/2024"/>
    <m/>
    <n v="13545.48"/>
    <m/>
    <m/>
    <x v="5"/>
    <x v="4"/>
  </r>
  <r>
    <x v="37"/>
    <s v="UNIPLAST DOO - UPLATA PO RACUNU IF-3651-23/4 OD 30/"/>
    <s v="UNIPLAST DOO"/>
    <s v="UPLATA PO RACUNU IF-3651-23/4 OD 30/"/>
    <m/>
    <n v="12540"/>
    <m/>
    <m/>
    <x v="5"/>
    <x v="4"/>
  </r>
  <r>
    <x v="37"/>
    <s v="SOPHARMA TRADING DOO - UPLATA PO RACUNU 1103947244 OD 01/12"/>
    <s v="SOPHARMA TRADING DOO"/>
    <s v="UPLATA PO RACUNU 1103947244 OD 01/12"/>
    <m/>
    <n v="9440.64"/>
    <m/>
    <m/>
    <x v="5"/>
    <x v="4"/>
  </r>
  <r>
    <x v="37"/>
    <m/>
    <s v="Komercijalna Banka"/>
    <s v="MASTER BUSINESS 5473********6787 RESTORAN STARI BUNAR   BEOGRAD        RS"/>
    <m/>
    <n v="5550"/>
    <m/>
    <m/>
    <x v="14"/>
    <x v="4"/>
  </r>
  <r>
    <x v="37"/>
    <m/>
    <s v="Komercijalna Banka"/>
    <s v="9891********7805 RESTORAN USTANICKA 2     BEOGRAD      RS"/>
    <m/>
    <n v="3520"/>
    <m/>
    <m/>
    <x v="14"/>
    <x v="4"/>
  </r>
  <r>
    <x v="37"/>
    <m/>
    <s v="Komercijalna Banka"/>
    <s v="MASTER BUSINESS 5473********6787 MIZONE BEAUTY CENTER   BEOGRAD        RS"/>
    <m/>
    <n v="3400"/>
    <m/>
    <m/>
    <x v="14"/>
    <x v="4"/>
  </r>
  <r>
    <x v="37"/>
    <m/>
    <s v="NLB Komercijalna banka AD Beograd -"/>
    <s v="[AutoProv]Obracun provizije za dan 15.01.2024."/>
    <m/>
    <n v="2185.7399999999998"/>
    <m/>
    <m/>
    <x v="2"/>
    <x v="4"/>
  </r>
  <r>
    <x v="37"/>
    <m/>
    <s v="Komercijalna Banka"/>
    <s v="9891********7805 RESTORAN USTANICKA       BEOGRAD      RS"/>
    <m/>
    <n v="1710"/>
    <m/>
    <m/>
    <x v="14"/>
    <x v="4"/>
  </r>
  <r>
    <x v="37"/>
    <s v="KEFO D.O.O. - PLAĆANJE RAČUNA 23-300-012494"/>
    <s v="KEFO D.O.O."/>
    <s v="PLAĆANJE RAČUNA 23-300-012494"/>
    <m/>
    <n v="900"/>
    <m/>
    <m/>
    <x v="5"/>
    <x v="4"/>
  </r>
  <r>
    <x v="37"/>
    <m/>
    <s v="HUMANITARNA FONDACIJA  BUDI HUMAN"/>
    <s v="RAČUN BROJ 57826/58706/PP OD13/01/2024 ZA PACJENTA MIODRAG V [8961600016055193]"/>
    <n v="2600738"/>
    <m/>
    <m/>
    <m/>
    <x v="0"/>
    <x v="4"/>
  </r>
  <r>
    <x v="37"/>
    <m/>
    <s v="APOTEKARSKA USTANOVA GALLUS PHARMA"/>
    <s v="Promet robe i usluga - finalna potrosnja [955PLBE240150J6D]"/>
    <n v="43281.46"/>
    <m/>
    <m/>
    <m/>
    <x v="0"/>
    <x v="4"/>
  </r>
  <r>
    <x v="37"/>
    <m/>
    <s v="ZU APOTEKA TRAV&amp; xC8;ICA BEOGRAD"/>
    <s v="PROMET ROBE I USLUGA - ME&amp; xD0;UFAZNA POTROŠNJA"/>
    <n v="30215"/>
    <m/>
    <m/>
    <m/>
    <x v="0"/>
    <x v="4"/>
  </r>
  <r>
    <x v="37"/>
    <m/>
    <s v="NOVICA PETROVIĆ PR NEURO TIM BEOGR"/>
    <s v="Promet robe i usluga - finalna potrošnja"/>
    <n v="28791.200000000001"/>
    <m/>
    <m/>
    <m/>
    <x v="0"/>
    <x v="4"/>
  </r>
  <r>
    <x v="37"/>
    <m/>
    <s v="APOTEKA ZDRAVLJE SABAC"/>
    <s v="Promet robe i usluga - finalna potrosnja [955PLBE240151OZO]"/>
    <n v="28273.47"/>
    <m/>
    <m/>
    <m/>
    <x v="0"/>
    <x v="4"/>
  </r>
  <r>
    <x v="37"/>
    <m/>
    <s v="VESNA STANKOVI&amp; xC6;-KOJI&amp; xC6; PR"/>
    <s v="PROMET ROBE I USLUGA - ME&amp; xD0;UFAZNA POTROŠNJA"/>
    <n v="18852.61"/>
    <m/>
    <m/>
    <m/>
    <x v="0"/>
    <x v="4"/>
  </r>
  <r>
    <x v="37"/>
    <m/>
    <s v="ZU APOTEKA BOBAN T"/>
    <s v="RACUN 2400256 [839948067051001]"/>
    <n v="18298.400000000001"/>
    <m/>
    <m/>
    <m/>
    <x v="0"/>
    <x v="4"/>
  </r>
  <r>
    <x v="37"/>
    <m/>
    <s v="ARNOVLJEVIA SPTR AP"/>
    <s v="PROMET ROBE I USLUGA - ME&amp; XD0;UFAZNA POTROŠNJA"/>
    <n v="13171.59"/>
    <m/>
    <m/>
    <m/>
    <x v="0"/>
    <x v="4"/>
  </r>
  <r>
    <x v="37"/>
    <m/>
    <s v="APOTEKARSKA USTANOVA APOTEKA PHARMA"/>
    <s v="UPLATA RAČUNA [154PLPL2401500SD]"/>
    <n v="12593.51"/>
    <m/>
    <m/>
    <m/>
    <x v="0"/>
    <x v="4"/>
  </r>
  <r>
    <x v="37"/>
    <m/>
    <s v="APOTEKA LIPA LEK BEOGRAD"/>
    <s v="PROMET ROBE I USLUGA"/>
    <n v="12368.61"/>
    <m/>
    <m/>
    <m/>
    <x v="0"/>
    <x v="4"/>
  </r>
  <r>
    <x v="37"/>
    <m/>
    <s v="APOTEKA DIONA CREPAJA"/>
    <s v="Promet robe i uslugameđufaznarn [01324954000008]"/>
    <n v="11302.35"/>
    <m/>
    <m/>
    <m/>
    <x v="0"/>
    <x v="4"/>
  </r>
  <r>
    <x v="37"/>
    <m/>
    <s v="APOTEKA STESA-LEK  KIKINDA"/>
    <s v="Promet robe i usluga - finalna potro"/>
    <n v="11114.97"/>
    <m/>
    <m/>
    <m/>
    <x v="0"/>
    <x v="4"/>
  </r>
  <r>
    <x v="37"/>
    <m/>
    <s v="APOTEKARSKA USTANOVA NEVEN"/>
    <s v="Promet robe i usluga finalna potrossnja [155OCPR2401500T4]"/>
    <n v="7615.36"/>
    <m/>
    <m/>
    <m/>
    <x v="0"/>
    <x v="4"/>
  </r>
  <r>
    <x v="37"/>
    <m/>
    <s v="MIDMEDING NOVA DOO"/>
    <s v="UPLATA PO RACUNU 2313729 OD 15/12/20"/>
    <n v="7110"/>
    <m/>
    <m/>
    <m/>
    <x v="0"/>
    <x v="4"/>
  </r>
  <r>
    <x v="37"/>
    <m/>
    <s v="AU  APTK RS"/>
    <s v="2400469 2024 01 12  2959 [H01524999178823]"/>
    <n v="6724.31"/>
    <m/>
    <m/>
    <m/>
    <x v="0"/>
    <x v="4"/>
  </r>
  <r>
    <x v="37"/>
    <m/>
    <s v="AU  APTK RS"/>
    <s v="2400479 2024 01 12  295U [H01524999178801]"/>
    <n v="6361.49"/>
    <m/>
    <m/>
    <m/>
    <x v="0"/>
    <x v="4"/>
  </r>
  <r>
    <x v="37"/>
    <m/>
    <s v="APOTEKA DIOIKA GROCKA V. MILI&amp; XC6;"/>
    <s v="RACUN:2400098"/>
    <n v="5935.02"/>
    <m/>
    <m/>
    <m/>
    <x v="0"/>
    <x v="4"/>
  </r>
  <r>
    <x v="37"/>
    <m/>
    <s v="APOTEKA STESA-LEK  KIKINDA"/>
    <s v="Promet robe i usluga - finalna potro"/>
    <n v="5812.84"/>
    <m/>
    <m/>
    <m/>
    <x v="0"/>
    <x v="4"/>
  </r>
  <r>
    <x v="37"/>
    <m/>
    <s v="AU  APTK RS"/>
    <s v="2400504 2024 01 12  2962 [H01524999178793]"/>
    <n v="5525.09"/>
    <m/>
    <m/>
    <m/>
    <x v="0"/>
    <x v="4"/>
  </r>
  <r>
    <x v="37"/>
    <m/>
    <s v="AU  APTK RS"/>
    <s v="2400489 2024 01 12  295X [H01524999178798]"/>
    <n v="5339.47"/>
    <m/>
    <m/>
    <m/>
    <x v="0"/>
    <x v="4"/>
  </r>
  <r>
    <x v="37"/>
    <m/>
    <s v="M MEDICAL CLINIC"/>
    <s v="Promet robe i usluga - finalna// potrošnja [FT240158HMC6]"/>
    <n v="4807"/>
    <m/>
    <m/>
    <m/>
    <x v="0"/>
    <x v="4"/>
  </r>
  <r>
    <x v="37"/>
    <m/>
    <s v="AU  APTK RS"/>
    <s v="2400485 2024 01 12  295W [H01524999178799]"/>
    <n v="4333.1099999999997"/>
    <m/>
    <m/>
    <m/>
    <x v="0"/>
    <x v="4"/>
  </r>
  <r>
    <x v="37"/>
    <m/>
    <s v="AU  APTK RS"/>
    <s v="2400472 2024 01 12  295D [H01524999178818]"/>
    <n v="4287.3999999999996"/>
    <m/>
    <m/>
    <m/>
    <x v="0"/>
    <x v="4"/>
  </r>
  <r>
    <x v="37"/>
    <m/>
    <s v="AU  APTK RS"/>
    <s v="2400481 2024 01 12  295V [H01524999178800]"/>
    <n v="4104.32"/>
    <m/>
    <m/>
    <m/>
    <x v="0"/>
    <x v="4"/>
  </r>
  <r>
    <x v="37"/>
    <m/>
    <s v="AU  APTK RS"/>
    <s v="2400502 2024 01 12  2960 [H01524999178795]"/>
    <n v="3904.01"/>
    <m/>
    <m/>
    <m/>
    <x v="0"/>
    <x v="4"/>
  </r>
  <r>
    <x v="37"/>
    <m/>
    <s v="AU  APTK RS"/>
    <s v="2400468 2024 01 12  294W [H01524999178837]"/>
    <n v="3852.52"/>
    <m/>
    <m/>
    <m/>
    <x v="0"/>
    <x v="4"/>
  </r>
  <r>
    <x v="37"/>
    <m/>
    <s v="AU  APTK RS"/>
    <s v="2400503 2024 01 12  2961 [H01524999178794]"/>
    <n v="3697.22"/>
    <m/>
    <m/>
    <m/>
    <x v="0"/>
    <x v="4"/>
  </r>
  <r>
    <x v="37"/>
    <m/>
    <s v="AU  APTK RS"/>
    <s v="2400474 2024 01 12  295E [H01524999178817]"/>
    <n v="3634.16"/>
    <m/>
    <m/>
    <m/>
    <x v="0"/>
    <x v="4"/>
  </r>
  <r>
    <x v="37"/>
    <m/>
    <s v="AU  APTK RS"/>
    <s v="2400496 2024 01 12  295Z [H01524999178796]"/>
    <n v="3575.8"/>
    <m/>
    <m/>
    <m/>
    <x v="0"/>
    <x v="4"/>
  </r>
  <r>
    <x v="37"/>
    <m/>
    <s v="AU  APTK RS"/>
    <s v="2400492 2024 01 12  295Y [H01524999178797]"/>
    <n v="3415.67"/>
    <m/>
    <m/>
    <m/>
    <x v="0"/>
    <x v="4"/>
  </r>
  <r>
    <x v="37"/>
    <m/>
    <s v="APOTEKARSKA USTANOVA APOTEKA ADAM I"/>
    <s v="Promet robe i usluga - finalna potr [955PLBE2401511CA]"/>
    <n v="3377.76"/>
    <m/>
    <m/>
    <m/>
    <x v="0"/>
    <x v="4"/>
  </r>
  <r>
    <x v="37"/>
    <m/>
    <s v="Marija Bošković pr Lekarska ordinac"/>
    <s v="placanje po racunu"/>
    <n v="2771.55"/>
    <m/>
    <m/>
    <m/>
    <x v="0"/>
    <x v="4"/>
  </r>
  <r>
    <x v="37"/>
    <m/>
    <s v="Marija Bošković pr Lekarska ordinac"/>
    <s v="placanje po racunu"/>
    <n v="2203.92"/>
    <m/>
    <m/>
    <m/>
    <x v="0"/>
    <x v="4"/>
  </r>
  <r>
    <x v="38"/>
    <m/>
    <s v="Komercijalna Banka"/>
    <s v="MASTER BUSINESS 5473********6787 RESTORAN KOVAC         BEOGRAD        RS"/>
    <m/>
    <n v="25280"/>
    <m/>
    <m/>
    <x v="14"/>
    <x v="4"/>
  </r>
  <r>
    <x v="38"/>
    <m/>
    <s v="Komercijalna Banka"/>
    <s v="MASTER BUSINESS 5473********6787 MANDARINA CAKE SHOP    Beograd        RS"/>
    <m/>
    <n v="2020"/>
    <m/>
    <m/>
    <x v="14"/>
    <x v="4"/>
  </r>
  <r>
    <x v="42"/>
    <m/>
    <s v="Komercijalna Banka"/>
    <s v="MASTER BUSINESS 5473********2948 GIGATRON SHOP - G4     NOVI BEOGRAD   RS"/>
    <m/>
    <n v="14037"/>
    <m/>
    <m/>
    <x v="14"/>
    <x v="4"/>
  </r>
  <r>
    <x v="42"/>
    <m/>
    <s v="Komercijalna Banka"/>
    <s v="MASTER BUSINESS 5473********2948 SF1 COFFEE DOO USCE    Beograd        RS"/>
    <m/>
    <n v="13910"/>
    <m/>
    <m/>
    <x v="14"/>
    <x v="4"/>
  </r>
  <r>
    <x v="42"/>
    <m/>
    <s v="Komercijalna Banka"/>
    <s v="MASTER BUSINESS 5473********6787 MALA ZVEZDARA D.O.O.   Belgrade       RS"/>
    <m/>
    <n v="6670"/>
    <m/>
    <m/>
    <x v="14"/>
    <x v="4"/>
  </r>
  <r>
    <x v="42"/>
    <m/>
    <s v="Komercijalna Banka"/>
    <s v="MASTER BUSINESS 5473********6787 PP SLAVIJA 2           BEOGRAD        RS"/>
    <m/>
    <n v="400"/>
    <m/>
    <m/>
    <x v="14"/>
    <x v="4"/>
  </r>
  <r>
    <x v="42"/>
    <m/>
    <s v="Komercijalna Banka"/>
    <s v="MASTER BUSINESS 5473********6787 PEKARA TRPKOVIC DOO    Beograd        RS"/>
    <m/>
    <n v="235"/>
    <m/>
    <m/>
    <x v="14"/>
    <x v="4"/>
  </r>
  <r>
    <x v="19"/>
    <s v="UNIPLAST DOO - UPLATA PO RACUNU IF-3842-23/1 OD 14/"/>
    <s v="UNIPLAST DOO"/>
    <s v="UPLATA PO RACUNU IF-3842-23/1 OD 14/"/>
    <m/>
    <n v="268672.5"/>
    <m/>
    <m/>
    <x v="5"/>
    <x v="4"/>
  </r>
  <r>
    <x v="19"/>
    <s v="SOPHARMA TRADING DOO - UPLATA PO RACUNU 1103939906 OD 29/11"/>
    <s v="SOPHARMA TRADING DOO"/>
    <s v="UPLATA PO RACUNU 1103939906 OD 29/11"/>
    <m/>
    <n v="126092.38"/>
    <m/>
    <m/>
    <x v="5"/>
    <x v="4"/>
  </r>
  <r>
    <x v="19"/>
    <s v="FARMALABOR SRB - UPLATA PO RACUNU F23-592 OD 13/12/20"/>
    <s v="FARMALABOR SRB"/>
    <s v="UPLATA PO RACUNU F23-592 OD 13/12/20"/>
    <m/>
    <n v="90000"/>
    <m/>
    <m/>
    <x v="5"/>
    <x v="4"/>
  </r>
  <r>
    <x v="19"/>
    <s v="LABMERIT D.OO - PLAĆANJE RAČUNA F-332.1-2023"/>
    <s v="LABMERIT D.OO"/>
    <s v="PLAĆANJE RAČUNA F-332.1-2023"/>
    <m/>
    <n v="80149.55"/>
    <m/>
    <m/>
    <x v="5"/>
    <x v="4"/>
  </r>
  <r>
    <x v="19"/>
    <s v="FARMALABOR SRB - UPLATA PO RACUNU F23-594 OD 13/12/20"/>
    <s v="FARMALABOR SRB"/>
    <s v="UPLATA PO RACUNU F23-594 OD 13/12/20"/>
    <m/>
    <n v="73800"/>
    <m/>
    <m/>
    <x v="5"/>
    <x v="4"/>
  </r>
  <r>
    <x v="19"/>
    <s v="SOPHARMA TRADING DOO - UPLATA PO RACUNU 1103943361 OD 30/11"/>
    <s v="SOPHARMA TRADING DOO"/>
    <s v="UPLATA PO RACUNU 1103943361 OD 30/11"/>
    <m/>
    <n v="63424.51"/>
    <m/>
    <m/>
    <x v="5"/>
    <x v="4"/>
  </r>
  <r>
    <x v="19"/>
    <s v="FARMALABOR SRB - UPLATA PO RACUNU F23-593 OD 13/12/20"/>
    <s v="FARMALABOR SRB"/>
    <s v="UPLATA PO RACUNU F23-593 OD 13/12/20"/>
    <m/>
    <n v="45444"/>
    <m/>
    <m/>
    <x v="5"/>
    <x v="4"/>
  </r>
  <r>
    <x v="19"/>
    <s v="HAIRPRO D.O.O. BEOGRAD - UPLATA PO RACUNU 2023-2383 OD 13/11/"/>
    <s v="HAIRPRO D.O.O. BEOGRAD"/>
    <s v="UPLATA PO RACUNU 2023-2383 OD 13/11/"/>
    <m/>
    <n v="39032"/>
    <m/>
    <m/>
    <x v="5"/>
    <x v="4"/>
  </r>
  <r>
    <x v="19"/>
    <s v="UNIPLAST DOO - UPLATA PO RACUNU IF-3879-23/1 OD 15/"/>
    <s v="UNIPLAST DOO"/>
    <s v="UPLATA PO RACUNU IF-3879-23/1 OD 15/"/>
    <m/>
    <n v="32704.32"/>
    <m/>
    <m/>
    <x v="5"/>
    <x v="4"/>
  </r>
  <r>
    <x v="19"/>
    <s v="UNIPLAST DOO - UPLATA PO RACUNU IF-3880-23/1 OD 15/"/>
    <s v="UNIPLAST DOO"/>
    <s v="UPLATA PO RACUNU IF-3880-23/1 OD 15/"/>
    <m/>
    <n v="30395.25"/>
    <m/>
    <m/>
    <x v="5"/>
    <x v="4"/>
  </r>
  <r>
    <x v="19"/>
    <m/>
    <s v="Komercijalna Banka"/>
    <s v="MASTER BUSINESS 5473********6787 MODIANA MERCATOR BG    NOVI BEOGRAD   RS"/>
    <m/>
    <n v="29376"/>
    <m/>
    <m/>
    <x v="14"/>
    <x v="4"/>
  </r>
  <r>
    <x v="19"/>
    <s v="STIGA DOO - UPLATA PO RACUNU 23-300-004476 OD 15"/>
    <s v="STIGA DOO"/>
    <s v="UPLATA PO RACUNU 23-300-004476 OD 15"/>
    <m/>
    <n v="28728"/>
    <m/>
    <m/>
    <x v="5"/>
    <x v="4"/>
  </r>
  <r>
    <x v="19"/>
    <s v="PHARMA MAAC DOO - UPLATA PO RACUNU PKF23-3801 OD 15/11"/>
    <s v="PHARMA MAAC DOO"/>
    <s v="UPLATA PO RACUNU PKF23-3801 OD 15/11"/>
    <m/>
    <n v="24775.72"/>
    <m/>
    <m/>
    <x v="5"/>
    <x v="4"/>
  </r>
  <r>
    <x v="19"/>
    <s v="SOPHARMA TRADING DOO - UPLATA PO RACUNU 1103943702 OD 30/11"/>
    <s v="SOPHARMA TRADING DOO"/>
    <s v="UPLATA PO RACUNU 1103943702 OD 30/11"/>
    <m/>
    <n v="17250.64"/>
    <m/>
    <m/>
    <x v="5"/>
    <x v="4"/>
  </r>
  <r>
    <x v="19"/>
    <s v="UNIPLAST DOO - UPLATA PO RACUNU IF-3878-23/1 OD 15/"/>
    <s v="UNIPLAST DOO"/>
    <s v="UPLATA PO RACUNU IF-3878-23/1 OD 15/"/>
    <m/>
    <n v="17015.64"/>
    <m/>
    <m/>
    <x v="5"/>
    <x v="4"/>
  </r>
  <r>
    <x v="19"/>
    <s v="FARMALABOR SRB - UPLATA PO RACUNU F23-591 OD 13/12/20"/>
    <s v="FARMALABOR SRB"/>
    <s v="UPLATA PO RACUNU F23-591 OD 13/12/20"/>
    <m/>
    <n v="15919.2"/>
    <m/>
    <m/>
    <x v="5"/>
    <x v="4"/>
  </r>
  <r>
    <x v="19"/>
    <s v="SOPHARMA TRADING DOO - UPLATA PO RACUNU 1103946905 OD 01/12"/>
    <s v="SOPHARMA TRADING DOO"/>
    <s v="UPLATA PO RACUNU 1103946905 OD 01/12"/>
    <m/>
    <n v="14406"/>
    <m/>
    <m/>
    <x v="5"/>
    <x v="4"/>
  </r>
  <r>
    <x v="19"/>
    <s v="SOPHARMA TRADING DOO - UPLATA PO RACUNU 1103935423 OD 28/11"/>
    <s v="SOPHARMA TRADING DOO"/>
    <s v="UPLATA PO RACUNU 1103935423 OD 28/11"/>
    <m/>
    <n v="13909.37"/>
    <m/>
    <m/>
    <x v="5"/>
    <x v="4"/>
  </r>
  <r>
    <x v="19"/>
    <m/>
    <s v="Komercijalna Banka"/>
    <s v="MASTER BUSINESS 5473********6787 PRENOS VOZILA STARO SA BEOGRAD        RS"/>
    <m/>
    <n v="13245"/>
    <m/>
    <m/>
    <x v="14"/>
    <x v="4"/>
  </r>
  <r>
    <x v="19"/>
    <s v="CIS INSTITUT D.OO - PLAĆANJE RAČUNA"/>
    <s v="CIS INSTITUT D.OO"/>
    <s v="PLAĆANJE RAČUNA"/>
    <m/>
    <n v="12600"/>
    <m/>
    <m/>
    <x v="5"/>
    <x v="4"/>
  </r>
  <r>
    <x v="19"/>
    <s v="MEDIKUNION D.O.O. - UPLATA PO RACUNU 233862 OD 28/12/202"/>
    <s v="MEDIKUNION D.O.O."/>
    <s v="UPLATA PO RACUNU 233862 OD 28/12/202"/>
    <m/>
    <n v="11516.74"/>
    <m/>
    <m/>
    <x v="5"/>
    <x v="4"/>
  </r>
  <r>
    <x v="19"/>
    <s v="SOPHARMA TRADING DOO - UPLATA PO RACUNU 1103943600 OD 30/11"/>
    <s v="SOPHARMA TRADING DOO"/>
    <s v="UPLATA PO RACUNU 1103943600 OD 30/11"/>
    <m/>
    <n v="10570.75"/>
    <m/>
    <m/>
    <x v="5"/>
    <x v="4"/>
  </r>
  <r>
    <x v="19"/>
    <s v="SOPHARMA TRADING DOO - UPLATA PO RACUNU 1103939285 OD 29/11"/>
    <s v="SOPHARMA TRADING DOO"/>
    <s v="UPLATA PO RACUNU 1103939285 OD 29/11"/>
    <m/>
    <n v="9049.91"/>
    <m/>
    <m/>
    <x v="5"/>
    <x v="4"/>
  </r>
  <r>
    <x v="19"/>
    <m/>
    <s v="Komercijalna Banka"/>
    <s v="MASTER BUSINESS 5473********6787 RS RT CO Beograd Me    Novi Beograd   RS"/>
    <m/>
    <n v="8645"/>
    <m/>
    <m/>
    <x v="14"/>
    <x v="4"/>
  </r>
  <r>
    <x v="19"/>
    <s v="BEOCOMPASS DOO - UPLATA PO RACUNU R-VP-535/2023 OD 15"/>
    <s v="BEOCOMPASS DOO"/>
    <s v="UPLATA PO RACUNU R-VP-535/2023 OD 15"/>
    <m/>
    <n v="6578"/>
    <m/>
    <m/>
    <x v="5"/>
    <x v="4"/>
  </r>
  <r>
    <x v="19"/>
    <s v="SOPHARMA TRADING DOO - UPLATA PO RACUNU 1103946424 OD 30/11"/>
    <s v="SOPHARMA TRADING DOO"/>
    <s v="UPLATA PO RACUNU 1103946424 OD 30/11"/>
    <m/>
    <n v="6534.91"/>
    <m/>
    <m/>
    <x v="5"/>
    <x v="4"/>
  </r>
  <r>
    <x v="19"/>
    <s v="SOPHARMA TRADING DOO - UPLATA PO RACUNU 1103943775 OD 30/11"/>
    <s v="SOPHARMA TRADING DOO"/>
    <s v="UPLATA PO RACUNU 1103943775 OD 30/11"/>
    <m/>
    <n v="6391.4"/>
    <m/>
    <m/>
    <x v="5"/>
    <x v="4"/>
  </r>
  <r>
    <x v="19"/>
    <s v="SOPHARMA TRADING DOO - UPLATA PO RACUNU 1103938787 OD 28/11"/>
    <s v="SOPHARMA TRADING DOO"/>
    <s v="UPLATA PO RACUNU 1103938787 OD 28/11"/>
    <m/>
    <n v="6194.62"/>
    <m/>
    <m/>
    <x v="5"/>
    <x v="4"/>
  </r>
  <r>
    <x v="19"/>
    <s v="SOPHARMA TRADING DOO - UPLATA PO RACUNU 1103938650 OD 28/11"/>
    <s v="SOPHARMA TRADING DOO"/>
    <s v="UPLATA PO RACUNU 1103938650 OD 28/11"/>
    <m/>
    <n v="6057.11"/>
    <m/>
    <m/>
    <x v="5"/>
    <x v="4"/>
  </r>
  <r>
    <x v="19"/>
    <s v="SOPHARMA TRADING DOO - UPLATA PO RACUNU 1103950186 OD 01/12"/>
    <s v="SOPHARMA TRADING DOO"/>
    <s v="UPLATA PO RACUNU 1103950186 OD 01/12"/>
    <m/>
    <n v="5913.39"/>
    <m/>
    <m/>
    <x v="5"/>
    <x v="4"/>
  </r>
  <r>
    <x v="19"/>
    <s v="SOPHARMA TRADING DOO - UPLATA PO RACUNU 1103942961 OD 29/11"/>
    <s v="SOPHARMA TRADING DOO"/>
    <s v="UPLATA PO RACUNU 1103942961 OD 29/11"/>
    <m/>
    <n v="5850.68"/>
    <m/>
    <m/>
    <x v="5"/>
    <x v="4"/>
  </r>
  <r>
    <x v="19"/>
    <s v="CIS INSTITUT D.OO - PLAĆANJE RAČUNA"/>
    <s v="CIS INSTITUT D.OO"/>
    <s v="PLAĆANJE RAČUNA"/>
    <m/>
    <n v="5760"/>
    <m/>
    <m/>
    <x v="5"/>
    <x v="4"/>
  </r>
  <r>
    <x v="19"/>
    <s v="CIS INSTITUT D.OO - PLAĆANJE RAČUNA"/>
    <s v="CIS INSTITUT D.OO"/>
    <s v="PLAĆANJE RAČUNA"/>
    <m/>
    <n v="5760"/>
    <m/>
    <m/>
    <x v="5"/>
    <x v="4"/>
  </r>
  <r>
    <x v="19"/>
    <m/>
    <s v="Komercijalna Banka"/>
    <s v="MASTER BUSINESS 5473********6787 RS01 BG Mercator       NOVI BEOGRAD   RS"/>
    <m/>
    <n v="5197"/>
    <m/>
    <m/>
    <x v="14"/>
    <x v="4"/>
  </r>
  <r>
    <x v="19"/>
    <s v="STIGA DOO - UPLATA PO RACUNU 23-300-004458 OD 14"/>
    <s v="STIGA DOO"/>
    <s v="UPLATA PO RACUNU 23-300-004458 OD 14"/>
    <m/>
    <n v="4446"/>
    <m/>
    <m/>
    <x v="5"/>
    <x v="4"/>
  </r>
  <r>
    <x v="19"/>
    <s v="CIS INSTITUT D.OO - PLAĆANJE RAČUNA"/>
    <s v="CIS INSTITUT D.OO"/>
    <s v="PLAĆANJE RAČUNA"/>
    <m/>
    <n v="4200"/>
    <m/>
    <m/>
    <x v="5"/>
    <x v="4"/>
  </r>
  <r>
    <x v="19"/>
    <s v="SOPHARMA TRADING DOO - UPLATA PO RACUNU 1103938754 OD 28/11"/>
    <s v="SOPHARMA TRADING DOO"/>
    <s v="UPLATA PO RACUNU 1103938754 OD 28/11"/>
    <m/>
    <n v="4171.3599999999997"/>
    <m/>
    <m/>
    <x v="5"/>
    <x v="4"/>
  </r>
  <r>
    <x v="19"/>
    <m/>
    <s v="Komercijalna Banka"/>
    <s v="MASTER BUSINESS 5473********6787 BLUMEN MARKET DOO ARAN BEOGRAD        RS"/>
    <m/>
    <n v="2700"/>
    <m/>
    <m/>
    <x v="14"/>
    <x v="4"/>
  </r>
  <r>
    <x v="19"/>
    <m/>
    <s v="Komercijalna Banka"/>
    <s v="MASTER BUSINESS 5473********6787 JEDNO MESTO NBG        BEOGRAD        RS"/>
    <m/>
    <n v="2215"/>
    <m/>
    <m/>
    <x v="14"/>
    <x v="4"/>
  </r>
  <r>
    <x v="19"/>
    <m/>
    <s v="NLB Komercijalna banka AD Beograd -"/>
    <s v="[AutoProv]Obracun provizije za dan 12.01.2024."/>
    <m/>
    <n v="2106.86"/>
    <m/>
    <m/>
    <x v="2"/>
    <x v="4"/>
  </r>
  <r>
    <x v="19"/>
    <s v="INS.ZA JAVNO ZDRAVLJE M.J.BATUT - PLAĆANJE RAČUNA"/>
    <s v="INS.ZA JAVNO ZDRAVLJE M.J.BATUT"/>
    <s v="PLAĆANJE RAČUNA"/>
    <m/>
    <n v="1750"/>
    <m/>
    <m/>
    <x v="5"/>
    <x v="4"/>
  </r>
  <r>
    <x v="19"/>
    <s v="SOPHARMA TRADING DOO - UPLATA PO RACUNU 1103946529 OD 30/11"/>
    <s v="SOPHARMA TRADING DOO"/>
    <s v="UPLATA PO RACUNU 1103946529 OD 30/11"/>
    <m/>
    <n v="1208.1300000000001"/>
    <m/>
    <m/>
    <x v="5"/>
    <x v="4"/>
  </r>
  <r>
    <x v="19"/>
    <s v="SOPHARMA TRADING DOO - UPLATA PO RACUNU 1103944000 OD 30/11"/>
    <s v="SOPHARMA TRADING DOO"/>
    <s v="UPLATA PO RACUNU 1103944000 OD 30/11"/>
    <m/>
    <n v="998.84"/>
    <m/>
    <m/>
    <x v="5"/>
    <x v="4"/>
  </r>
  <r>
    <x v="19"/>
    <m/>
    <s v="Komercijalna Banka"/>
    <s v="MASTER BUSINESS 5473********6787 RETAIL CENTER-TC MERKANOVI BEOGRAD  RSRS"/>
    <m/>
    <n v="150"/>
    <m/>
    <m/>
    <x v="14"/>
    <x v="4"/>
  </r>
  <r>
    <x v="19"/>
    <m/>
    <s v="ORDINACIJA DIVA MEDICAL BEOGRAD"/>
    <s v="PROMET ROBE I USLUGA - FINALNA POTROŠNJA"/>
    <n v="200000"/>
    <m/>
    <m/>
    <m/>
    <x v="0"/>
    <x v="4"/>
  </r>
  <r>
    <x v="19"/>
    <m/>
    <s v="SINDIKALNA ORGANIZACIJA EPS"/>
    <s v="PO ODLUCI UOFS UPLATA ZAĐORĐEVIC GORDANU [5692240123310216]"/>
    <n v="141245.81"/>
    <m/>
    <m/>
    <m/>
    <x v="0"/>
    <x v="4"/>
  </r>
  <r>
    <x v="19"/>
    <m/>
    <s v="MILICA PETROVIĆ PR LASER CENTAR DI"/>
    <s v="PROMET ROBE I USLUGA - FINALNA POTROŠNJA"/>
    <n v="100000"/>
    <m/>
    <m/>
    <m/>
    <x v="0"/>
    <x v="4"/>
  </r>
  <r>
    <x v="19"/>
    <m/>
    <s v="AU ŽALFIJA"/>
    <s v="PROMET ROBE I USLUGA - ME&amp; XD0;UFAZNA POTROŠNJA"/>
    <n v="74067.070000000007"/>
    <m/>
    <m/>
    <m/>
    <x v="0"/>
    <x v="4"/>
  </r>
  <r>
    <x v="19"/>
    <m/>
    <s v="ZU APOTEKA MILICA VPD"/>
    <s v="Promet robe i usluga - finalna potrosnja po specifikaciji od [955PLBE240120HWQ]"/>
    <n v="56666.05"/>
    <m/>
    <m/>
    <m/>
    <x v="0"/>
    <x v="4"/>
  </r>
  <r>
    <x v="19"/>
    <m/>
    <s v="AU PIONIRSKI TRG 012 POŽAREVAC"/>
    <s v="PROMET ROBE I USLUGA - ME&amp; XD0;UFAZNA POTROŠNJA"/>
    <n v="25742.65"/>
    <m/>
    <m/>
    <m/>
    <x v="0"/>
    <x v="4"/>
  </r>
  <r>
    <x v="19"/>
    <m/>
    <s v="APOTEKARSKA USTANOVA APOTEKA NIKOLI"/>
    <s v="Promet robe i usluga-finalna potrošnja"/>
    <n v="24638.17"/>
    <m/>
    <m/>
    <m/>
    <x v="0"/>
    <x v="4"/>
  </r>
  <r>
    <x v="19"/>
    <m/>
    <s v="ZUA MELEM"/>
    <s v="Promet robe i usluga - finalna potrosnja [955PLBE240120AZR]"/>
    <n v="21905.82"/>
    <m/>
    <m/>
    <m/>
    <x v="0"/>
    <x v="4"/>
  </r>
  <r>
    <x v="19"/>
    <m/>
    <s v="DOM ZDRAVLJA  DR ĐORĐE KOVACEVI"/>
    <s v="PROMET ROBE I USLUGA - FINALNA POTRO [EPP29080998]"/>
    <n v="18315"/>
    <m/>
    <m/>
    <m/>
    <x v="0"/>
    <x v="4"/>
  </r>
  <r>
    <x v="19"/>
    <m/>
    <s v="AU STEPINA APOTEK BEOGRAD"/>
    <s v="PROMET ROBE I USLUGA - FINALNA POTROŠNJA"/>
    <n v="14480.21"/>
    <m/>
    <m/>
    <m/>
    <x v="0"/>
    <x v="4"/>
  </r>
  <r>
    <x v="19"/>
    <m/>
    <s v="BRANISLAV ZIVANOVIC PR SPEC LEKARSK"/>
    <s v="Po raCunu [IZVTR00499308246]"/>
    <n v="12092.97"/>
    <m/>
    <m/>
    <m/>
    <x v="0"/>
    <x v="4"/>
  </r>
  <r>
    <x v="19"/>
    <m/>
    <s v="APOTEKARSKA USTANOVA ZELENA PLUS"/>
    <s v="FAKTURA 2400378 [IZVTR00499331099]"/>
    <n v="11053.2"/>
    <m/>
    <m/>
    <m/>
    <x v="0"/>
    <x v="4"/>
  </r>
  <r>
    <x v="19"/>
    <m/>
    <s v="ZDRAVSTVENA USTANOVA APOTEKA  TILIA"/>
    <s v="Promet robe i usluga - međufazna potrosnja [955PLBE24012091F]"/>
    <n v="9046.86"/>
    <m/>
    <m/>
    <m/>
    <x v="0"/>
    <x v="4"/>
  </r>
  <r>
    <x v="19"/>
    <m/>
    <s v="IVANA VRANIA PR APOTEKA PULS"/>
    <s v="PROMET ROBE I USLUGA - ME&amp; xD0;UFAZNA POTROŠNJA"/>
    <n v="8017.04"/>
    <m/>
    <m/>
    <m/>
    <x v="0"/>
    <x v="4"/>
  </r>
  <r>
    <x v="19"/>
    <m/>
    <s v="AU TILIA COR"/>
    <s v="Promet robe i usluga - finalna potr [955PLBE240120FTX]"/>
    <n v="6570.27"/>
    <m/>
    <m/>
    <m/>
    <x v="0"/>
    <x v="4"/>
  </r>
  <r>
    <x v="19"/>
    <m/>
    <s v="PETAR KOZAICEVSKI PR APOTEKA BELLA"/>
    <s v="BEZGOTOVINSKI PROMET ROBE I USLUGA [5909240129333359]"/>
    <n v="5047.43"/>
    <m/>
    <m/>
    <m/>
    <x v="0"/>
    <x v="4"/>
  </r>
  <r>
    <x v="19"/>
    <m/>
    <s v="KOZMOFARM APOTEKARSKA USTANOVA"/>
    <s v="Promet robe i usluga - finalna potr [IZVTR00499294822]"/>
    <n v="4823.9799999999996"/>
    <m/>
    <m/>
    <m/>
    <x v="0"/>
    <x v="4"/>
  </r>
  <r>
    <x v="19"/>
    <m/>
    <s v="ZDRASTVENA USTANOVA APOTEKA NIBO FA"/>
    <s v="Promet robe i usluga - finalna potrosnja [87000080385469]"/>
    <n v="4448.3999999999996"/>
    <m/>
    <m/>
    <m/>
    <x v="0"/>
    <x v="4"/>
  </r>
  <r>
    <x v="19"/>
    <m/>
    <s v="DOM ZDRAVLJA  DR ĐORĐE KOVACEVI"/>
    <s v="PROMET ROBE I USLUGA - FINALNA POTRO [EPP29081002]"/>
    <n v="3300"/>
    <m/>
    <m/>
    <m/>
    <x v="0"/>
    <x v="4"/>
  </r>
  <r>
    <x v="20"/>
    <s v="MEDITAS RS D.OO - PLAĆANJE RAČUNA 23-300-000386"/>
    <s v="MEDITAS RS D.OO"/>
    <s v="PLAĆANJE RAČUNA 23-300-000386"/>
    <m/>
    <n v="25423.200000000001"/>
    <m/>
    <m/>
    <x v="5"/>
    <x v="4"/>
  </r>
  <r>
    <x v="20"/>
    <s v="UNI CHEM - UPLATA PO RACUNU IF23-20518 OD 12/12"/>
    <s v="UNI CHEM"/>
    <s v="UPLATA PO RACUNU IF23-20518 OD 12/12"/>
    <m/>
    <n v="10230"/>
    <m/>
    <m/>
    <x v="5"/>
    <x v="4"/>
  </r>
  <r>
    <x v="20"/>
    <s v="ADOC D.O.O. - UPLATA PO RACUNU 23384053 OD 27/12/2"/>
    <s v="ADOC D.O.O."/>
    <s v="UPLATA PO RACUNU 23384053 OD 27/12/2"/>
    <m/>
    <n v="9901.34"/>
    <m/>
    <m/>
    <x v="5"/>
    <x v="4"/>
  </r>
  <r>
    <x v="20"/>
    <s v="ADOC D.O.O. - UPLATA PO RACUNU 23384050 OD 27/12/2"/>
    <s v="ADOC D.O.O."/>
    <s v="UPLATA PO RACUNU 23384050 OD 27/12/2"/>
    <m/>
    <n v="4950.67"/>
    <m/>
    <m/>
    <x v="5"/>
    <x v="4"/>
  </r>
  <r>
    <x v="20"/>
    <m/>
    <s v="Komercijalna Banka"/>
    <s v="MASTER BUSINESS 5473********3357 216 - C MARKET 492     BEOGRAD        RS"/>
    <m/>
    <n v="4177.8599999999997"/>
    <m/>
    <m/>
    <x v="14"/>
    <x v="4"/>
  </r>
  <r>
    <x v="20"/>
    <m/>
    <s v="Komercijalna Banka"/>
    <s v="9891********9381 COFFEE DREAM BUL.ZORAN   NOVI BEOGRAD RS"/>
    <m/>
    <n v="1715"/>
    <m/>
    <m/>
    <x v="14"/>
    <x v="4"/>
  </r>
  <r>
    <x v="20"/>
    <s v="JKP GRADSKA CISTOCA - PLAĆANJE RAČUNA R2312-14419"/>
    <s v="JKP GRADSKA CISTOCA"/>
    <s v="PLAĆANJE RAČUNA R2312-14419"/>
    <m/>
    <n v="1496"/>
    <m/>
    <m/>
    <x v="5"/>
    <x v="4"/>
  </r>
  <r>
    <x v="20"/>
    <m/>
    <s v="NLB Komercijalna banka AD Beograd -"/>
    <s v="[AutoProv]Obracun provizije za dan 11.01.2024."/>
    <m/>
    <n v="195"/>
    <m/>
    <m/>
    <x v="2"/>
    <x v="4"/>
  </r>
  <r>
    <x v="20"/>
    <m/>
    <s v="SO &quot;KOLUBARA POVRŠINSKI KOPOVI&quot;"/>
    <s v="PREDRACUN 01001 ŽIKICA ĐORĐEVIĆ"/>
    <n v="150001.82999999999"/>
    <m/>
    <m/>
    <m/>
    <x v="0"/>
    <x v="4"/>
  </r>
  <r>
    <x v="20"/>
    <m/>
    <s v="Marija Bošković pr Lekarska ordinac"/>
    <s v="placanje po racunu"/>
    <n v="60000"/>
    <m/>
    <m/>
    <m/>
    <x v="0"/>
    <x v="4"/>
  </r>
  <r>
    <x v="20"/>
    <m/>
    <s v="ZU STANKOP PHARM"/>
    <s v="Promet robe i usluga - međufazna potrosnja [87000080056304]"/>
    <n v="24183.01"/>
    <m/>
    <m/>
    <m/>
    <x v="0"/>
    <x v="4"/>
  </r>
  <r>
    <x v="20"/>
    <m/>
    <s v="AU ASKA VRANJE"/>
    <s v="Uplata po racunu"/>
    <n v="19165.45"/>
    <m/>
    <m/>
    <m/>
    <x v="0"/>
    <x v="4"/>
  </r>
  <r>
    <x v="20"/>
    <m/>
    <s v="ZU STANKOP PHARM"/>
    <s v="Promet robe i usluga - međufazna potrosnja [87000080056451]"/>
    <n v="12738.88"/>
    <m/>
    <m/>
    <m/>
    <x v="0"/>
    <x v="4"/>
  </r>
  <r>
    <x v="20"/>
    <m/>
    <s v="ABBVIE DOO BEOGRAD"/>
    <s v="X43581 2023 11 13 [5906240108789910]"/>
    <n v="10180.32"/>
    <m/>
    <m/>
    <m/>
    <x v="0"/>
    <x v="4"/>
  </r>
  <r>
    <x v="20"/>
    <m/>
    <s v="AU DHF"/>
    <s v="PROMET ROBE I USLUGA - ME  XD0 UFAZNA POTROSNJA [099970233042001]"/>
    <n v="7588.93"/>
    <m/>
    <m/>
    <m/>
    <x v="0"/>
    <x v="4"/>
  </r>
  <r>
    <x v="21"/>
    <s v="OLNAT D.O.O. BEOGRAD - PLAĆANJE RAČUNA R-223/23"/>
    <s v="OLNAT D.O.O. BEOGRAD"/>
    <s v="PLAĆANJE RAČUNA R-223/23"/>
    <m/>
    <n v="155040"/>
    <m/>
    <m/>
    <x v="5"/>
    <x v="4"/>
  </r>
  <r>
    <x v="21"/>
    <s v="FARMADRIA DOO - PLAĆANJE RAČUNA PFR BR 12456"/>
    <s v="FARMADRIA DOO"/>
    <s v="PLAĆANJE RAČUNA PFR BR 12456"/>
    <m/>
    <n v="19858"/>
    <m/>
    <m/>
    <x v="5"/>
    <x v="4"/>
  </r>
  <r>
    <x v="21"/>
    <m/>
    <s v="Komercijalna Banka"/>
    <s v="MASTER BUSINESS 5473********6787 JP PUTEVI NOVI SAD JUG NOVI SAD       RS"/>
    <m/>
    <n v="10000"/>
    <m/>
    <m/>
    <x v="14"/>
    <x v="4"/>
  </r>
  <r>
    <x v="21"/>
    <m/>
    <s v="Komercijalna Banka"/>
    <s v="9891********0351 EXTRA FOOD               NOVI SAD     RS"/>
    <m/>
    <n v="2980"/>
    <m/>
    <m/>
    <x v="14"/>
    <x v="4"/>
  </r>
  <r>
    <x v="21"/>
    <m/>
    <s v="NLB Komercijalna banka AD Beograd -"/>
    <s v="[AutoProv]Obracun provizije za dan 10.01.2024."/>
    <m/>
    <n v="148.02000000000001"/>
    <m/>
    <m/>
    <x v="2"/>
    <x v="4"/>
  </r>
  <r>
    <x v="21"/>
    <m/>
    <s v="ORDINACIJA DIVA MEDICAL BEOGRAD"/>
    <s v="PROMET ROBE I USLUGA - FINALNA POTROŠNJA"/>
    <n v="123654"/>
    <m/>
    <m/>
    <m/>
    <x v="0"/>
    <x v="4"/>
  </r>
  <r>
    <x v="21"/>
    <m/>
    <s v="MILICA PETROVIĆ PR LASER CENTAR DI"/>
    <s v="PROMET ROBE I USLUGA - FINALNA POTROŠNJA"/>
    <n v="100000"/>
    <m/>
    <m/>
    <m/>
    <x v="0"/>
    <x v="4"/>
  </r>
  <r>
    <x v="21"/>
    <m/>
    <s v="APOTEKA  FILLY"/>
    <s v="PROMET ROBE I USLUGA - FINALNA POTROŠNJA"/>
    <n v="50000"/>
    <m/>
    <m/>
    <m/>
    <x v="0"/>
    <x v="4"/>
  </r>
  <r>
    <x v="21"/>
    <m/>
    <s v="Marija Bošković pr Lekarska ordinac"/>
    <s v="placanje po racunu"/>
    <n v="26157"/>
    <m/>
    <m/>
    <m/>
    <x v="0"/>
    <x v="4"/>
  </r>
  <r>
    <x v="21"/>
    <m/>
    <s v="APOTEKARSKA USTANOVA  POZAREVAC"/>
    <s v="PROMET ROBE I USLUGA - MEĐUFAZNA PO [EPP28994963]"/>
    <n v="12550.49"/>
    <m/>
    <m/>
    <m/>
    <x v="0"/>
    <x v="4"/>
  </r>
  <r>
    <x v="21"/>
    <m/>
    <s v="DANIJELA MIRKOVIĆ PR APOTEKA PRIVA"/>
    <s v="Promet robe i usluga finalna potrossnja [957PBOM2401002YD]"/>
    <n v="8708.86"/>
    <m/>
    <m/>
    <m/>
    <x v="0"/>
    <x v="4"/>
  </r>
  <r>
    <x v="21"/>
    <m/>
    <s v="DOM ZDRAVLJA SVILAJNAC"/>
    <s v="NEXTBIZ1164057  UPLATA PORACUNU 885 [EPP28991832]"/>
    <n v="7958.02"/>
    <m/>
    <m/>
    <m/>
    <x v="0"/>
    <x v="4"/>
  </r>
  <r>
    <x v="21"/>
    <m/>
    <s v="DŽ EUROMEDIK"/>
    <s v="PROMET ROBE I USLUGA   FINALNAPOTROŠNJA [5907240106722468]"/>
    <n v="7600.12"/>
    <m/>
    <m/>
    <m/>
    <x v="0"/>
    <x v="4"/>
  </r>
  <r>
    <x v="21"/>
    <m/>
    <s v="ZU APOTEKA MENTHA"/>
    <s v="Promet robe i usluga - finalna potrosnja [08700086094045]"/>
    <n v="7421.48"/>
    <m/>
    <m/>
    <m/>
    <x v="0"/>
    <x v="4"/>
  </r>
  <r>
    <x v="21"/>
    <m/>
    <s v="STERIC SMEDEREVO"/>
    <s v="PROMET ROBE I USLUGA - MEĐUFAZNA POTROŠNJA [08700086094095]"/>
    <n v="7413.73"/>
    <m/>
    <m/>
    <m/>
    <x v="0"/>
    <x v="4"/>
  </r>
  <r>
    <x v="21"/>
    <m/>
    <s v="ZDRASTVENA USTANOVA APOTEKA NIBO FA"/>
    <s v="Promet robe i usluga - finalna potrosnja [87000080179075]"/>
    <n v="6643.98"/>
    <m/>
    <m/>
    <m/>
    <x v="0"/>
    <x v="4"/>
  </r>
  <r>
    <x v="21"/>
    <m/>
    <s v="AU ASKA VRANJE"/>
    <s v="Uplata po racunu"/>
    <n v="6591.23"/>
    <m/>
    <m/>
    <m/>
    <x v="0"/>
    <x v="4"/>
  </r>
  <r>
    <x v="21"/>
    <m/>
    <s v="APOTEKARSKA USTANOVA  POZAREVAC"/>
    <s v="PROMET ROBE I USLUGA - MEĐUFAZNA PO [EPP28994192]"/>
    <n v="5999.99"/>
    <m/>
    <m/>
    <m/>
    <x v="0"/>
    <x v="4"/>
  </r>
  <r>
    <x v="21"/>
    <m/>
    <s v="APOTEKA IMPULS DOO ZU"/>
    <s v="PROMET ROBE I USLUGA - FINALNA POTROŠNJA"/>
    <n v="5553.69"/>
    <m/>
    <m/>
    <m/>
    <x v="0"/>
    <x v="4"/>
  </r>
  <r>
    <x v="21"/>
    <m/>
    <s v="APOTEKARSKA USTANOVA  POZAREVAC"/>
    <s v="PROMET ROBE I USLUGA - MEĐUFAZNA PO [EPP28994522]"/>
    <n v="4990"/>
    <m/>
    <m/>
    <m/>
    <x v="0"/>
    <x v="4"/>
  </r>
  <r>
    <x v="21"/>
    <m/>
    <s v="APOTEKARSKA USTANOVA APOTEKA HYGIA"/>
    <s v="Promet robe i usluga - finalna potrosnja [955PLBE24009056M]"/>
    <n v="4184.18"/>
    <m/>
    <m/>
    <m/>
    <x v="0"/>
    <x v="4"/>
  </r>
  <r>
    <x v="21"/>
    <m/>
    <s v="Z.U.A MLADOST LAZAREVAC"/>
    <s v="PROMET ROBE I USLUGA - FINALNA POTROŠNJA"/>
    <n v="4014.58"/>
    <m/>
    <m/>
    <m/>
    <x v="0"/>
    <x v="4"/>
  </r>
  <r>
    <x v="21"/>
    <m/>
    <s v="APOTEKARSKA USTANOVA KRAGUJEVAC"/>
    <s v="PROMET ROBE I USLUGA - FINALNA POTRO [EPP29027979]"/>
    <n v="2860"/>
    <m/>
    <m/>
    <m/>
    <x v="0"/>
    <x v="4"/>
  </r>
  <r>
    <x v="21"/>
    <m/>
    <s v="Marija Bošković pr Lekarska ordinac"/>
    <s v="placanje po racunu"/>
    <n v="1375.05"/>
    <m/>
    <m/>
    <m/>
    <x v="0"/>
    <x v="4"/>
  </r>
  <r>
    <x v="21"/>
    <m/>
    <s v="APOTEKARSKA USTANOVA  POZAREVAC"/>
    <s v="PROMET ROBE I USLUGA - MEĐUFAZNA PO [EPP28994639]"/>
    <n v="1179.99"/>
    <m/>
    <m/>
    <m/>
    <x v="0"/>
    <x v="4"/>
  </r>
  <r>
    <x v="21"/>
    <m/>
    <s v="APOTEKARSKA USTANOVA KRAGUJEVAC"/>
    <s v="PROMET ROBE I USLUGA - FINALNA POTRO [EPP29027937]"/>
    <n v="999.99"/>
    <m/>
    <m/>
    <m/>
    <x v="0"/>
    <x v="4"/>
  </r>
  <r>
    <x v="22"/>
    <s v="VEGA D.O.O. - UPLATA PO RACUNU 1179801/23 OD 11/11"/>
    <s v="VEGA D.O.O."/>
    <s v="UPLATA PO RACUNU 1179801/23 OD 11/11"/>
    <m/>
    <n v="27209.73"/>
    <m/>
    <m/>
    <x v="5"/>
    <x v="4"/>
  </r>
  <r>
    <x v="22"/>
    <s v="PHARMANOVA D.OO - PLAĆANJE RAČUNA 250313300273/2023"/>
    <s v="PHARMANOVA D.OO"/>
    <s v="PLAĆANJE RAČUNA 250313300273/2023"/>
    <m/>
    <n v="20718.72"/>
    <m/>
    <m/>
    <x v="5"/>
    <x v="4"/>
  </r>
  <r>
    <x v="22"/>
    <s v="PHARMA MAAC DOO - UPLATA PO RACUNU PKF23-3722 OD 10/11"/>
    <s v="PHARMA MAAC DOO"/>
    <s v="UPLATA PO RACUNU PKF23-3722 OD 10/11"/>
    <m/>
    <n v="16964.78"/>
    <m/>
    <m/>
    <x v="5"/>
    <x v="4"/>
  </r>
  <r>
    <x v="22"/>
    <s v="VEGA D.O.O. - UPLATA PO RACUNU 1176997/23 OD 11/11"/>
    <s v="VEGA D.O.O."/>
    <s v="UPLATA PO RACUNU 1176997/23 OD 11/11"/>
    <m/>
    <n v="15113.87"/>
    <m/>
    <m/>
    <x v="5"/>
    <x v="4"/>
  </r>
  <r>
    <x v="22"/>
    <s v="VEGA D.O.O. - UPLATA PO RACUNU 1175882/23 OD 10/11"/>
    <s v="VEGA D.O.O."/>
    <s v="UPLATA PO RACUNU 1175882/23 OD 10/11"/>
    <m/>
    <n v="12976.16"/>
    <m/>
    <m/>
    <x v="5"/>
    <x v="4"/>
  </r>
  <r>
    <x v="22"/>
    <s v="VEGA D.O.O. - UPLATA PO RACUNU 1174662/23 OD 10/11"/>
    <s v="VEGA D.O.O."/>
    <s v="UPLATA PO RACUNU 1174662/23 OD 10/11"/>
    <m/>
    <n v="12614.1"/>
    <m/>
    <m/>
    <x v="5"/>
    <x v="4"/>
  </r>
  <r>
    <x v="22"/>
    <s v="VEGA D.O.O. - UPLATA PO RACUNU 1177031/23 OD 11/11"/>
    <s v="VEGA D.O.O."/>
    <s v="UPLATA PO RACUNU 1177031/23 OD 11/11"/>
    <m/>
    <n v="7285.74"/>
    <m/>
    <m/>
    <x v="5"/>
    <x v="4"/>
  </r>
  <r>
    <x v="22"/>
    <s v="CIS INSTITUT D.OO - PLAĆANJE RAČUNA "/>
    <s v="CIS INSTITUT D.OO"/>
    <s v="PLAĆANJE RAČUNA "/>
    <m/>
    <n v="5760"/>
    <m/>
    <m/>
    <x v="5"/>
    <x v="4"/>
  </r>
  <r>
    <x v="22"/>
    <s v="CIS INSTITUT D.OO - PLAĆANJE RAČUNA"/>
    <s v="CIS INSTITUT D.OO"/>
    <s v="PLAĆANJE RAČUNA"/>
    <m/>
    <n v="5760"/>
    <m/>
    <m/>
    <x v="5"/>
    <x v="4"/>
  </r>
  <r>
    <x v="22"/>
    <s v="KOTUR I OSTALI O.D. - PLACANJE RAČUNA 12-16/23"/>
    <s v="KOTUR I OSTALI O.D."/>
    <s v="PLACANJE RAČUNA 12-16/23"/>
    <m/>
    <n v="5097.6000000000004"/>
    <m/>
    <m/>
    <x v="5"/>
    <x v="4"/>
  </r>
  <r>
    <x v="22"/>
    <s v="BUDJET GRADA BEOGRADA-A.T. - PLAĆANJE NOVČANE KAZNE "/>
    <s v="BUDJET GRADA BEOGRADA-A.T."/>
    <s v="PLAĆANJE NOVČANE KAZNE "/>
    <m/>
    <n v="2500"/>
    <m/>
    <m/>
    <x v="5"/>
    <x v="4"/>
  </r>
  <r>
    <x v="22"/>
    <s v="CIS INSTITUT D.OO - PLAĆANJE RAČUNA "/>
    <s v="CIS INSTITUT D.OO"/>
    <s v="PLAĆANJE RAČUNA "/>
    <m/>
    <n v="2400"/>
    <m/>
    <m/>
    <x v="5"/>
    <x v="4"/>
  </r>
  <r>
    <x v="22"/>
    <s v="JP POSTA SRBIJE - PLACANJE RAČUNA 230007041406"/>
    <s v="JP POSTA SRBIJE"/>
    <s v="PLACANJE RAČUNA 230007041406"/>
    <m/>
    <n v="2360"/>
    <m/>
    <m/>
    <x v="5"/>
    <x v="4"/>
  </r>
  <r>
    <x v="22"/>
    <s v="CIS INSTITUT D.OO - PLAĆANJE RAČUNA"/>
    <s v="CIS INSTITUT D.OO"/>
    <s v="PLAĆANJE RAČUNA"/>
    <m/>
    <n v="1800"/>
    <m/>
    <m/>
    <x v="5"/>
    <x v="4"/>
  </r>
  <r>
    <x v="22"/>
    <m/>
    <s v="NLB Komercijalna banka AD Beograd -"/>
    <s v="[AutoProv]Obracun provizije za dan 09.01.2024."/>
    <m/>
    <n v="725"/>
    <m/>
    <m/>
    <x v="2"/>
    <x v="4"/>
  </r>
  <r>
    <x v="22"/>
    <m/>
    <s v="Komercijalna Banka"/>
    <s v="MASTER BUSINESS 5473********6787 MICEM CEDA             BEOGRAD        RS"/>
    <m/>
    <n v="460"/>
    <m/>
    <m/>
    <x v="14"/>
    <x v="4"/>
  </r>
  <r>
    <x v="22"/>
    <s v="BUDJET REPUBLIKE SRBIJE - RAT KNJIGA NARKOTIKA TAKSA"/>
    <s v="BUDJET REPUBLIKE SRBIJE"/>
    <s v="RAT KNJIGA NARKOTIKA TAKSA"/>
    <m/>
    <n v="320"/>
    <m/>
    <m/>
    <x v="13"/>
    <x v="4"/>
  </r>
  <r>
    <x v="22"/>
    <m/>
    <s v="AU APOTEKA NEOFARM ČOKA"/>
    <s v="PROMET ROBE I USLUGA - FINALNA POTROŠNJA"/>
    <n v="18843.5"/>
    <m/>
    <m/>
    <m/>
    <x v="0"/>
    <x v="4"/>
  </r>
  <r>
    <x v="22"/>
    <m/>
    <s v="ARNOVLJEVIA SPTR AP"/>
    <s v="PROMET ROBE I USLUGA - ME&amp; XD0;UFAZNA POTROŠNJA"/>
    <n v="17014.78"/>
    <m/>
    <m/>
    <m/>
    <x v="0"/>
    <x v="4"/>
  </r>
  <r>
    <x v="22"/>
    <m/>
    <s v="NOVICA PETROVIĆ PR NEURO TIM BEOGR"/>
    <s v="Promet robe i usluga - finalna potrošnja"/>
    <n v="17000"/>
    <m/>
    <m/>
    <m/>
    <x v="0"/>
    <x v="4"/>
  </r>
  <r>
    <x v="22"/>
    <m/>
    <s v="KATARINA DUDAŠOVA PR APOTEKA M"/>
    <s v="Promet robe i uslugameđufaznarač 23 4259 [00924851000080]"/>
    <n v="16859.189999999999"/>
    <m/>
    <m/>
    <m/>
    <x v="0"/>
    <x v="4"/>
  </r>
  <r>
    <x v="22"/>
    <m/>
    <s v="AU  APTK RS"/>
    <s v="2400100 2024 01 04  284P [H00924999072264]"/>
    <n v="15023.2"/>
    <m/>
    <m/>
    <m/>
    <x v="0"/>
    <x v="4"/>
  </r>
  <r>
    <x v="22"/>
    <m/>
    <s v="GORDANA BRKI&amp; XC6; PR IVA PHARMA AP"/>
    <s v="PROMET ROBE I USLUGA - FINALNA POTROŠNJA"/>
    <n v="14291"/>
    <m/>
    <m/>
    <m/>
    <x v="0"/>
    <x v="4"/>
  </r>
  <r>
    <x v="22"/>
    <m/>
    <s v="GABRIJEL ČOLOKA PR"/>
    <s v="Promet robe i usluga finalna potrossnja [957PBOM2400906A4]"/>
    <n v="13877.18"/>
    <m/>
    <m/>
    <m/>
    <x v="0"/>
    <x v="4"/>
  </r>
  <r>
    <x v="22"/>
    <m/>
    <s v="AU  APTK RS"/>
    <s v="2400040 2024 01 04  2832 [H00924999072306]"/>
    <n v="12271.18"/>
    <m/>
    <m/>
    <m/>
    <x v="0"/>
    <x v="4"/>
  </r>
  <r>
    <x v="22"/>
    <m/>
    <s v="AU  APTK RS"/>
    <s v="2400110 2024 01 04  285G [H00924999072237]"/>
    <n v="11875.66"/>
    <m/>
    <m/>
    <m/>
    <x v="0"/>
    <x v="4"/>
  </r>
  <r>
    <x v="22"/>
    <m/>
    <s v="AU  APTK RS"/>
    <s v="2400039 2024 01 04  280O [H00924999072370]"/>
    <n v="10491.7"/>
    <m/>
    <m/>
    <m/>
    <x v="0"/>
    <x v="4"/>
  </r>
  <r>
    <x v="22"/>
    <m/>
    <s v="APOTEKARSKA USTANOVA APOTEKA ADAM I"/>
    <s v="Promet robe i usluga - finalna potr [955PLBE240090OVN]"/>
    <n v="10142.620000000001"/>
    <m/>
    <m/>
    <m/>
    <x v="0"/>
    <x v="4"/>
  </r>
  <r>
    <x v="22"/>
    <m/>
    <s v="DOM ZDRAVLJA  RUMA"/>
    <s v="NEXTBIZ2821017 UPLATA PORACUNU [EPP28940142]"/>
    <n v="9045.43"/>
    <m/>
    <m/>
    <m/>
    <x v="0"/>
    <x v="4"/>
  </r>
  <r>
    <x v="22"/>
    <m/>
    <s v="AU  APTK RS"/>
    <s v="2400097 2024 01 04  284O [H00924999072265]"/>
    <n v="8894.0300000000007"/>
    <m/>
    <m/>
    <m/>
    <x v="0"/>
    <x v="4"/>
  </r>
  <r>
    <x v="22"/>
    <m/>
    <s v="AU  APTK RS"/>
    <s v="2400042 2024 01 04  280K [H00924999072374]"/>
    <n v="7805.42"/>
    <m/>
    <m/>
    <m/>
    <x v="0"/>
    <x v="4"/>
  </r>
  <r>
    <x v="22"/>
    <m/>
    <s v="APOTEKA BOŽUR"/>
    <s v="Promet robe i usluga - finalna potrosnja [955PLBE240090DHC]"/>
    <n v="7745.69"/>
    <m/>
    <m/>
    <m/>
    <x v="0"/>
    <x v="4"/>
  </r>
  <r>
    <x v="22"/>
    <m/>
    <s v="ZDRAVSTVENA USTANOVA APOTEKA MENTA"/>
    <s v="Promet robe i usluga - finalna potrosnja [955PLBE240080A0H]"/>
    <n v="7382"/>
    <m/>
    <m/>
    <m/>
    <x v="0"/>
    <x v="4"/>
  </r>
  <r>
    <x v="22"/>
    <m/>
    <s v="AU  APTK RS"/>
    <s v="2400049 2024 01 04  282V [H00924999072310]"/>
    <n v="6941.01"/>
    <m/>
    <m/>
    <m/>
    <x v="0"/>
    <x v="4"/>
  </r>
  <r>
    <x v="22"/>
    <m/>
    <s v="DOM ZDRAVLJA  RUMA"/>
    <s v="NEXTBIZ2824703 UPLATA PORACUNU [EPP28940156]"/>
    <n v="6928.27"/>
    <m/>
    <m/>
    <m/>
    <x v="0"/>
    <x v="4"/>
  </r>
  <r>
    <x v="22"/>
    <m/>
    <s v="STERIC SMEDEREVO"/>
    <s v="PROMET ROBE I USLUGA - MEĐUFAZNA POTROŠNJA [08700086042035]"/>
    <n v="6687.48"/>
    <m/>
    <m/>
    <m/>
    <x v="0"/>
    <x v="4"/>
  </r>
  <r>
    <x v="22"/>
    <m/>
    <s v="ZU  APOTEKA BOJANA LEK"/>
    <s v="Promet robe i usluga - finalna potrosnja [955PLBE240090E4R]"/>
    <n v="6299.65"/>
    <m/>
    <m/>
    <m/>
    <x v="0"/>
    <x v="4"/>
  </r>
  <r>
    <x v="22"/>
    <m/>
    <s v="AU  APTK RS"/>
    <s v="2400108 2024 01 04  284T [H00924999072260]"/>
    <n v="6169.72"/>
    <m/>
    <m/>
    <m/>
    <x v="0"/>
    <x v="4"/>
  </r>
  <r>
    <x v="22"/>
    <m/>
    <s v="AU  APTK RS"/>
    <s v="2400093 2024 01 04  284H [H00924999072272]"/>
    <n v="5796.53"/>
    <m/>
    <m/>
    <m/>
    <x v="0"/>
    <x v="4"/>
  </r>
  <r>
    <x v="22"/>
    <m/>
    <s v="DOM ZDRAVLJA  RUMA"/>
    <s v="NEXTBIZ2823821 UPLATA PORACUNU [EPP28940153]"/>
    <n v="5676.35"/>
    <m/>
    <m/>
    <m/>
    <x v="0"/>
    <x v="4"/>
  </r>
  <r>
    <x v="22"/>
    <m/>
    <s v="AU  APTK RS"/>
    <s v="2400083 2024 01 04  284F [H00924999072274]"/>
    <n v="5107.07"/>
    <m/>
    <m/>
    <m/>
    <x v="0"/>
    <x v="4"/>
  </r>
  <r>
    <x v="22"/>
    <m/>
    <s v="AU  APTK RS"/>
    <s v="2400064 2024 01 04  283E [H00924999072312]"/>
    <n v="4899.75"/>
    <m/>
    <m/>
    <m/>
    <x v="0"/>
    <x v="4"/>
  </r>
  <r>
    <x v="22"/>
    <m/>
    <s v="MARIJA RANĐELOVIĆ PR"/>
    <s v="Promet robe i usluga - finalna potrosnja [08700086025724]"/>
    <n v="4483.1499999999996"/>
    <m/>
    <m/>
    <m/>
    <x v="0"/>
    <x v="4"/>
  </r>
  <r>
    <x v="22"/>
    <m/>
    <s v="AU  APTK RS"/>
    <s v="2400107 2024 01 04  284S [H00924999072261]"/>
    <n v="4445.76"/>
    <m/>
    <m/>
    <m/>
    <x v="0"/>
    <x v="4"/>
  </r>
  <r>
    <x v="22"/>
    <m/>
    <s v="AU  APTK RS"/>
    <s v="2400047 2024 01 04  2821 [H00924999072201]"/>
    <n v="4335.32"/>
    <m/>
    <m/>
    <m/>
    <x v="0"/>
    <x v="4"/>
  </r>
  <r>
    <x v="22"/>
    <m/>
    <s v="AU  APTK RS"/>
    <s v="2400063 2024 01 04  283D [H00924999072313]"/>
    <n v="4326.18"/>
    <m/>
    <m/>
    <m/>
    <x v="0"/>
    <x v="4"/>
  </r>
  <r>
    <x v="22"/>
    <m/>
    <s v="AU  APTK RS"/>
    <s v="2400041 2024 01 04  280J [H00924999072375]"/>
    <n v="4231.12"/>
    <m/>
    <m/>
    <m/>
    <x v="0"/>
    <x v="4"/>
  </r>
  <r>
    <x v="22"/>
    <m/>
    <s v="AU  APTK RS"/>
    <s v="2400111 2024 01 04  285H [H00924999072236]"/>
    <n v="4042.52"/>
    <m/>
    <m/>
    <m/>
    <x v="0"/>
    <x v="4"/>
  </r>
  <r>
    <x v="22"/>
    <m/>
    <s v="ELIXIR-PLUS Z.U.A."/>
    <s v="PROMET ROBE I USLUGA - MEĐUFAZNA POTROŠNJA [839948025839001]"/>
    <n v="3945"/>
    <m/>
    <m/>
    <m/>
    <x v="0"/>
    <x v="4"/>
  </r>
  <r>
    <x v="22"/>
    <m/>
    <s v="AU  APTK RS"/>
    <s v="2400062 2024 01 04  2831 [H00924999072307]"/>
    <n v="3933.51"/>
    <m/>
    <m/>
    <m/>
    <x v="0"/>
    <x v="4"/>
  </r>
  <r>
    <x v="22"/>
    <m/>
    <s v="AU  APTK RS"/>
    <s v="2400061 2024 01 04  282Z [H00924999072308]"/>
    <n v="3890.84"/>
    <m/>
    <m/>
    <m/>
    <x v="0"/>
    <x v="4"/>
  </r>
  <r>
    <x v="22"/>
    <m/>
    <s v="AU  APTK RS"/>
    <s v="2400092 2024 01 04  284G [H00924999072273]"/>
    <n v="3013.6"/>
    <m/>
    <m/>
    <m/>
    <x v="0"/>
    <x v="4"/>
  </r>
  <r>
    <x v="23"/>
    <s v="Šifra plaćanja (220) nije dobra za rn (840000074214584310) .Predviđene šifre plaćanja (153,253,353)"/>
    <s v="POSLOVNI PROSTOR GRADA BEOGRADA"/>
    <s v="PLAĆANJE RAČUNA 036951-2312"/>
    <m/>
    <m/>
    <m/>
    <m/>
    <x v="0"/>
    <x v="4"/>
  </r>
  <r>
    <x v="23"/>
    <s v="SOPHARMA TRADING DOO - UPLATA PO RACUNU 1103927650 OD 24/11"/>
    <s v="SOPHARMA TRADING DOO"/>
    <s v="UPLATA PO RACUNU 1103927650 OD 24/11"/>
    <m/>
    <n v="728625.24"/>
    <m/>
    <m/>
    <x v="5"/>
    <x v="4"/>
  </r>
  <r>
    <x v="23"/>
    <s v="MEDEST DOO - UPLATA PO RACUNU RN/1182/2023 OD 29/"/>
    <s v="MEDEST DOO"/>
    <s v="UPLATA PO RACUNU RN/1182/2023 OD 29/"/>
    <m/>
    <n v="78802.929999999993"/>
    <m/>
    <m/>
    <x v="5"/>
    <x v="4"/>
  </r>
  <r>
    <x v="23"/>
    <s v="YETTEL D.O.O - PLAĆANJE RAČUNA 03-50907786-2312"/>
    <s v="YETTEL D.O.O"/>
    <s v="PLAĆANJE RAČUNA 03-50907786-2312"/>
    <m/>
    <n v="65107.86"/>
    <m/>
    <m/>
    <x v="5"/>
    <x v="4"/>
  </r>
  <r>
    <x v="23"/>
    <s v="POSLOVNI PROSTOR GRADA BEOGRADA - PLAĆANJE RAČUNA 036951-2312"/>
    <s v="POSLOVNI PROSTOR GRADA BEOGRADA"/>
    <s v="PLAĆANJE RAČUNA 036951-2312"/>
    <m/>
    <n v="63165.599999999999"/>
    <m/>
    <m/>
    <x v="5"/>
    <x v="4"/>
  </r>
  <r>
    <x v="23"/>
    <s v="LABMERIT D.OO - PLAĆANJE RAČUNA F-331.1-2023"/>
    <s v="LABMERIT D.OO"/>
    <s v="PLAĆANJE RAČUNA F-331.1-2023"/>
    <m/>
    <n v="55200"/>
    <m/>
    <m/>
    <x v="5"/>
    <x v="4"/>
  </r>
  <r>
    <x v="23"/>
    <s v="KVALITEKSD.OO - PLAĆANJE RAČUNA PIF23-0126"/>
    <s v="KVALITEKSD.OO"/>
    <s v="PLAĆANJE RAČUNA PIF23-0126"/>
    <m/>
    <n v="41280"/>
    <m/>
    <m/>
    <x v="5"/>
    <x v="4"/>
  </r>
  <r>
    <x v="23"/>
    <s v="NIS AD. NOVI SAD - PLAĆANJE RAČUNA 9005414442"/>
    <s v="NIS AD. NOVI SAD"/>
    <s v="PLAĆANJE RAČUNA 9005414442"/>
    <m/>
    <n v="30789.279999999999"/>
    <m/>
    <m/>
    <x v="5"/>
    <x v="4"/>
  </r>
  <r>
    <x v="23"/>
    <s v="REBORN COSMETICS DOO - UPLATA PO RACUNU 198 OD 26/12/2023"/>
    <s v="REBORN COSMETICS DOO"/>
    <s v="UPLATA PO RACUNU 198 OD 26/12/2023"/>
    <m/>
    <n v="30387.5"/>
    <m/>
    <m/>
    <x v="5"/>
    <x v="4"/>
  </r>
  <r>
    <x v="23"/>
    <s v="NIS AD. NOVI SAD - PLAĆANJE RAČUNA 9005414433"/>
    <s v="NIS AD. NOVI SAD"/>
    <s v="PLAĆANJE RAČUNA 9005414433"/>
    <m/>
    <n v="24572.82"/>
    <m/>
    <m/>
    <x v="5"/>
    <x v="4"/>
  </r>
  <r>
    <x v="23"/>
    <s v="ELEKTRODISTIBUCIJA BEOGRAD - PLAĆANJE RAČUNA BG10968638"/>
    <s v="ELEKTRODISTIBUCIJA BEOGRAD"/>
    <s v="PLAĆANJE RAČUNA BG10968638"/>
    <m/>
    <n v="20936.63"/>
    <m/>
    <m/>
    <x v="5"/>
    <x v="4"/>
  </r>
  <r>
    <x v="23"/>
    <s v="KEFO D.O.O. - PLAĆANJE RAČUNA "/>
    <s v="KEFO D.O.O."/>
    <s v="PLAĆANJE RAČUNA "/>
    <m/>
    <n v="16320"/>
    <m/>
    <m/>
    <x v="5"/>
    <x v="4"/>
  </r>
  <r>
    <x v="23"/>
    <s v="SOPHARMA TRADING DOO - UPLATA PO RACUNU 1103927423 OD 24/11"/>
    <s v="SOPHARMA TRADING DOO"/>
    <s v="UPLATA PO RACUNU 1103927423 OD 24/11"/>
    <m/>
    <n v="14591.8"/>
    <m/>
    <m/>
    <x v="5"/>
    <x v="4"/>
  </r>
  <r>
    <x v="23"/>
    <s v="NIS AD. NOVI SAD - PLAĆANJE RAČUNA 9005414437"/>
    <s v="NIS AD. NOVI SAD"/>
    <s v="PLAĆANJE RAČUNA 9005414437"/>
    <m/>
    <n v="13688.54"/>
    <m/>
    <m/>
    <x v="5"/>
    <x v="4"/>
  </r>
  <r>
    <x v="23"/>
    <s v="JKP BEOGRADSKE ELEKTRANE - PLAĆANJE RAČUNA 78-3034878"/>
    <s v="JKP BEOGRADSKE ELEKTRANE"/>
    <s v="PLAĆANJE RAČUNA 78-3034878"/>
    <m/>
    <n v="12887.07"/>
    <m/>
    <m/>
    <x v="5"/>
    <x v="4"/>
  </r>
  <r>
    <x v="23"/>
    <s v="CIS INSTITUT D.OO - PLAĆANJE RAČUNA "/>
    <s v="CIS INSTITUT D.OO"/>
    <s v="PLAĆANJE RAČUNA "/>
    <m/>
    <n v="11520"/>
    <m/>
    <m/>
    <x v="5"/>
    <x v="4"/>
  </r>
  <r>
    <x v="23"/>
    <m/>
    <s v="Komercijalna Banka"/>
    <s v="MASTER BUSINESS 5473********6787 Metalac Market 10 Bg   Savski venac   RS"/>
    <m/>
    <n v="6819.6"/>
    <m/>
    <m/>
    <x v="14"/>
    <x v="4"/>
  </r>
  <r>
    <x v="23"/>
    <s v="JP GRADSKO STAMBENO BEOGRAD - PLAĆANJE RAČUNA 20232033452"/>
    <s v="JP GRADSKO STAMBENO BEOGRAD"/>
    <s v="PLAĆANJE RAČUNA 20232033452"/>
    <m/>
    <n v="4586.0200000000004"/>
    <m/>
    <m/>
    <x v="5"/>
    <x v="4"/>
  </r>
  <r>
    <x v="23"/>
    <m/>
    <s v="Komercijalna Banka"/>
    <s v="MASTER BUSINESS 5473********6787 TEHNOMANIJATHM19      BEOGRAD       RSRS"/>
    <m/>
    <n v="4299"/>
    <m/>
    <m/>
    <x v="14"/>
    <x v="4"/>
  </r>
  <r>
    <x v="23"/>
    <s v="KVALITEKSD.OO - PLAĆANJE RAČUNA PIF24-0001"/>
    <s v="KVALITEKSD.OO"/>
    <s v="PLAĆANJE RAČUNA PIF24-0001"/>
    <m/>
    <n v="3720"/>
    <m/>
    <m/>
    <x v="5"/>
    <x v="4"/>
  </r>
  <r>
    <x v="23"/>
    <s v="JKP BEOGRAD I KANALIZACIJA BEOGRAD - PLAĆANJE RAČUNA 70-23-002-00091947"/>
    <s v="JKP BEOGRAD I KANALIZACIJA BEOGRAD"/>
    <s v="PLAĆANJE RAČUNA 70-23-002-00091947"/>
    <m/>
    <n v="1849.6"/>
    <m/>
    <m/>
    <x v="5"/>
    <x v="4"/>
  </r>
  <r>
    <x v="23"/>
    <s v="JKPINFOSTAN - PLAĆANJE RAČUNA 2023/12-1330447"/>
    <s v="JKPINFOSTAN"/>
    <s v="PLAĆANJE RAČUNA 2023/12-1330447"/>
    <m/>
    <n v="1704.9"/>
    <m/>
    <m/>
    <x v="5"/>
    <x v="4"/>
  </r>
  <r>
    <x v="23"/>
    <s v="TELEKOM SRBIJE - PLAĆANJE RAČUNA 94-267-011-1842533"/>
    <s v="TELEKOM SRBIJE"/>
    <s v="PLAĆANJE RAČUNA 94-267-011-1842533"/>
    <m/>
    <n v="1650.01"/>
    <m/>
    <m/>
    <x v="5"/>
    <x v="4"/>
  </r>
  <r>
    <x v="23"/>
    <m/>
    <s v="NLB Komercijalna banka AD Beograd -"/>
    <s v="[AutoProv]Obracun provizije za dan 08.01.2024."/>
    <m/>
    <n v="1610.04"/>
    <m/>
    <m/>
    <x v="2"/>
    <x v="4"/>
  </r>
  <r>
    <x v="23"/>
    <s v="JKPINFOSTAN - PLAĆANJE RAČUNA 2023/12-1329583"/>
    <s v="JKPINFOSTAN"/>
    <s v="PLAĆANJE RAČUNA 2023/12-1329583"/>
    <m/>
    <n v="158.72999999999999"/>
    <m/>
    <m/>
    <x v="5"/>
    <x v="4"/>
  </r>
  <r>
    <x v="23"/>
    <m/>
    <s v="ORDINACIJA DIVA MEDICAL BEOGRAD"/>
    <s v="PROMET ROBE I USLUGA - FINALNA POTROŠNJA"/>
    <n v="200000"/>
    <m/>
    <m/>
    <m/>
    <x v="0"/>
    <x v="4"/>
  </r>
  <r>
    <x v="23"/>
    <m/>
    <s v="Marija Bošković pr Lekarska ordinac"/>
    <s v="placanje po racunu"/>
    <n v="22929.32"/>
    <m/>
    <m/>
    <m/>
    <x v="0"/>
    <x v="4"/>
  </r>
  <r>
    <x v="23"/>
    <m/>
    <s v="VALENTINA MILISAVLJEVIĆ PR KUMODRA"/>
    <s v="PROMET ROBE I USLUGA - FINALNA POTROŠNJA"/>
    <n v="6293.23"/>
    <m/>
    <m/>
    <m/>
    <x v="0"/>
    <x v="4"/>
  </r>
  <r>
    <x v="23"/>
    <m/>
    <s v="APOTEKARSKA USTANOVA KRAGUJEVAC"/>
    <s v="PROMET ROBE I USLUGA - FINALNA POTRO [EPP28922181]"/>
    <n v="5071"/>
    <m/>
    <m/>
    <m/>
    <x v="0"/>
    <x v="4"/>
  </r>
  <r>
    <x v="23"/>
    <m/>
    <s v="Marija Bošković pr Lekarska ordinac"/>
    <s v="placanje po racunu"/>
    <n v="1566.2"/>
    <m/>
    <m/>
    <m/>
    <x v="0"/>
    <x v="4"/>
  </r>
  <r>
    <x v="43"/>
    <m/>
    <s v="Komercijalna Banka"/>
    <s v="MASTER BUSINESS 5473********6787 NA PASINOM BRDU TR    BEOGRAD       RSRS"/>
    <m/>
    <n v="7006.9"/>
    <m/>
    <m/>
    <x v="14"/>
    <x v="4"/>
  </r>
  <r>
    <x v="43"/>
    <m/>
    <s v="Komercijalna Banka"/>
    <s v="MASTER BUSINESS 5473********2948 NICEFOODS              Beograd        RS"/>
    <m/>
    <n v="4930"/>
    <m/>
    <m/>
    <x v="14"/>
    <x v="4"/>
  </r>
  <r>
    <x v="24"/>
    <s v="FUSION ALLIANCE TRADING - UPLATA PO RACUNU R-01-314/2023 OD 23"/>
    <s v="FUSION ALLIANCE TRADING"/>
    <s v="UPLATA PO RACUNU R-01-314/2023 OD 23"/>
    <m/>
    <n v="1428753.24"/>
    <m/>
    <m/>
    <x v="5"/>
    <x v="4"/>
  </r>
  <r>
    <x v="24"/>
    <s v="MEDBAY - UPLATA PO RACUNU 2321010110668 OD 08"/>
    <s v="MEDBAY"/>
    <s v="UPLATA PO RACUNU 2321010110668 OD 08"/>
    <m/>
    <n v="311621.42"/>
    <m/>
    <m/>
    <x v="5"/>
    <x v="4"/>
  </r>
  <r>
    <x v="24"/>
    <s v="UNIPLAST DOO - UPLATA PO RACUNU IF-3708-23/1 OD 06/"/>
    <s v="UNIPLAST DOO"/>
    <s v="UPLATA PO RACUNU IF-3708-23/1 OD 06/"/>
    <m/>
    <n v="240404.21"/>
    <m/>
    <m/>
    <x v="5"/>
    <x v="4"/>
  </r>
  <r>
    <x v="24"/>
    <s v="MEDBAY - UPLATA PO RACUNU 2321010110663 OD 07"/>
    <s v="MEDBAY"/>
    <s v="UPLATA PO RACUNU 2321010110663 OD 07"/>
    <m/>
    <n v="234958.52"/>
    <m/>
    <m/>
    <x v="5"/>
    <x v="4"/>
  </r>
  <r>
    <x v="24"/>
    <s v="SOPHARMA TRADING DOO - UPLATA PO RACUNU 1103918011 OD 21/11"/>
    <s v="SOPHARMA TRADING DOO"/>
    <s v="UPLATA PO RACUNU 1103918011 OD 21/11"/>
    <m/>
    <n v="94380.12"/>
    <m/>
    <m/>
    <x v="5"/>
    <x v="4"/>
  </r>
  <r>
    <x v="24"/>
    <s v="MEDBAY - UPLATA PO RACUNU 2321010110664 OD 07"/>
    <s v="MEDBAY"/>
    <s v="UPLATA PO RACUNU 2321010110664 OD 07"/>
    <m/>
    <n v="73991.289999999994"/>
    <m/>
    <m/>
    <x v="5"/>
    <x v="4"/>
  </r>
  <r>
    <x v="24"/>
    <s v="NOVOS DOO - UPLATA PO RACUNU 003893/23F1 OD 20/1"/>
    <s v="NOVOS DOO"/>
    <s v="UPLATA PO RACUNU 003893/23F1 OD 20/1"/>
    <m/>
    <n v="64159.199999999997"/>
    <m/>
    <m/>
    <x v="5"/>
    <x v="4"/>
  </r>
  <r>
    <x v="24"/>
    <s v="SOPHARMA TRADING DOO - UPLATA PO RACUNU 1103924280 OD 23/11"/>
    <s v="SOPHARMA TRADING DOO"/>
    <s v="UPLATA PO RACUNU 1103924280 OD 23/11"/>
    <m/>
    <n v="44244.17"/>
    <m/>
    <m/>
    <x v="5"/>
    <x v="4"/>
  </r>
  <r>
    <x v="24"/>
    <s v="ZORKA PHARMA-HEMIJA DOO - UPLATA PO RACUNU 500-4006/2023 OD 06"/>
    <s v="ZORKA PHARMA-HEMIJA DOO"/>
    <s v="UPLATA PO RACUNU 500-4006/2023 OD 06"/>
    <m/>
    <n v="31574.400000000001"/>
    <m/>
    <m/>
    <x v="5"/>
    <x v="4"/>
  </r>
  <r>
    <x v="24"/>
    <s v="PHARMA MAAC DOO - UPLATA PO RACUNU PKF23-3678 OD 07/11"/>
    <s v="PHARMA MAAC DOO"/>
    <s v="UPLATA PO RACUNU PKF23-3678 OD 07/11"/>
    <m/>
    <n v="28768.2"/>
    <m/>
    <m/>
    <x v="5"/>
    <x v="4"/>
  </r>
  <r>
    <x v="24"/>
    <s v="LIMAX PLUS DOO - UPLATA PO RACUNU RO-2261/2023 OD 26/"/>
    <s v="LIMAX PLUS DOO"/>
    <s v="UPLATA PO RACUNU RO-2261/2023 OD 26/"/>
    <m/>
    <n v="25080"/>
    <m/>
    <m/>
    <x v="5"/>
    <x v="4"/>
  </r>
  <r>
    <x v="24"/>
    <s v="SOPHARMA TRADING DOO - UPLATA PO RACUNU 1103917640 OD 21/11"/>
    <s v="SOPHARMA TRADING DOO"/>
    <s v="UPLATA PO RACUNU 1103917640 OD 21/11"/>
    <m/>
    <n v="24589.84"/>
    <m/>
    <m/>
    <x v="5"/>
    <x v="4"/>
  </r>
  <r>
    <x v="24"/>
    <s v="MEDINIC PREDUZECE ZA PROMET,POSREDO - UPLATA PO RACUNU IF249982 OD 06/11/2"/>
    <s v="MEDINIC PREDUZECE ZA PROMET,POSREDO"/>
    <s v="UPLATA PO RACUNU IF249982 OD 06/11/2"/>
    <m/>
    <n v="22202.400000000001"/>
    <m/>
    <m/>
    <x v="5"/>
    <x v="4"/>
  </r>
  <r>
    <x v="24"/>
    <s v="STIGA DOO - UPLATA PO RACUNU 23-300-004401 OD 08"/>
    <s v="STIGA DOO"/>
    <s v="UPLATA PO RACUNU 23-300-004401 OD 08"/>
    <m/>
    <n v="16416"/>
    <m/>
    <m/>
    <x v="5"/>
    <x v="4"/>
  </r>
  <r>
    <x v="24"/>
    <s v="KEFO D.O.O. - PLAĆANJE RAČUNA 23-300-011830"/>
    <s v="KEFO D.O.O."/>
    <s v="PLAĆANJE RAČUNA 23-300-011830"/>
    <m/>
    <n v="14880"/>
    <m/>
    <m/>
    <x v="5"/>
    <x v="4"/>
  </r>
  <r>
    <x v="24"/>
    <s v="SOPHARMA TRADING DOO - UPLATA PO RACUNU 1103921051 OD 22/11"/>
    <s v="SOPHARMA TRADING DOO"/>
    <s v="UPLATA PO RACUNU 1103921051 OD 22/11"/>
    <m/>
    <n v="12578.17"/>
    <m/>
    <m/>
    <x v="5"/>
    <x v="4"/>
  </r>
  <r>
    <x v="24"/>
    <s v="SOPHARMA TRADING DOO - UPLATA PO RACUNU 1103917646 OD 21/11"/>
    <s v="SOPHARMA TRADING DOO"/>
    <s v="UPLATA PO RACUNU 1103917646 OD 21/11"/>
    <m/>
    <n v="11335.26"/>
    <m/>
    <m/>
    <x v="5"/>
    <x v="4"/>
  </r>
  <r>
    <x v="24"/>
    <s v="SOPHARMA TRADING DOO - UPLATA PO RACUNU 1103920620 OD 22/11"/>
    <s v="SOPHARMA TRADING DOO"/>
    <s v="UPLATA PO RACUNU 1103920620 OD 22/11"/>
    <m/>
    <n v="8913.1200000000008"/>
    <m/>
    <m/>
    <x v="5"/>
    <x v="4"/>
  </r>
  <r>
    <x v="24"/>
    <s v="SOPHARMA TRADING DOO - UPLATA PO RACUNU 1103921074 OD 22/11"/>
    <s v="SOPHARMA TRADING DOO"/>
    <s v="UPLATA PO RACUNU 1103921074 OD 22/11"/>
    <m/>
    <n v="7828.7"/>
    <m/>
    <m/>
    <x v="5"/>
    <x v="4"/>
  </r>
  <r>
    <x v="24"/>
    <s v="SOPHARMA TRADING DOO - UPLATA PO RACUNU 1103917182 OD 21/11"/>
    <s v="SOPHARMA TRADING DOO"/>
    <s v="UPLATA PO RACUNU 1103917182 OD 21/11"/>
    <m/>
    <n v="7715.34"/>
    <m/>
    <m/>
    <x v="5"/>
    <x v="4"/>
  </r>
  <r>
    <x v="24"/>
    <s v="SOPHARMA TRADING DOO - UPLATA PO RACUNU 1103917717 OD 21/11"/>
    <s v="SOPHARMA TRADING DOO"/>
    <s v="UPLATA PO RACUNU 1103917717 OD 21/11"/>
    <m/>
    <n v="7304.95"/>
    <m/>
    <m/>
    <x v="5"/>
    <x v="4"/>
  </r>
  <r>
    <x v="24"/>
    <s v="ZORKA PHARMA-HEMIJA DOO - UPLATA PO RACUNU 500-4071/2023 OD 08"/>
    <s v="ZORKA PHARMA-HEMIJA DOO"/>
    <s v="UPLATA PO RACUNU 500-4071/2023 OD 08"/>
    <m/>
    <n v="6130.36"/>
    <m/>
    <m/>
    <x v="5"/>
    <x v="4"/>
  </r>
  <r>
    <x v="24"/>
    <s v="SOPHARMA TRADING DOO - UPLATA PO RACUNU 1103926928 OD 23/11"/>
    <s v="SOPHARMA TRADING DOO"/>
    <s v="UPLATA PO RACUNU 1103926928 OD 23/11"/>
    <m/>
    <n v="5915.46"/>
    <m/>
    <m/>
    <x v="5"/>
    <x v="4"/>
  </r>
  <r>
    <x v="24"/>
    <s v="SOPHARMA TRADING DOO - UPLATA PO RACUNU 1103920719 OD 22/11"/>
    <s v="SOPHARMA TRADING DOO"/>
    <s v="UPLATA PO RACUNU 1103920719 OD 22/11"/>
    <m/>
    <n v="5103.76"/>
    <m/>
    <m/>
    <x v="5"/>
    <x v="4"/>
  </r>
  <r>
    <x v="24"/>
    <s v="SOPHARMA TRADING DOO - UPLATA PO RACUNU 1103923611 OD 22/11"/>
    <s v="SOPHARMA TRADING DOO"/>
    <s v="UPLATA PO RACUNU 1103923611 OD 22/11"/>
    <m/>
    <n v="4209.2"/>
    <m/>
    <m/>
    <x v="5"/>
    <x v="4"/>
  </r>
  <r>
    <x v="24"/>
    <s v="SOPHARMA TRADING DOO - UPLATA PO RACUNU 1103923816 OD 22/11"/>
    <s v="SOPHARMA TRADING DOO"/>
    <s v="UPLATA PO RACUNU 1103923816 OD 22/11"/>
    <m/>
    <n v="3680.62"/>
    <m/>
    <m/>
    <x v="5"/>
    <x v="4"/>
  </r>
  <r>
    <x v="24"/>
    <s v="SOPHARMA TRADING DOO - UPLATA PO RACUNU 1103917319 OD 21/11"/>
    <s v="SOPHARMA TRADING DOO"/>
    <s v="UPLATA PO RACUNU 1103917319 OD 21/11"/>
    <m/>
    <n v="2925.13"/>
    <m/>
    <m/>
    <x v="5"/>
    <x v="4"/>
  </r>
  <r>
    <x v="24"/>
    <m/>
    <s v="NLB Komercijalna banka AD Beograd -"/>
    <s v="[AutoProv]Obracun provizije za dan 05.01.2024."/>
    <m/>
    <n v="2825.11"/>
    <m/>
    <m/>
    <x v="2"/>
    <x v="4"/>
  </r>
  <r>
    <x v="24"/>
    <s v="ZORKA PHARMA-HEMIJA DOO - UPLATA PO RACUNU 500-4007/2023 OD 06"/>
    <s v="ZORKA PHARMA-HEMIJA DOO"/>
    <s v="UPLATA PO RACUNU 500-4007/2023 OD 06"/>
    <m/>
    <n v="1793.86"/>
    <m/>
    <m/>
    <x v="5"/>
    <x v="4"/>
  </r>
  <r>
    <x v="24"/>
    <m/>
    <s v="ORDINACIJA DIVA MEDICAL BEOGRAD"/>
    <s v="PROMET ROBE I USLUGA - FINALNA POTROŠNJA"/>
    <n v="200000"/>
    <m/>
    <m/>
    <m/>
    <x v="0"/>
    <x v="4"/>
  </r>
  <r>
    <x v="24"/>
    <m/>
    <s v="MAJA NARANCIC PR APOTEKA PRIVATNA P"/>
    <s v="Promet robe i usluga - finalna potrošnja 2313403"/>
    <n v="26148.49"/>
    <m/>
    <m/>
    <m/>
    <x v="0"/>
    <x v="4"/>
  </r>
  <r>
    <x v="24"/>
    <m/>
    <s v="FOND ZA SOCIJALNO OSIGURANJE VOJN"/>
    <s v="NEXTBIZ4939549 UPLATA PORACUNU 1831 [EPP28726947]"/>
    <n v="25974.49"/>
    <m/>
    <m/>
    <m/>
    <x v="0"/>
    <x v="4"/>
  </r>
  <r>
    <x v="24"/>
    <m/>
    <s v="APOTEKARSKA USTANOVA APOTEKA ADAM I"/>
    <s v="Promet robe i usluga - finalna potr [955PLBE240051048]"/>
    <n v="13919.54"/>
    <m/>
    <m/>
    <m/>
    <x v="0"/>
    <x v="4"/>
  </r>
  <r>
    <x v="24"/>
    <m/>
    <s v="NOVICA PETROVIĆ PR NEURO TIM BEOGR"/>
    <s v="Promet robe i usluga - finalna potrošnja"/>
    <n v="13913.5"/>
    <m/>
    <m/>
    <m/>
    <x v="0"/>
    <x v="4"/>
  </r>
  <r>
    <x v="24"/>
    <m/>
    <s v="ZDRASTVENA USTANOVA APOTEKA NIBO FA"/>
    <s v="Promet robe i usluga - finalna potrosnja [87000079959839]"/>
    <n v="8287.7199999999993"/>
    <m/>
    <m/>
    <m/>
    <x v="0"/>
    <x v="4"/>
  </r>
  <r>
    <x v="24"/>
    <m/>
    <s v="ZDRAVSTVENA USTANOVA APOTEKA NENA"/>
    <s v="PROMET ROBE I USLUGA - FINALNA POTROŠNJA"/>
    <n v="7783.55"/>
    <m/>
    <m/>
    <m/>
    <x v="0"/>
    <x v="4"/>
  </r>
  <r>
    <x v="24"/>
    <m/>
    <s v="ZDRASTVENA USTANOVA APOTEKA NIBO FA"/>
    <s v="Promet robe i usluga - finalna potrosnja [87000079959745]"/>
    <n v="7427.39"/>
    <m/>
    <m/>
    <m/>
    <x v="0"/>
    <x v="4"/>
  </r>
  <r>
    <x v="24"/>
    <m/>
    <s v="ILINKA PETKOVIĆ PR APOTEKA ALTEA B"/>
    <s v="Promet robe i usluga - finalna potrošnja"/>
    <n v="6610.5"/>
    <m/>
    <m/>
    <m/>
    <x v="0"/>
    <x v="4"/>
  </r>
  <r>
    <x v="24"/>
    <m/>
    <s v="APOTEKA ORTHOAID ZU BEOGRAD"/>
    <s v="PROMET ROBE I USLUGA"/>
    <n v="5309.92"/>
    <m/>
    <m/>
    <m/>
    <x v="0"/>
    <x v="4"/>
  </r>
  <r>
    <x v="24"/>
    <m/>
    <s v="AU MILI PHARM PLUS"/>
    <s v="Promet robe i usluga - finalna potrošnja"/>
    <n v="4361.28"/>
    <m/>
    <m/>
    <m/>
    <x v="0"/>
    <x v="4"/>
  </r>
  <r>
    <x v="24"/>
    <m/>
    <s v="PETAR KOZAICEVSKI PR APOTEKA BELLA"/>
    <s v="BEZGOTOVINSKI PROMET ROBE I USLUGA [5899240059301592]"/>
    <n v="3635.9"/>
    <m/>
    <m/>
    <m/>
    <x v="0"/>
    <x v="4"/>
  </r>
  <r>
    <x v="25"/>
    <s v="ADVOKAT MITROVIĆ B.MILOŠ - PLACANJE RAČUNA 12/23"/>
    <s v="ADVOKAT MITROVIĆ B.MILOŠ"/>
    <s v="PLACANJE RAČUNA 12/23"/>
    <m/>
    <n v="117173.7"/>
    <m/>
    <m/>
    <x v="5"/>
    <x v="4"/>
  </r>
  <r>
    <x v="25"/>
    <m/>
    <s v="AU &quot;Galena lab.&quot; Beograd"/>
    <s v="Zarade i druga primanja zaposlenih"/>
    <m/>
    <n v="86612"/>
    <m/>
    <m/>
    <x v="11"/>
    <x v="4"/>
  </r>
  <r>
    <x v="25"/>
    <s v="GPHARM DOO BEOGRAD - UPLATA PO RACUNU 2023-235 OD 20/12/2"/>
    <s v="GPHARM DOO BEOGRAD"/>
    <s v="UPLATA PO RACUNU 2023-235 OD 20/12/2"/>
    <m/>
    <n v="85952"/>
    <m/>
    <m/>
    <x v="5"/>
    <x v="4"/>
  </r>
  <r>
    <x v="25"/>
    <s v="INPHARM - UPLATA PO RACUNU 2312270473 OD 27/12"/>
    <s v="INPHARM"/>
    <s v="UPLATA PO RACUNU 2312270473 OD 27/12"/>
    <m/>
    <n v="58928.1"/>
    <m/>
    <m/>
    <x v="5"/>
    <x v="4"/>
  </r>
  <r>
    <x v="25"/>
    <s v="KEFO D.O.O. - PLAĆANJE RAČUNA "/>
    <s v="KEFO D.O.O."/>
    <s v="PLAĆANJE RAČUNA "/>
    <m/>
    <n v="58800"/>
    <m/>
    <m/>
    <x v="5"/>
    <x v="4"/>
  </r>
  <r>
    <x v="25"/>
    <s v="MEDICATED DOO - UPLATA PO RACUNU FA-327-1/23 OD 27/1"/>
    <s v="MEDICATED DOO"/>
    <s v="UPLATA PO RACUNU FA-327-1/23 OD 27/1"/>
    <m/>
    <n v="56486.52"/>
    <m/>
    <m/>
    <x v="5"/>
    <x v="4"/>
  </r>
  <r>
    <x v="25"/>
    <s v="KOTUR I OSTALI DOO - UPLATA PO RACUNU 12-07/23 OD 02/12/2"/>
    <s v="KOTUR I OSTALI DOO"/>
    <s v="UPLATA PO RACUNU 12-07/23 OD 02/12/2"/>
    <m/>
    <n v="51120"/>
    <m/>
    <m/>
    <x v="5"/>
    <x v="4"/>
  </r>
  <r>
    <x v="25"/>
    <s v="NATASA PANCIC PR KONS.USLUGE - PLAĆANJE RAČUNA "/>
    <s v="NATASA PANCIC PR KONS.USLUGE"/>
    <s v="PLAĆANJE RAČUNA "/>
    <m/>
    <n v="50000"/>
    <m/>
    <m/>
    <x v="5"/>
    <x v="4"/>
  </r>
  <r>
    <x v="25"/>
    <s v="KOTUR I OSTALI DOO - UPLATA PO RACUNU 12-14/23 OD 02/12/2"/>
    <s v="KOTUR I OSTALI DOO"/>
    <s v="UPLATA PO RACUNU 12-14/23 OD 02/12/2"/>
    <m/>
    <n v="46800"/>
    <m/>
    <m/>
    <x v="5"/>
    <x v="4"/>
  </r>
  <r>
    <x v="25"/>
    <s v="KOTUR I OSTALI DOO - UPLATA PO RACUNU 12-12/23 OD 02/12/2"/>
    <s v="KOTUR I OSTALI DOO"/>
    <s v="UPLATA PO RACUNU 12-12/23 OD 02/12/2"/>
    <m/>
    <n v="42000"/>
    <m/>
    <m/>
    <x v="5"/>
    <x v="4"/>
  </r>
  <r>
    <x v="25"/>
    <s v="KOTUR I OSTALI DOO - UPLATA PO RACUNU 12-13/23 OD 02/12/2"/>
    <s v="KOTUR I OSTALI DOO"/>
    <s v="UPLATA PO RACUNU 12-13/23 OD 02/12/2"/>
    <m/>
    <n v="42000"/>
    <m/>
    <m/>
    <x v="5"/>
    <x v="4"/>
  </r>
  <r>
    <x v="25"/>
    <s v="GPHARM DOO BEOGRAD - UPLATA PO RACUNU 2023-237 OD 20/12/2"/>
    <s v="GPHARM DOO BEOGRAD"/>
    <s v="UPLATA PO RACUNU 2023-237 OD 20/12/2"/>
    <m/>
    <n v="38800"/>
    <m/>
    <m/>
    <x v="5"/>
    <x v="4"/>
  </r>
  <r>
    <x v="25"/>
    <s v="KOTUR I OSTALI DOO - UPLATA PO RACUNU 12-10/23 OD 02/12/2"/>
    <s v="KOTUR I OSTALI DOO"/>
    <s v="UPLATA PO RACUNU 12-10/23 OD 02/12/2"/>
    <m/>
    <n v="29220"/>
    <m/>
    <m/>
    <x v="5"/>
    <x v="4"/>
  </r>
  <r>
    <x v="25"/>
    <s v="KOTUR I OSTALI DOO - UPLATA PO RACUNU 12-08/23 OD 02/12/2"/>
    <s v="KOTUR I OSTALI DOO"/>
    <s v="UPLATA PO RACUNU 12-08/23 OD 02/12/2"/>
    <m/>
    <n v="28320"/>
    <m/>
    <m/>
    <x v="5"/>
    <x v="4"/>
  </r>
  <r>
    <x v="25"/>
    <s v="KOTUR I OSTALI DOO - UPLATA PO RACUNU 12-11/23 OD 02/12/2"/>
    <s v="KOTUR I OSTALI DOO"/>
    <s v="UPLATA PO RACUNU 12-11/23 OD 02/12/2"/>
    <m/>
    <n v="28320"/>
    <m/>
    <m/>
    <x v="5"/>
    <x v="4"/>
  </r>
  <r>
    <x v="25"/>
    <s v="KEFO D.O.O. - PLAĆANJE RAČUNA 23-360-00313"/>
    <s v="KEFO D.O.O."/>
    <s v="PLAĆANJE RAČUNA 23-360-00313"/>
    <m/>
    <n v="25200"/>
    <m/>
    <m/>
    <x v="5"/>
    <x v="4"/>
  </r>
  <r>
    <x v="25"/>
    <s v="SOPHARMA TRADING DOO - UPLATA PO RACUNU 1103913342 OD 20/11"/>
    <s v="SOPHARMA TRADING DOO"/>
    <s v="UPLATA PO RACUNU 1103913342 OD 20/11"/>
    <m/>
    <n v="17597.63"/>
    <m/>
    <m/>
    <x v="5"/>
    <x v="4"/>
  </r>
  <r>
    <x v="25"/>
    <s v="FARMALABOR SRB - UPLATA PO RACUNU F23-559 OD 05/12/20"/>
    <s v="FARMALABOR SRB"/>
    <s v="UPLATA PO RACUNU F23-559 OD 05/12/20"/>
    <m/>
    <n v="16200"/>
    <m/>
    <m/>
    <x v="5"/>
    <x v="4"/>
  </r>
  <r>
    <x v="25"/>
    <s v="AB GRAFIKA COMMERCE D.O.O. - UPLATA PO RACUNU 23021-2023 OD 20/12"/>
    <s v="AB GRAFIKA COMMERCE D.O.O."/>
    <s v="UPLATA PO RACUNU 23021-2023 OD 20/12"/>
    <m/>
    <n v="11760"/>
    <m/>
    <m/>
    <x v="5"/>
    <x v="4"/>
  </r>
  <r>
    <x v="25"/>
    <s v="CIS INSTITUT D.OO - PLAĆANJE RAČUNA "/>
    <s v="CIS INSTITUT D.OO"/>
    <s v="PLAĆANJE RAČUNA "/>
    <m/>
    <n v="11520"/>
    <m/>
    <m/>
    <x v="5"/>
    <x v="4"/>
  </r>
  <r>
    <x v="25"/>
    <s v="SOPHARMA TRADING DOO - UPLATA PO RACUNU 1103913584 OD 20/11"/>
    <s v="SOPHARMA TRADING DOO"/>
    <s v="UPLATA PO RACUNU 1103913584 OD 20/11"/>
    <m/>
    <n v="8559.8700000000008"/>
    <m/>
    <m/>
    <x v="5"/>
    <x v="4"/>
  </r>
  <r>
    <x v="25"/>
    <s v="CIS INSTITUT D.OO - PLACANJE RAČUNA "/>
    <s v="CIS INSTITUT D.OO"/>
    <s v="PLACANJE RAČUNA"/>
    <m/>
    <n v="5760"/>
    <m/>
    <m/>
    <x v="5"/>
    <x v="4"/>
  </r>
  <r>
    <x v="25"/>
    <s v="CIS INSTITUT D.OO - PLACANJE RAČUNA "/>
    <s v="CIS INSTITUT D.OO"/>
    <s v="PLACANJE RAČUNA"/>
    <m/>
    <n v="5760"/>
    <m/>
    <m/>
    <x v="5"/>
    <x v="4"/>
  </r>
  <r>
    <x v="25"/>
    <s v="A.S.VLADAN ODRŽ.POPRAVKA MOTORNIH V - PLAĆANJE RAČUNA"/>
    <s v="A.S.VLADAN ODRŽ.POPRAVKA MOTORNIH V"/>
    <s v="PLAĆANJE RAČUNA"/>
    <m/>
    <n v="4000"/>
    <m/>
    <m/>
    <x v="5"/>
    <x v="4"/>
  </r>
  <r>
    <x v="25"/>
    <s v="YETTEL D.OO - PLACANJE RAČUNA "/>
    <s v="YETTEL D.OO"/>
    <s v="PLACANJE RAČUNA"/>
    <m/>
    <n v="2335.0500000000002"/>
    <m/>
    <m/>
    <x v="5"/>
    <x v="4"/>
  </r>
  <r>
    <x v="25"/>
    <m/>
    <s v="NLB Komercijalna banka AD Beograd -"/>
    <s v="[AutoProv]Obracun provizije za dan 04.01.2024."/>
    <m/>
    <n v="1978.36"/>
    <m/>
    <m/>
    <x v="2"/>
    <x v="4"/>
  </r>
  <r>
    <x v="25"/>
    <s v="INS.ZA JAVNO ZDRAVLJE M.J.BATUT - PLAĆANJE RAČUNA 10941-46/2023"/>
    <s v="INS.ZA JAVNO ZDRAVLJE M.J.BATUT"/>
    <s v="PLAĆANJE RAČUNA 10941-46/2023"/>
    <m/>
    <n v="1750"/>
    <m/>
    <m/>
    <x v="5"/>
    <x v="4"/>
  </r>
  <r>
    <x v="25"/>
    <m/>
    <s v="AU &quot;Galena lab.&quot; Beograd"/>
    <s v="Uplata pazara"/>
    <n v="2291300"/>
    <m/>
    <m/>
    <m/>
    <x v="3"/>
    <x v="4"/>
  </r>
  <r>
    <x v="25"/>
    <m/>
    <s v="MAJA JEVĐEVIC"/>
    <s v="Predracun 025822 [IZVTR00497981963]"/>
    <n v="87190.75"/>
    <m/>
    <m/>
    <m/>
    <x v="0"/>
    <x v="4"/>
  </r>
  <r>
    <x v="25"/>
    <m/>
    <s v="APOTEKA  FILLY"/>
    <s v="PROMET ROBE I USLUGA - FINALNA POTROŠNJA"/>
    <n v="50000"/>
    <m/>
    <m/>
    <m/>
    <x v="0"/>
    <x v="4"/>
  </r>
  <r>
    <x v="25"/>
    <m/>
    <s v="OPŠTA BOLNICA EUROMEDIK 2"/>
    <s v="PROMET ROBE I USLUGA   FINALNAPOTROŠNJA [5899240040036257]"/>
    <n v="26513.08"/>
    <m/>
    <m/>
    <m/>
    <x v="0"/>
    <x v="4"/>
  </r>
  <r>
    <x v="25"/>
    <m/>
    <s v="AU  APTK RS"/>
    <s v="3641 2023 2023 12 2927SH [H00424999066741]"/>
    <n v="17107.2"/>
    <m/>
    <m/>
    <m/>
    <x v="0"/>
    <x v="4"/>
  </r>
  <r>
    <x v="25"/>
    <m/>
    <s v="ZDRAVSTVENA USTANOVA APOTEKE"/>
    <s v="PROMET ROBE I USLUGA   MEĐUFAZNAPOTROŠNJA [5898240045401508]"/>
    <n v="16191.78"/>
    <m/>
    <m/>
    <m/>
    <x v="0"/>
    <x v="4"/>
  </r>
  <r>
    <x v="25"/>
    <m/>
    <s v="MILICA STANOJEVIC PR ZDRAVLJE"/>
    <s v="Promet robe i uslugafinalna poošnja [H00324999109214]"/>
    <n v="13871.44"/>
    <m/>
    <m/>
    <m/>
    <x v="0"/>
    <x v="4"/>
  </r>
  <r>
    <x v="25"/>
    <m/>
    <s v="MAJA JOKSOVIĆ PR PRIVATNA PRAKSA A"/>
    <s v="Promet robe i usluga - finalna potrosnja [08700085914697]"/>
    <n v="9081.86"/>
    <m/>
    <m/>
    <m/>
    <x v="0"/>
    <x v="4"/>
  </r>
  <r>
    <x v="25"/>
    <m/>
    <s v="APOTEKARSKA USTANOVA LEA BEOGRAD-ZE"/>
    <s v="Promet robe i usluga - finalna potrosnja [955PLBE24004038N]"/>
    <n v="8291.4500000000007"/>
    <m/>
    <m/>
    <m/>
    <x v="0"/>
    <x v="4"/>
  </r>
  <r>
    <x v="25"/>
    <m/>
    <s v="DOM ZDRAVLJA  DR DRAGAN FUNDUK"/>
    <s v="PROMET ROBE I USLUGA - FINALNA POTRO [EPP28643862]"/>
    <n v="7751.1"/>
    <m/>
    <m/>
    <m/>
    <x v="0"/>
    <x v="4"/>
  </r>
  <r>
    <x v="25"/>
    <m/>
    <s v="APOTEKA ZDRAVLJE"/>
    <s v="Promet robe i usluga - finalna potrosnja [955PLBE24004068V]"/>
    <n v="7469.01"/>
    <m/>
    <m/>
    <m/>
    <x v="0"/>
    <x v="4"/>
  </r>
  <r>
    <x v="25"/>
    <m/>
    <s v="APOTEKARSKA USTANOVA NEVEN"/>
    <s v="Promet robe i usluga finalna potrossnja [155OCPR2400400EK]"/>
    <n v="7353.47"/>
    <m/>
    <m/>
    <m/>
    <x v="0"/>
    <x v="4"/>
  </r>
  <r>
    <x v="25"/>
    <m/>
    <s v="APOTEKARSKA USTANOVA MEGA FARMACIJA"/>
    <s v="Promet robe i usluga međufazna potrošnja [834645387252001]"/>
    <n v="6032.11"/>
    <m/>
    <m/>
    <m/>
    <x v="0"/>
    <x v="4"/>
  </r>
  <r>
    <x v="25"/>
    <m/>
    <s v="APOTEKA MAGNOLIJA BEOGRAD"/>
    <s v="Promet robe i usluga međufazna potrošnja [834645410849001]"/>
    <n v="6000"/>
    <m/>
    <m/>
    <m/>
    <x v="0"/>
    <x v="4"/>
  </r>
  <r>
    <x v="25"/>
    <m/>
    <s v="VIPERA AU APOTEKA"/>
    <s v="PROMET ROBE I USLUGA   MEXD0UFAZNA POTROŠNJA [5680240045331601]"/>
    <n v="5328.36"/>
    <m/>
    <m/>
    <m/>
    <x v="0"/>
    <x v="4"/>
  </r>
  <r>
    <x v="25"/>
    <m/>
    <s v="MAJA JOKSOVIĆ PR PRIVATNA PRAKSA A"/>
    <s v="Promet robe i usluga - finalna potrosnja [08700085956592]"/>
    <n v="4268.01"/>
    <m/>
    <m/>
    <m/>
    <x v="0"/>
    <x v="4"/>
  </r>
  <r>
    <x v="25"/>
    <m/>
    <s v="APOTEKA LIPA LEK BEOGRAD"/>
    <s v="PROMET ROBE I USLUGA"/>
    <n v="4133.3599999999997"/>
    <m/>
    <m/>
    <m/>
    <x v="0"/>
    <x v="4"/>
  </r>
  <r>
    <x v="25"/>
    <m/>
    <s v="APOTEKARSKA USTANOVA KRAGUJEVAC"/>
    <s v="PROMET ROBE I USLUGA - FINALNA POTRO [EPP28720140]"/>
    <n v="2799.5"/>
    <m/>
    <m/>
    <m/>
    <x v="0"/>
    <x v="4"/>
  </r>
  <r>
    <x v="25"/>
    <m/>
    <s v="MAJA JOKSOVIĆ PR PRIVATNA PRAKSA A"/>
    <s v="Promet robe i usluga - finalna potrosnja [08700085956042]"/>
    <n v="2613.6"/>
    <m/>
    <m/>
    <m/>
    <x v="0"/>
    <x v="4"/>
  </r>
  <r>
    <x v="26"/>
    <s v="PHARMA MEDICA - UPLATA PO RACUNU 114/23 OD 05/12/202"/>
    <s v="PHARMA MEDICA"/>
    <s v="UPLATA PO RACUNU 114/23 OD 05/12/202"/>
    <m/>
    <n v="26505.599999999999"/>
    <m/>
    <m/>
    <x v="5"/>
    <x v="4"/>
  </r>
  <r>
    <x v="26"/>
    <s v="DO-ING D.O.O. - UPLATA PO RACUNU PR2340505 OD 21/12/"/>
    <s v="DO-ING D.O.O."/>
    <s v="UPLATA PO RACUNU PR2340505 OD 21/12/"/>
    <m/>
    <n v="15280.99"/>
    <m/>
    <m/>
    <x v="5"/>
    <x v="4"/>
  </r>
  <r>
    <x v="26"/>
    <s v="DO-ING D.O.O. - UPLATA PO RACUNU PR2339949 OD 18/12/"/>
    <s v="DO-ING D.O.O."/>
    <s v="UPLATA PO RACUNU PR2339949 OD 18/12/"/>
    <m/>
    <n v="11273.34"/>
    <m/>
    <m/>
    <x v="5"/>
    <x v="4"/>
  </r>
  <r>
    <x v="26"/>
    <s v="DO-ING D.O.O. - UPLATA PO RACUNU PR2340597 OD 21/12/"/>
    <s v="DO-ING D.O.O."/>
    <s v="UPLATA PO RACUNU PR2340597 OD 21/12/"/>
    <m/>
    <n v="7214.47"/>
    <m/>
    <m/>
    <x v="5"/>
    <x v="4"/>
  </r>
  <r>
    <x v="26"/>
    <s v="KVALITEKSD.OO - PLAĆANJE RAČUNA PIF23-0115"/>
    <s v="KVALITEKSD.OO"/>
    <s v="PLAĆANJE RAČUNA PIF23-0115"/>
    <m/>
    <n v="6240"/>
    <m/>
    <m/>
    <x v="5"/>
    <x v="4"/>
  </r>
  <r>
    <x v="26"/>
    <s v="KVALITEKSD.OO - PLAĆANJE RAČUNA PIF23-0116"/>
    <s v="KVALITEKSD.OO"/>
    <s v="PLAĆANJE RAČUNA PIF23-0116"/>
    <m/>
    <n v="6000"/>
    <m/>
    <m/>
    <x v="5"/>
    <x v="4"/>
  </r>
  <r>
    <x v="26"/>
    <s v="COMCEN DOO - PLAĆANJE RAČUNA 3103/2023"/>
    <s v="COMCEN DOO"/>
    <s v="PLAĆANJE RAČUNA 3103/2023"/>
    <m/>
    <n v="1944"/>
    <m/>
    <m/>
    <x v="5"/>
    <x v="4"/>
  </r>
  <r>
    <x v="26"/>
    <s v="COMCEN DOO - UPLATA PO RACUNU 3102/2023 OD 21/12/"/>
    <s v="COMCEN DOO"/>
    <s v="UPLATA PO RACUNU 3102/2023 OD 21/12/"/>
    <m/>
    <n v="1944"/>
    <m/>
    <m/>
    <x v="5"/>
    <x v="4"/>
  </r>
  <r>
    <x v="26"/>
    <s v="INS.ZA JAVNO ZDRAVLJE M.J.BATUT - PLAĆANJE RAČUNA "/>
    <s v="INS.ZA JAVNO ZDRAVLJE M.J.BATUT"/>
    <s v="PLAĆANJE RAČUNA "/>
    <m/>
    <n v="1750"/>
    <m/>
    <m/>
    <x v="5"/>
    <x v="4"/>
  </r>
  <r>
    <x v="26"/>
    <m/>
    <s v="NLB Komercijalna banka AD Beograd -"/>
    <s v="[AutoProv]Obracun provizije za dan 03.01.2024."/>
    <m/>
    <n v="495"/>
    <m/>
    <m/>
    <x v="2"/>
    <x v="4"/>
  </r>
  <r>
    <x v="26"/>
    <m/>
    <s v="NLB Komercijalna banka AD Beograd -"/>
    <s v="Platne kartice - naplata"/>
    <m/>
    <n v="200"/>
    <m/>
    <m/>
    <x v="2"/>
    <x v="4"/>
  </r>
  <r>
    <x v="26"/>
    <m/>
    <s v="NLB Komercijalna banka AD Beograd -"/>
    <s v="Platne kartice - naplata"/>
    <m/>
    <n v="200"/>
    <m/>
    <m/>
    <x v="2"/>
    <x v="4"/>
  </r>
  <r>
    <x v="26"/>
    <m/>
    <s v="ORDINACIJA DIVA MEDICAL BEOGRAD"/>
    <s v="PROMET ROBE I USLUGA - FINALNA POTROŠNJA"/>
    <n v="151645.25"/>
    <m/>
    <m/>
    <m/>
    <x v="0"/>
    <x v="4"/>
  </r>
  <r>
    <x v="26"/>
    <m/>
    <s v="ORDINACIJA DIVA MEDICAL BEOGRAD"/>
    <s v="PROMET ROBE I USLUGA - FINALNA POTROŠNJA"/>
    <n v="106383.47"/>
    <m/>
    <m/>
    <m/>
    <x v="0"/>
    <x v="4"/>
  </r>
  <r>
    <x v="26"/>
    <m/>
    <s v="MILICA PETROVIĆ PR LASER CENTAR DI"/>
    <s v="PROMET ROBE I USLUGA - FINALNA POTROŠNJA"/>
    <n v="51943.77"/>
    <m/>
    <m/>
    <m/>
    <x v="0"/>
    <x v="4"/>
  </r>
  <r>
    <x v="26"/>
    <m/>
    <s v="AU PIONIRSKI TRG 012 POŽAREVAC"/>
    <s v="PROMET ROBE I USLUGA - ME&amp; XD0;UFAZNA POTROŠNJA"/>
    <n v="49873.09"/>
    <m/>
    <m/>
    <m/>
    <x v="0"/>
    <x v="4"/>
  </r>
  <r>
    <x v="26"/>
    <m/>
    <s v="BLERTA HAJRULLAHU PR APOTEKA PRIVA"/>
    <s v="PROMET ROBE I USLUGA - MEUFAZNA POTROŠNJA [08700085850689]"/>
    <n v="38109.61"/>
    <m/>
    <m/>
    <m/>
    <x v="0"/>
    <x v="4"/>
  </r>
  <r>
    <x v="26"/>
    <m/>
    <s v="APOTEKARSKA USTANOVA MARKOVIC"/>
    <s v="po racunu [IZVTR00497676557]"/>
    <n v="23173.51"/>
    <m/>
    <m/>
    <m/>
    <x v="0"/>
    <x v="4"/>
  </r>
  <r>
    <x v="26"/>
    <m/>
    <s v="APOTEKA STESA-LEK  KIKINDA"/>
    <s v="Promet robe i usluga - finalna potro"/>
    <n v="20281.169999999998"/>
    <m/>
    <m/>
    <m/>
    <x v="0"/>
    <x v="4"/>
  </r>
  <r>
    <x v="26"/>
    <m/>
    <s v="OPŠTA BOLNICA EUROMEDIK 2"/>
    <s v="PROMET ROBE I USLUGA   FINALNAPOTROŠNJA [5897240036621691]"/>
    <n v="16556.759999999998"/>
    <m/>
    <m/>
    <m/>
    <x v="0"/>
    <x v="4"/>
  </r>
  <r>
    <x v="26"/>
    <m/>
    <s v="ZU APOTEKA IRISFARM"/>
    <s v="Promet robe i usluga - finalna potrosnja [955PLBE24003024R]"/>
    <n v="14725.98"/>
    <m/>
    <m/>
    <m/>
    <x v="0"/>
    <x v="4"/>
  </r>
  <r>
    <x v="26"/>
    <m/>
    <s v="AU TILIA COR"/>
    <s v="Promet robe i usluga - finalna potr [955PLBE240030EJA]"/>
    <n v="13060.96"/>
    <m/>
    <m/>
    <m/>
    <x v="0"/>
    <x v="4"/>
  </r>
  <r>
    <x v="26"/>
    <m/>
    <s v="APOTEKA DIONA CREPAJA"/>
    <s v="Promet robe i uslugameđufaznaRN [00324954000015]"/>
    <n v="12457.58"/>
    <m/>
    <m/>
    <m/>
    <x v="0"/>
    <x v="4"/>
  </r>
  <r>
    <x v="26"/>
    <m/>
    <s v="Apoteka  NANA Lek"/>
    <s v="promet robe i uslugafinalna po [E003249997511079]"/>
    <n v="10974.61"/>
    <m/>
    <m/>
    <m/>
    <x v="0"/>
    <x v="4"/>
  </r>
  <r>
    <x v="26"/>
    <m/>
    <s v="ZU APOTEKA TRAV&amp; XC8;ICA BEOGRAD"/>
    <s v="PROMET ROBE I USLUGA - FINALNA POTROŠNJA"/>
    <n v="10451"/>
    <m/>
    <m/>
    <m/>
    <x v="0"/>
    <x v="4"/>
  </r>
  <r>
    <x v="26"/>
    <m/>
    <s v="APOTEKA IVA"/>
    <s v="po racunu [IZVTR00497791961]"/>
    <n v="9911.9"/>
    <m/>
    <m/>
    <m/>
    <x v="0"/>
    <x v="4"/>
  </r>
  <r>
    <x v="26"/>
    <m/>
    <s v="AU MELEM"/>
    <s v="PO RACUNU [IZVTR00497901158]"/>
    <n v="9465.39"/>
    <m/>
    <m/>
    <m/>
    <x v="0"/>
    <x v="4"/>
  </r>
  <r>
    <x v="26"/>
    <m/>
    <s v="TATJANA MIHAILOVIA PR  DAR-MIL"/>
    <s v="PROMET ROBE I USLUGA - FINALNA POTROŠNJA"/>
    <n v="8659.02"/>
    <m/>
    <m/>
    <m/>
    <x v="0"/>
    <x v="4"/>
  </r>
  <r>
    <x v="26"/>
    <m/>
    <s v="APOTEKA ZDRAVLJE"/>
    <s v="Promet robe i usluga - finalna potrosnja [955PLBE2400306JM]"/>
    <n v="7392.89"/>
    <m/>
    <m/>
    <m/>
    <x v="0"/>
    <x v="4"/>
  </r>
  <r>
    <x v="26"/>
    <m/>
    <s v="AU APOTEKA ESTHEMA PHARM"/>
    <s v="racun [IZVTR00497689354]"/>
    <n v="7114.29"/>
    <m/>
    <m/>
    <m/>
    <x v="0"/>
    <x v="4"/>
  </r>
  <r>
    <x v="26"/>
    <m/>
    <s v="APOTEKA STESA-LEK  KIKINDA"/>
    <s v="Promet robe i usluga - finalna potro"/>
    <n v="6845.97"/>
    <m/>
    <m/>
    <m/>
    <x v="0"/>
    <x v="4"/>
  </r>
  <r>
    <x v="26"/>
    <m/>
    <s v="AU APOTEKA ALOJA"/>
    <s v="promet roba i usluga [IZVTR00497730562]"/>
    <n v="5462.16"/>
    <m/>
    <m/>
    <m/>
    <x v="0"/>
    <x v="4"/>
  </r>
  <r>
    <x v="26"/>
    <m/>
    <s v="ZDRAVSTVENA USTANOVA APOTEKA HERBA"/>
    <s v="PROMET ROBE I USLUGA - FINALNA POTROŠNJA [839947992411001]"/>
    <n v="5395"/>
    <m/>
    <m/>
    <m/>
    <x v="0"/>
    <x v="4"/>
  </r>
  <r>
    <x v="26"/>
    <m/>
    <s v="ZDRAVSTVENA USTANOVA APOTEKA HIGIJ"/>
    <s v="Promet robe i usluga - finalna// potrošnja [FT24003C67T8]"/>
    <n v="5112.78"/>
    <m/>
    <m/>
    <m/>
    <x v="0"/>
    <x v="4"/>
  </r>
  <r>
    <x v="26"/>
    <m/>
    <s v="APOTEKARSKA USTANOVA KRAGUJEVAC"/>
    <s v="PROMET ROBE I USLUGA - FINALNA POTRO [EPP28508348]"/>
    <n v="4974.51"/>
    <m/>
    <m/>
    <m/>
    <x v="0"/>
    <x v="4"/>
  </r>
  <r>
    <x v="26"/>
    <m/>
    <s v="VIPERA AU APOTEKA"/>
    <s v="PROMET ROBE I USLUGA   MEXD0UFAZNA POTROŠNJA [5678240034463160]"/>
    <n v="4896.55"/>
    <m/>
    <m/>
    <m/>
    <x v="0"/>
    <x v="4"/>
  </r>
  <r>
    <x v="26"/>
    <m/>
    <s v="APOTEKA &quot;VANAFARM&quot;"/>
    <s v="PROMET ROBE I USLUGA - FINALNA POTROŠNJA"/>
    <n v="4638.4399999999996"/>
    <m/>
    <m/>
    <m/>
    <x v="0"/>
    <x v="4"/>
  </r>
  <r>
    <x v="26"/>
    <m/>
    <s v="APOTEKA 'LIPA LEK '"/>
    <s v="PROMET ROBE I USLUGA [5897240034405690]"/>
    <n v="4480.97"/>
    <m/>
    <m/>
    <m/>
    <x v="0"/>
    <x v="4"/>
  </r>
  <r>
    <x v="26"/>
    <m/>
    <s v="APOTEKA &quot;VANAFARM&quot;"/>
    <s v="PROMET ROBE I USLUGA - FINALNA POTROŠNJA"/>
    <n v="4433.55"/>
    <m/>
    <m/>
    <m/>
    <x v="0"/>
    <x v="4"/>
  </r>
  <r>
    <x v="26"/>
    <m/>
    <s v="DŽ EUROMEDIK"/>
    <s v="PROMET ROBE I USLUGA   FINALNAPOTROŠNJA [5897240036798168]"/>
    <n v="4125"/>
    <m/>
    <m/>
    <m/>
    <x v="0"/>
    <x v="4"/>
  </r>
  <r>
    <x v="26"/>
    <m/>
    <s v="APOTEKARSKA USTANOVA &quot;TRG&quot; UŽICE"/>
    <s v="PROMET ROBE I USLUGA - ME&amp; xD0;UFAZNA POTROŠNJA"/>
    <n v="3944.6"/>
    <m/>
    <m/>
    <m/>
    <x v="0"/>
    <x v="4"/>
  </r>
  <r>
    <x v="26"/>
    <m/>
    <s v="APOTEKARSKA USTANOVA ZDRAVLJE"/>
    <s v="Promet robe i usluga - finalna potrošnja"/>
    <n v="3888.7"/>
    <m/>
    <m/>
    <m/>
    <x v="0"/>
    <x v="4"/>
  </r>
  <r>
    <x v="26"/>
    <m/>
    <s v="APOTEKA PASTER BEOGRAD"/>
    <s v="PROMET ROBE I USLUGA - ME&amp; XD0;UFAZNA POTROŠNJA RN-2314070"/>
    <n v="3437.25"/>
    <m/>
    <m/>
    <m/>
    <x v="0"/>
    <x v="4"/>
  </r>
  <r>
    <x v="26"/>
    <m/>
    <s v="APOTEKARSKA USTANOVA APOTEKA ADAM I"/>
    <s v="Promet robe i usluga - finalna potr [955PLBE24003004V]"/>
    <n v="3417.45"/>
    <m/>
    <m/>
    <m/>
    <x v="0"/>
    <x v="4"/>
  </r>
  <r>
    <x v="26"/>
    <m/>
    <s v="APOTEKA STESA-LEK  KIKINDA"/>
    <s v="Promet robe i usluga - finalna potro"/>
    <n v="2743.41"/>
    <m/>
    <m/>
    <m/>
    <x v="0"/>
    <x v="4"/>
  </r>
  <r>
    <x v="26"/>
    <m/>
    <s v="APOTEKA &quot;VANAFARM&quot;"/>
    <s v="PROMET ROBE I USLUGA - FINALNA POTROŠNJA"/>
    <n v="114"/>
    <m/>
    <m/>
    <m/>
    <x v="0"/>
    <x v="4"/>
  </r>
  <r>
    <x v="39"/>
    <m/>
    <s v="APOTEKARSKA USTANOVA STARS PHARM"/>
    <s v="Faktura broj: 2313034"/>
    <n v="2611.4699999999998"/>
    <m/>
    <m/>
    <m/>
    <x v="0"/>
    <x v="4"/>
  </r>
  <r>
    <x v="13"/>
    <m/>
    <s v="Eurobank Direktna ad"/>
    <s v="Visak naplacenih sredstava"/>
    <n v="19040"/>
    <m/>
    <m/>
    <m/>
    <x v="0"/>
    <x v="5"/>
  </r>
  <r>
    <x v="27"/>
    <m/>
    <s v="AU AGAPE BEOGRAD"/>
    <s v=" PROMET ROBE I USLUGA - ME XD0UFAZNA POTROSSNJA"/>
    <n v="9528.9599999999991"/>
    <m/>
    <m/>
    <m/>
    <x v="0"/>
    <x v="6"/>
  </r>
  <r>
    <x v="27"/>
    <m/>
    <s v="AU AGAPE BEOGRAD"/>
    <s v=" PROMET ROBE I USLUGA - ME XD0UFAZNA POTROSSNJA"/>
    <n v="6274.4"/>
    <m/>
    <m/>
    <m/>
    <x v="0"/>
    <x v="6"/>
  </r>
  <r>
    <x v="0"/>
    <m/>
    <s v="APOTEKA PRIVATNA PRAKSA TANJA LEK U"/>
    <s v=" racun 2401482"/>
    <n v="4830.32"/>
    <m/>
    <m/>
    <m/>
    <x v="0"/>
    <x v="6"/>
  </r>
  <r>
    <x v="0"/>
    <m/>
    <s v="STR I SR APOTEKA A M  PHARM"/>
    <s v=" PROMET ROBE I USLUGAME  XD0 UF NA POTROSSNJA"/>
    <n v="14568.4"/>
    <m/>
    <m/>
    <m/>
    <x v="0"/>
    <x v="6"/>
  </r>
  <r>
    <x v="0"/>
    <m/>
    <s v="APOTEKA LEKINO BRDO, MAKSIMA"/>
    <s v=" PROMET ROBE I USLUGA FINALNA POTROSSNJA"/>
    <n v="18886.560000000001"/>
    <m/>
    <m/>
    <m/>
    <x v="0"/>
    <x v="6"/>
  </r>
  <r>
    <x v="0"/>
    <m/>
    <s v="APOTEKA PANDORA"/>
    <s v=" PROMET ROBE I USLUGA - ME xD0UFAZNA POTROSSNJA, P1-58"/>
    <n v="11446.6"/>
    <m/>
    <m/>
    <m/>
    <x v="0"/>
    <x v="6"/>
  </r>
  <r>
    <x v="0"/>
    <m/>
    <s v="OPTA BOLNICA AVALA"/>
    <s v=" GL DIAZEPAM,"/>
    <n v="527.23"/>
    <m/>
    <m/>
    <m/>
    <x v="0"/>
    <x v="6"/>
  </r>
  <r>
    <x v="0"/>
    <m/>
    <s v="APOTEKARSKA USTANOVA SWISS ROCKETS"/>
    <s v="rc 2400673 2400605 2400863"/>
    <n v="20236.37"/>
    <m/>
    <m/>
    <m/>
    <x v="0"/>
    <x v="6"/>
  </r>
  <r>
    <x v="0"/>
    <m/>
    <s v="APOTEKARSKA USTANOVA  APOTEKA  MIP "/>
    <s v="RAC.2401655"/>
    <n v="5324.77"/>
    <m/>
    <m/>
    <m/>
    <x v="0"/>
    <x v="6"/>
  </r>
  <r>
    <x v="0"/>
    <m/>
    <s v="ZDRAVSTVENA USTANOVA APOTEKA TRAVCH"/>
    <s v=" Promet robe i usluga - medjufazna p otrosnja"/>
    <n v="20383.439999999999"/>
    <m/>
    <m/>
    <m/>
    <x v="0"/>
    <x v="6"/>
  </r>
  <r>
    <x v="0"/>
    <m/>
    <s v="APOTEKARSKA USTANOVA BEOPANAX"/>
    <s v=" PROMET ROBE I USLUGA - FINALNA POTROSNJA"/>
    <n v="10097.89"/>
    <m/>
    <m/>
    <m/>
    <x v="0"/>
    <x v="6"/>
  </r>
  <r>
    <x v="0"/>
    <m/>
    <s v="APOTEKARSKA USTANOVA BENU BEOGRAD"/>
    <n v="2313692"/>
    <n v="5651.54"/>
    <m/>
    <m/>
    <m/>
    <x v="0"/>
    <x v="6"/>
  </r>
  <r>
    <x v="0"/>
    <m/>
    <s v="DOM ZDRAVLJA BEL MEDIC SLAVIJA"/>
    <s v=" PROMET ROBE I USLUGA FINALNA POTROSN"/>
    <n v="9900"/>
    <m/>
    <m/>
    <m/>
    <x v="0"/>
    <x v="6"/>
  </r>
  <r>
    <x v="0"/>
    <m/>
    <s v="DOM ZDRAVLJA BEL MEDIC SLAVIJA"/>
    <s v=" PROMET ROBE I USLUGA FINALNA POTROSN"/>
    <n v="2750"/>
    <m/>
    <m/>
    <m/>
    <x v="0"/>
    <x v="6"/>
  </r>
  <r>
    <x v="0"/>
    <m/>
    <s v="DOM ZDRAVLJA BEL MEDIC"/>
    <s v=" PROMET ROBE I USLUGA   FINALNA POTRO"/>
    <n v="1787.5"/>
    <m/>
    <m/>
    <m/>
    <x v="0"/>
    <x v="6"/>
  </r>
  <r>
    <x v="0"/>
    <m/>
    <s v="DOM ZDRAVLJA BEL MEDIC"/>
    <s v=" PROMET ROBE I USLUGA   FINALNA POTRO"/>
    <n v="1490.5"/>
    <m/>
    <m/>
    <m/>
    <x v="0"/>
    <x v="6"/>
  </r>
  <r>
    <x v="0"/>
    <m/>
    <s v="APOTEKARSKA USTANOVA APOTEKA PHARMA"/>
    <s v=" Promet robe i usluga - finalna potr ossnja"/>
    <n v="18628.03"/>
    <m/>
    <m/>
    <m/>
    <x v="0"/>
    <x v="6"/>
  </r>
  <r>
    <x v="1"/>
    <m/>
    <s v="APOTEKA PRIVATNA PRAKSA JASMIN-FARM"/>
    <s v="promet robe"/>
    <n v="3854.43"/>
    <m/>
    <m/>
    <m/>
    <x v="0"/>
    <x v="6"/>
  </r>
  <r>
    <x v="1"/>
    <m/>
    <s v="M APOTEKA"/>
    <s v=" Promet robe i usluga - finalna potr osnja  2401643"/>
    <n v="4723.84"/>
    <m/>
    <m/>
    <m/>
    <x v="0"/>
    <x v="6"/>
  </r>
  <r>
    <x v="1"/>
    <m/>
    <s v="AU APOTEKA ALTEA VELIKO GRADISSTE"/>
    <s v="PROMET ROBE I USLUGA - ME xD0UFAZNA POTROSSNJA"/>
    <n v="5783.8"/>
    <m/>
    <m/>
    <m/>
    <x v="0"/>
    <x v="6"/>
  </r>
  <r>
    <x v="1"/>
    <m/>
    <s v="AU AGAPE BEOGRAD"/>
    <s v=" PROMET ROBE I USLUGA - ME xD0UFAZNA POTROSSNJA"/>
    <n v="7168.04"/>
    <m/>
    <m/>
    <m/>
    <x v="0"/>
    <x v="6"/>
  </r>
  <r>
    <x v="1"/>
    <m/>
    <s v="MIRJANA STEFANOVICC PR NANA SA JAGO"/>
    <s v="Promet robe i usluga - finalna potr ossnja"/>
    <n v="5077.16"/>
    <m/>
    <m/>
    <m/>
    <x v="0"/>
    <x v="6"/>
  </r>
  <r>
    <x v="1"/>
    <m/>
    <s v="APOTEKARSKA USTANOVA ZDRAVKOVIC"/>
    <s v="X2401310"/>
    <n v="9762.19"/>
    <m/>
    <m/>
    <m/>
    <x v="0"/>
    <x v="6"/>
  </r>
  <r>
    <x v="1"/>
    <m/>
    <s v="AMRA CCUCCEVICC PR APOTEKA CCUCCEVI"/>
    <s v=" 2401335, 2401341"/>
    <n v="10984.32"/>
    <m/>
    <m/>
    <m/>
    <x v="0"/>
    <x v="6"/>
  </r>
  <r>
    <x v="1"/>
    <m/>
    <s v="ZDRAVSTVENA USTANOVA APOTEKA HIGIJ"/>
    <s v=" FAKT.0169"/>
    <n v="9851.73"/>
    <m/>
    <m/>
    <m/>
    <x v="0"/>
    <x v="6"/>
  </r>
  <r>
    <x v="1"/>
    <m/>
    <s v="APOTEKARSKA USTANOVA  BOGDANFARM"/>
    <s v="Promet robe i usluga finalna potros snja"/>
    <n v="13594.02"/>
    <m/>
    <m/>
    <m/>
    <x v="0"/>
    <x v="6"/>
  </r>
  <r>
    <x v="1"/>
    <m/>
    <s v="APOTEKARSKA USTANOVA ALTIORA"/>
    <s v=" PROMET ROBE I USLUGA FINALNA POTROSSNJA"/>
    <n v="17039.82"/>
    <m/>
    <m/>
    <m/>
    <x v="0"/>
    <x v="6"/>
  </r>
  <r>
    <x v="1"/>
    <m/>
    <s v="ZDRAVLJE PLUS APOTEKA LJILJANA PERO"/>
    <n v="2401520"/>
    <n v="5711.2"/>
    <m/>
    <m/>
    <m/>
    <x v="0"/>
    <x v="6"/>
  </r>
  <r>
    <x v="1"/>
    <m/>
    <s v="OPSSTA BOLNICA SAVA MEMORIAL HOSPIT"/>
    <s v="Promet robe i usluga - finalna potr osnja"/>
    <n v="1045"/>
    <m/>
    <m/>
    <m/>
    <x v="0"/>
    <x v="6"/>
  </r>
  <r>
    <x v="1"/>
    <m/>
    <s v="ZU APOTEKA MEDUZA BEOGRAD"/>
    <s v="Promet robe i usluga - finalna potr osnja"/>
    <n v="13624.98"/>
    <m/>
    <m/>
    <m/>
    <x v="0"/>
    <x v="6"/>
  </r>
  <r>
    <x v="1"/>
    <m/>
    <s v="APOTEKA  OAZA ZDRAVLJA "/>
    <s v=" PROMET ROBE I USLUGA - FINALNA POTRO"/>
    <n v="944107.41"/>
    <m/>
    <m/>
    <m/>
    <x v="0"/>
    <x v="6"/>
  </r>
  <r>
    <x v="1"/>
    <m/>
    <s v="ZDRAVSTVENA USTANOVA APOTEKA MENTA"/>
    <s v="Promet robe i usluga - medjufazna p otrosnja"/>
    <n v="29791.360000000001"/>
    <m/>
    <m/>
    <m/>
    <x v="0"/>
    <x v="6"/>
  </r>
  <r>
    <x v="1"/>
    <m/>
    <s v="AU LEKOFARMA SABAC"/>
    <s v=" Promet robe i usluga - finalna potr"/>
    <n v="24948"/>
    <m/>
    <m/>
    <m/>
    <x v="0"/>
    <x v="6"/>
  </r>
  <r>
    <x v="1"/>
    <m/>
    <s v="AU APOTEKA ALEA"/>
    <s v=" PROMET ROBE I USLUGA - FINALNA POTR OSSNJA"/>
    <n v="9739.93"/>
    <m/>
    <m/>
    <m/>
    <x v="0"/>
    <x v="6"/>
  </r>
  <r>
    <x v="1"/>
    <m/>
    <s v="SPECIJALNA BOLNICA ZA OFTAMOLOGIJU"/>
    <s v="Promet robe i usluga finalna potros snja"/>
    <n v="9152"/>
    <m/>
    <m/>
    <m/>
    <x v="0"/>
    <x v="6"/>
  </r>
  <r>
    <x v="1"/>
    <m/>
    <s v="MARIJA MIKULICA PR APOTEKA"/>
    <s v=" PROMET ROBE I USLUGA FINALNA POTROSSNJA"/>
    <n v="3528.36"/>
    <m/>
    <m/>
    <m/>
    <x v="0"/>
    <x v="6"/>
  </r>
  <r>
    <x v="1"/>
    <m/>
    <s v="AU IMUNO PLUS"/>
    <s v=" Promet robe i usluga finalna potros snja"/>
    <n v="12193.94"/>
    <m/>
    <m/>
    <m/>
    <x v="0"/>
    <x v="6"/>
  </r>
  <r>
    <x v="1"/>
    <m/>
    <s v="APOTEKA DUSSAN MLADENOVICC"/>
    <s v=" Promet robe i usluga finalna potros snja"/>
    <n v="15277.9"/>
    <m/>
    <m/>
    <m/>
    <x v="0"/>
    <x v="6"/>
  </r>
  <r>
    <x v="1"/>
    <m/>
    <s v="ARMIN GUHDIJA PR APOTEKA AG PHARMA"/>
    <s v="Promet robe i usluga - finalna potr ossnja"/>
    <n v="11345.37"/>
    <m/>
    <m/>
    <m/>
    <x v="0"/>
    <x v="6"/>
  </r>
  <r>
    <x v="1"/>
    <m/>
    <s v="APOTEKARSKA USTANOVA ALOJA FARMACIJ"/>
    <s v="Promet robe i usluga"/>
    <n v="27038.49"/>
    <m/>
    <m/>
    <m/>
    <x v="0"/>
    <x v="6"/>
  </r>
  <r>
    <x v="1"/>
    <m/>
    <s v="APOTEKARSKA USTANOVA SREMSKA MITR"/>
    <s v=" PROMET ROBE I USLUGA - ME DJUFAZNA PO"/>
    <n v="10270.48"/>
    <m/>
    <m/>
    <m/>
    <x v="0"/>
    <x v="6"/>
  </r>
  <r>
    <x v="1"/>
    <m/>
    <s v="APOTEKARSKA USTANOVA SREMSKA MITR"/>
    <s v=" PROMET ROBE I USLUGA - ME DJUFAZNA PO"/>
    <n v="9176.64"/>
    <m/>
    <m/>
    <m/>
    <x v="0"/>
    <x v="6"/>
  </r>
  <r>
    <x v="1"/>
    <m/>
    <s v="SOFIJA VELIMIROVIC PR APOTEKA SOFI"/>
    <s v="Promet robe i usluga - finalna // potrossnja"/>
    <n v="21298.2"/>
    <m/>
    <m/>
    <m/>
    <x v="0"/>
    <x v="6"/>
  </r>
  <r>
    <x v="2"/>
    <m/>
    <s v="AU MEDIX SUBOTICA"/>
    <s v=" PROMET ROBE I USLUGA - ME xD0UFAZNA POTROSSNJA"/>
    <n v="6346.09"/>
    <m/>
    <m/>
    <m/>
    <x v="0"/>
    <x v="6"/>
  </r>
  <r>
    <x v="2"/>
    <m/>
    <s v="APOTEKARSKA USTANOVA BOKVICA"/>
    <s v="X2401243"/>
    <n v="9205.68"/>
    <m/>
    <m/>
    <m/>
    <x v="0"/>
    <x v="6"/>
  </r>
  <r>
    <x v="2"/>
    <m/>
    <s v="APOTEKARSKA USTANOVA APOTEKA JONEX"/>
    <s v="PROMET ROBE I USLUGA FINALNA POTROSSNJA"/>
    <n v="70945.22"/>
    <m/>
    <m/>
    <m/>
    <x v="0"/>
    <x v="6"/>
  </r>
  <r>
    <x v="2"/>
    <m/>
    <s v="Jovana Simicc pr JONEX PHARM"/>
    <s v=" Promet robe i usluga finalna potros snja"/>
    <n v="41368.28"/>
    <m/>
    <m/>
    <m/>
    <x v="0"/>
    <x v="6"/>
  </r>
  <r>
    <x v="2"/>
    <m/>
    <s v="DUSSANKA CCURCHICC MILICC PR, APOTE"/>
    <s v="Promet robe i usluga - medjufazna p otrosnja 2400394/51"/>
    <n v="5395.73"/>
    <m/>
    <m/>
    <m/>
    <x v="0"/>
    <x v="6"/>
  </r>
  <r>
    <x v="2"/>
    <m/>
    <s v="APOTEKARSKA USTANOVA HYGIA"/>
    <s v=" Promet robe i usluga - medjufazna p otrosnja"/>
    <n v="7239.76"/>
    <m/>
    <m/>
    <m/>
    <x v="0"/>
    <x v="6"/>
  </r>
  <r>
    <x v="2"/>
    <m/>
    <s v="APOTEKARSKA USTANOVA HYGIA"/>
    <s v=" Promet robe i usluga - medjufazna p otrosnja"/>
    <n v="5551.48"/>
    <m/>
    <m/>
    <m/>
    <x v="0"/>
    <x v="6"/>
  </r>
  <r>
    <x v="2"/>
    <m/>
    <s v="AU AGAPE BEOGRAD"/>
    <s v=" PROMET ROBE I USLUGA - ME xD0UFAZNA POTROSSNJA"/>
    <n v="2052.16"/>
    <m/>
    <m/>
    <m/>
    <x v="0"/>
    <x v="6"/>
  </r>
  <r>
    <x v="2"/>
    <m/>
    <s v="APOTEKARSKA USTANOVA BENU BEOGRAD"/>
    <n v="2313521"/>
    <n v="6970.04"/>
    <m/>
    <m/>
    <m/>
    <x v="0"/>
    <x v="6"/>
  </r>
  <r>
    <x v="2"/>
    <m/>
    <s v="APOTEKARSKA USTANOVA BENU BEOGRAD"/>
    <n v="2313512"/>
    <n v="19558.53"/>
    <m/>
    <m/>
    <m/>
    <x v="0"/>
    <x v="6"/>
  </r>
  <r>
    <x v="2"/>
    <m/>
    <s v="APOTEKARSKA USTANOVA BENU BEOGRAD"/>
    <n v="2313484"/>
    <n v="4869.2299999999996"/>
    <m/>
    <m/>
    <m/>
    <x v="0"/>
    <x v="6"/>
  </r>
  <r>
    <x v="2"/>
    <m/>
    <s v="APOTEKARSKA USTANOVA BENU BEOGRAD"/>
    <n v="2313535"/>
    <n v="8110.52"/>
    <m/>
    <m/>
    <m/>
    <x v="0"/>
    <x v="6"/>
  </r>
  <r>
    <x v="2"/>
    <m/>
    <s v="APOTEKARSKA USTANOVA BENU BEOGRAD"/>
    <n v="2313589"/>
    <n v="5834.95"/>
    <m/>
    <m/>
    <m/>
    <x v="0"/>
    <x v="6"/>
  </r>
  <r>
    <x v="2"/>
    <m/>
    <s v="APOTEKARSKA USTANOVA BENU BEOGRAD"/>
    <n v="2313528"/>
    <n v="4415.7299999999996"/>
    <m/>
    <m/>
    <m/>
    <x v="0"/>
    <x v="6"/>
  </r>
  <r>
    <x v="2"/>
    <m/>
    <s v="APOTEKARSKA USTANOVA BENU BEOGRAD"/>
    <n v="2313587"/>
    <n v="16706.509999999998"/>
    <m/>
    <m/>
    <m/>
    <x v="0"/>
    <x v="6"/>
  </r>
  <r>
    <x v="2"/>
    <m/>
    <s v="APOTEKARSKA USTANOVA BENU BEOGRAD"/>
    <n v="2313616"/>
    <n v="5203"/>
    <m/>
    <m/>
    <m/>
    <x v="0"/>
    <x v="6"/>
  </r>
  <r>
    <x v="2"/>
    <m/>
    <s v="APOTEKARSKA USTANOVA BENU BEOGRAD"/>
    <n v="2313560"/>
    <n v="4905.97"/>
    <m/>
    <m/>
    <m/>
    <x v="0"/>
    <x v="6"/>
  </r>
  <r>
    <x v="2"/>
    <m/>
    <s v="APOTEKARSKA USTANOVA BENU BEOGRAD"/>
    <n v="2313605"/>
    <n v="3878.01"/>
    <m/>
    <m/>
    <m/>
    <x v="0"/>
    <x v="6"/>
  </r>
  <r>
    <x v="2"/>
    <m/>
    <s v="APOTEKARSKA USTANOVA BENU BEOGRAD"/>
    <n v="2313532"/>
    <n v="3366.2"/>
    <m/>
    <m/>
    <m/>
    <x v="0"/>
    <x v="6"/>
  </r>
  <r>
    <x v="2"/>
    <m/>
    <s v="APOTEKARSKA USTANOVA BENU BEOGRAD"/>
    <n v="2313643"/>
    <n v="5137.55"/>
    <m/>
    <m/>
    <m/>
    <x v="0"/>
    <x v="6"/>
  </r>
  <r>
    <x v="2"/>
    <m/>
    <s v="APOTEKARSKA USTANOVA BENU BEOGRAD"/>
    <n v="2313604"/>
    <n v="3669.01"/>
    <m/>
    <m/>
    <m/>
    <x v="0"/>
    <x v="6"/>
  </r>
  <r>
    <x v="2"/>
    <m/>
    <s v="APOTEKARSKA USTANOVA BENU BEOGRAD"/>
    <n v="2313545"/>
    <n v="3565.49"/>
    <m/>
    <m/>
    <m/>
    <x v="0"/>
    <x v="6"/>
  </r>
  <r>
    <x v="2"/>
    <m/>
    <s v="APOTEKARSKA USTANOVA BENU BEOGRAD"/>
    <n v="2313653"/>
    <n v="4058.98"/>
    <m/>
    <m/>
    <m/>
    <x v="0"/>
    <x v="6"/>
  </r>
  <r>
    <x v="2"/>
    <m/>
    <s v="APOTEKARSKA USTANOVA BENU BEOGRAD"/>
    <n v="2313683"/>
    <n v="7441.48"/>
    <m/>
    <m/>
    <m/>
    <x v="0"/>
    <x v="6"/>
  </r>
  <r>
    <x v="2"/>
    <m/>
    <s v="APOTEKARSKA USTANOVA BENU BEOGRAD"/>
    <n v="2313662"/>
    <n v="3613.5"/>
    <m/>
    <m/>
    <m/>
    <x v="0"/>
    <x v="6"/>
  </r>
  <r>
    <x v="2"/>
    <m/>
    <s v="APOTEKARSKA USTANOVA BENU BEOGRAD"/>
    <n v="2313516"/>
    <n v="4970.8100000000004"/>
    <m/>
    <m/>
    <m/>
    <x v="0"/>
    <x v="6"/>
  </r>
  <r>
    <x v="2"/>
    <m/>
    <s v="Vladislav Ribnikar Preduzetnik, Spe"/>
    <s v="Promet robe i usluga finalna potros snja"/>
    <n v="1650"/>
    <m/>
    <m/>
    <m/>
    <x v="0"/>
    <x v="6"/>
  </r>
  <r>
    <x v="2"/>
    <m/>
    <s v="APOTEKARSKA  USTANOVA INTEGRA"/>
    <s v=" Promet robe i usluga"/>
    <n v="17498.79"/>
    <m/>
    <m/>
    <m/>
    <x v="0"/>
    <x v="6"/>
  </r>
  <r>
    <x v="2"/>
    <m/>
    <s v="Z.U. APOTEKA B.STANKOVIA"/>
    <s v=" PROMET ROBE I USLUGA - ME XD0UFAZNA POTROSSNJA"/>
    <n v="18176.84"/>
    <m/>
    <m/>
    <m/>
    <x v="0"/>
    <x v="6"/>
  </r>
  <r>
    <x v="2"/>
    <m/>
    <s v="AU APOTEKA NADA SRBOBRAN"/>
    <s v="PROMET ROBE I USLUGA - ME XD0U //FAZNAPOTROSSNJA"/>
    <n v="4975.5200000000004"/>
    <m/>
    <m/>
    <m/>
    <x v="0"/>
    <x v="6"/>
  </r>
  <r>
    <x v="2"/>
    <m/>
    <s v="Palanka Farm"/>
    <s v=" Promet robe i usluga finalna potros snja"/>
    <n v="14331.9"/>
    <m/>
    <m/>
    <m/>
    <x v="0"/>
    <x v="6"/>
  </r>
  <r>
    <x v="3"/>
    <m/>
    <s v="ZU APOTEKA SRBOTRADE BEOGRAD"/>
    <s v=" FAKTURA"/>
    <n v="29559.759999999998"/>
    <m/>
    <m/>
    <m/>
    <x v="0"/>
    <x v="6"/>
  </r>
  <r>
    <x v="3"/>
    <m/>
    <s v="ZU APOTEKA SRBOTRADE BEOGRAD"/>
    <s v=" FAKTURA"/>
    <n v="27702.52"/>
    <m/>
    <m/>
    <m/>
    <x v="0"/>
    <x v="6"/>
  </r>
  <r>
    <x v="3"/>
    <m/>
    <s v="ZU APOTEKA MEDUZA BEOGRAD"/>
    <s v="Promet robe i usluga - finalna potr osnja"/>
    <n v="25849.07"/>
    <m/>
    <m/>
    <m/>
    <x v="0"/>
    <x v="6"/>
  </r>
  <r>
    <x v="3"/>
    <m/>
    <s v="APOTEKARSKA USTANOVA ZDRAVKOVIC"/>
    <s v="X0961/1056/0989/1192"/>
    <n v="18221.48"/>
    <m/>
    <m/>
    <m/>
    <x v="0"/>
    <x v="6"/>
  </r>
  <r>
    <x v="3"/>
    <m/>
    <s v="APOTEKARSKA USTANOVA NEVEN"/>
    <s v=" Promet robe i usluga finalna potrosnja"/>
    <n v="19434.84"/>
    <m/>
    <m/>
    <m/>
    <x v="0"/>
    <x v="6"/>
  </r>
  <r>
    <x v="3"/>
    <m/>
    <s v="APOTEKARSKA USTANOVA LOZNICA"/>
    <s v=" PROMET ROBE I USLUGA - FI NALNA POTRO"/>
    <n v="66718.81"/>
    <m/>
    <m/>
    <m/>
    <x v="0"/>
    <x v="6"/>
  </r>
  <r>
    <x v="3"/>
    <m/>
    <s v="MILAN GAJICC PR KAMICHAK APOTEKA PR"/>
    <s v=" Promet robe i usluga - finalna potr ossnja"/>
    <n v="9535.68"/>
    <m/>
    <m/>
    <m/>
    <x v="0"/>
    <x v="6"/>
  </r>
  <r>
    <x v="3"/>
    <m/>
    <s v="ZDRAVSTVENA USTANOVA APOTEKE"/>
    <s v=" PROMET ROBE I USLUGA   MEDJUFAZNA POTROSSNJA"/>
    <n v="15769.82"/>
    <m/>
    <m/>
    <m/>
    <x v="0"/>
    <x v="6"/>
  </r>
  <r>
    <x v="3"/>
    <m/>
    <s v="VLADIMIR RUZIC PR APOTEKA RUZIC LEK"/>
    <s v=" uplata racuna 2400424 i 2400731"/>
    <n v="15356.29"/>
    <m/>
    <m/>
    <m/>
    <x v="0"/>
    <x v="6"/>
  </r>
  <r>
    <x v="4"/>
    <m/>
    <s v="H Y G I A APOTEKA KRALJEVO"/>
    <s v="PROMET ROBE I USLUGA - FINALNA POTR OSSNJA"/>
    <n v="22887.48"/>
    <m/>
    <m/>
    <m/>
    <x v="0"/>
    <x v="6"/>
  </r>
  <r>
    <x v="4"/>
    <m/>
    <s v="APOTEKARSKA  USTANOVA INTEGRA"/>
    <s v=" Promet robe i usluga"/>
    <n v="14038"/>
    <m/>
    <m/>
    <m/>
    <x v="0"/>
    <x v="6"/>
  </r>
  <r>
    <x v="4"/>
    <m/>
    <s v="AU AGAPE BEOGRAD"/>
    <s v=" PROMET ROBE I USLUGA - ME xD0UFAZNA POTROSSNJA"/>
    <n v="3668.72"/>
    <m/>
    <m/>
    <m/>
    <x v="0"/>
    <x v="6"/>
  </r>
  <r>
    <x v="4"/>
    <m/>
    <s v="AU AGAPE BEOGRAD"/>
    <s v=" PROMET ROBE I USLUGA - ME xD0UFAZNA POTROSSNJA"/>
    <n v="6959.92"/>
    <m/>
    <m/>
    <m/>
    <x v="0"/>
    <x v="6"/>
  </r>
  <r>
    <x v="4"/>
    <m/>
    <s v="AU AGAPE BEOGRAD"/>
    <s v=" PROMET ROBE I USLUGA - ME xD0UFAZNA POTROSSNJA"/>
    <n v="7148.68"/>
    <m/>
    <m/>
    <m/>
    <x v="0"/>
    <x v="6"/>
  </r>
  <r>
    <x v="4"/>
    <m/>
    <s v="APOTEKA DJUMIC"/>
    <s v=" Promet robe i usluga - finalna potr osnja"/>
    <n v="7245.48"/>
    <m/>
    <m/>
    <m/>
    <x v="0"/>
    <x v="6"/>
  </r>
  <r>
    <x v="4"/>
    <m/>
    <s v="BEL MEDIC OPSTA BOLNICA"/>
    <s v=" PROMET ROBE I USLUGA   FINALNA POTRO"/>
    <n v="8250"/>
    <m/>
    <m/>
    <m/>
    <x v="0"/>
    <x v="6"/>
  </r>
  <r>
    <x v="4"/>
    <m/>
    <s v="FARMACIA"/>
    <s v=" Promet robe i usluga finalna potros snja"/>
    <n v="4813.6000000000004"/>
    <m/>
    <m/>
    <m/>
    <x v="0"/>
    <x v="6"/>
  </r>
  <r>
    <x v="4"/>
    <m/>
    <s v="Palanka Farm"/>
    <s v=" Promet robe i usluga finalna potros snja"/>
    <n v="12099.34"/>
    <m/>
    <m/>
    <m/>
    <x v="0"/>
    <x v="6"/>
  </r>
  <r>
    <x v="4"/>
    <m/>
    <s v="TANJAPHARM BEOGRAD"/>
    <s v=" promet robe i uslugafinalna po"/>
    <n v="5246.56"/>
    <m/>
    <m/>
    <m/>
    <x v="0"/>
    <x v="6"/>
  </r>
  <r>
    <x v="4"/>
    <m/>
    <s v="OPTA BOLNICA AVALA"/>
    <s v=" GL RIVANOL"/>
    <n v="3850"/>
    <m/>
    <m/>
    <m/>
    <x v="0"/>
    <x v="6"/>
  </r>
  <r>
    <x v="4"/>
    <m/>
    <s v="ZU APOTEKA TT PHARM BEOGRAD"/>
    <s v=" Promet robe i usluga - finalna potr osnja"/>
    <n v="22259.16"/>
    <m/>
    <m/>
    <m/>
    <x v="0"/>
    <x v="6"/>
  </r>
  <r>
    <x v="30"/>
    <m/>
    <s v="AU APOTEKA MILENKOVIC"/>
    <s v=" po racunu"/>
    <n v="9942.4599999999991"/>
    <m/>
    <m/>
    <m/>
    <x v="0"/>
    <x v="6"/>
  </r>
  <r>
    <x v="30"/>
    <m/>
    <s v="PROF-FARM APOTEKA"/>
    <s v=" Promet robe i usluga - finalna potr ossnja"/>
    <n v="16743.45"/>
    <m/>
    <m/>
    <m/>
    <x v="0"/>
    <x v="6"/>
  </r>
  <r>
    <x v="30"/>
    <m/>
    <s v="ALBA GRAECA PHARM APOTEKARSKA USTAN"/>
    <n v="2401171"/>
    <n v="4936.8"/>
    <m/>
    <m/>
    <m/>
    <x v="0"/>
    <x v="6"/>
  </r>
  <r>
    <x v="30"/>
    <m/>
    <s v="FLOS APOTEKA"/>
    <s v=" Promet robe i usluga - finalna potr ossnja"/>
    <n v="13366.55"/>
    <m/>
    <m/>
    <m/>
    <x v="0"/>
    <x v="6"/>
  </r>
  <r>
    <x v="30"/>
    <m/>
    <s v="APOTEKARSKA USTANOVA BENU BEOGRAD"/>
    <n v="2313440"/>
    <n v="10391.98"/>
    <m/>
    <m/>
    <m/>
    <x v="0"/>
    <x v="6"/>
  </r>
  <r>
    <x v="30"/>
    <m/>
    <s v="APOTEKARSKA USTANOVA BENU BEOGRAD"/>
    <n v="2313430"/>
    <n v="3398.45"/>
    <m/>
    <m/>
    <m/>
    <x v="0"/>
    <x v="6"/>
  </r>
  <r>
    <x v="30"/>
    <m/>
    <s v="APOTEKARSKA USTANOVA BENU BEOGRAD"/>
    <n v="2313445"/>
    <n v="13876.78"/>
    <m/>
    <m/>
    <m/>
    <x v="0"/>
    <x v="6"/>
  </r>
  <r>
    <x v="30"/>
    <m/>
    <s v="APOTEKARSKA USTANOVA BENU BEOGRAD"/>
    <n v="2313444"/>
    <n v="6133.01"/>
    <m/>
    <m/>
    <m/>
    <x v="0"/>
    <x v="6"/>
  </r>
  <r>
    <x v="30"/>
    <m/>
    <s v="APOTEKARSKA USTANOVA BENU BEOGRAD"/>
    <n v="2313437"/>
    <n v="6619.8"/>
    <m/>
    <m/>
    <m/>
    <x v="0"/>
    <x v="6"/>
  </r>
  <r>
    <x v="30"/>
    <m/>
    <s v="ZU APOTEKA MEDUZA BEOGRAD"/>
    <s v="Promet robe i usluga - finalna potr osnja"/>
    <n v="12321.65"/>
    <m/>
    <m/>
    <m/>
    <x v="0"/>
    <x v="6"/>
  </r>
  <r>
    <x v="30"/>
    <m/>
    <s v="AU ORFELIN NS NOVI SAD"/>
    <s v=" PROMET ROBE I USLUGA - MEDJUFA //ZNA POTROSSNJA"/>
    <n v="10063.450000000001"/>
    <m/>
    <m/>
    <m/>
    <x v="0"/>
    <x v="6"/>
  </r>
  <r>
    <x v="30"/>
    <m/>
    <s v="JAGODA DJAKOVICC PANCHICC PR APOTEK"/>
    <s v="Promet robe i usluga - finalna potr osnja"/>
    <n v="6419.6"/>
    <m/>
    <m/>
    <m/>
    <x v="0"/>
    <x v="6"/>
  </r>
  <r>
    <x v="30"/>
    <m/>
    <s v="AU V.V.VUKADINOVI XC6 BEOGRAD"/>
    <s v=" DALJA PRODAJA"/>
    <n v="13329.14"/>
    <m/>
    <m/>
    <m/>
    <x v="0"/>
    <x v="6"/>
  </r>
  <r>
    <x v="30"/>
    <m/>
    <s v="APOTEKARSKA USTANOVA NEVEN"/>
    <s v=" Promet robe i usluga finalna potrosnja"/>
    <n v="60112.42"/>
    <m/>
    <m/>
    <m/>
    <x v="0"/>
    <x v="6"/>
  </r>
  <r>
    <x v="30"/>
    <m/>
    <s v="ZDRAVSTVENA USTANOVA-APOTEKA SANEX"/>
    <s v="Promet robe i usluga - finalna potr osnja"/>
    <n v="14287.48"/>
    <m/>
    <m/>
    <m/>
    <x v="0"/>
    <x v="6"/>
  </r>
  <r>
    <x v="30"/>
    <m/>
    <s v="ZDRAVSTVENA USTANOVA-APOTEKA SANEX"/>
    <s v="Promet robe i usluga - finalna potr osnja"/>
    <n v="16585.169999999998"/>
    <m/>
    <m/>
    <m/>
    <x v="0"/>
    <x v="6"/>
  </r>
  <r>
    <x v="30"/>
    <m/>
    <s v="APOTEKARSKA USTANOVA ALEKSIC MNM"/>
    <s v="Promet robe i usluga"/>
    <n v="27256.32"/>
    <m/>
    <m/>
    <m/>
    <x v="0"/>
    <x v="6"/>
  </r>
  <r>
    <x v="30"/>
    <m/>
    <s v="APOTEKARSKA USTANOVA HYGIA"/>
    <s v=" Promet robe i usluga - medjufazna p otrosnja"/>
    <n v="8615.2000000000007"/>
    <m/>
    <m/>
    <m/>
    <x v="0"/>
    <x v="6"/>
  </r>
  <r>
    <x v="5"/>
    <m/>
    <s v="JADAR APOTEKARSKA USTANOVA"/>
    <s v=" placanje racuna"/>
    <n v="5014.24"/>
    <m/>
    <m/>
    <m/>
    <x v="0"/>
    <x v="6"/>
  </r>
  <r>
    <x v="5"/>
    <m/>
    <s v="DAVID KENJERESS PREDUZETNIK APOTEKA"/>
    <s v=" Promet robe i usluga - medjufazna p otrosnja"/>
    <n v="1391.89"/>
    <m/>
    <m/>
    <m/>
    <x v="0"/>
    <x v="6"/>
  </r>
  <r>
    <x v="5"/>
    <m/>
    <s v="ZU APOTEKA FARMACIJA"/>
    <s v=" /BNF/UPLATA PO RACUNU BROJ 2401083"/>
    <n v="11285.78"/>
    <m/>
    <m/>
    <m/>
    <x v="0"/>
    <x v="6"/>
  </r>
  <r>
    <x v="5"/>
    <m/>
    <s v="DAVID KENJERESS PREDUZETNIK APOTEKA"/>
    <s v=" Promet robe i usluga - medjufazna p otrosnja"/>
    <n v="35429.94"/>
    <m/>
    <m/>
    <m/>
    <x v="0"/>
    <x v="6"/>
  </r>
  <r>
    <x v="5"/>
    <m/>
    <s v="MILO  TASI  PR APOTEKA NAR"/>
    <s v=" Promet robe i usluga finalna potros snja"/>
    <n v="9537.83"/>
    <m/>
    <m/>
    <m/>
    <x v="0"/>
    <x v="6"/>
  </r>
  <r>
    <x v="5"/>
    <m/>
    <s v="SVETI SAVA APOTEKA RANDJIC SVETLANA"/>
    <s v=" Promet robe i usluga - finalna potr osnja"/>
    <n v="10954.68"/>
    <m/>
    <m/>
    <m/>
    <x v="0"/>
    <x v="6"/>
  </r>
  <r>
    <x v="5"/>
    <m/>
    <s v="AU APOTEKA MASLACHAK BEOGRAD"/>
    <s v="Promet robe i usluga - finalna potr ossnja"/>
    <n v="13533.98"/>
    <m/>
    <m/>
    <m/>
    <x v="0"/>
    <x v="6"/>
  </r>
  <r>
    <x v="5"/>
    <m/>
    <s v="NUMAN GRACA PR APOTEKA ELIKSIR SJEN"/>
    <s v="uplata rachuna 2314118"/>
    <n v="37243.75"/>
    <m/>
    <m/>
    <m/>
    <x v="0"/>
    <x v="6"/>
  </r>
  <r>
    <x v="5"/>
    <m/>
    <s v="ALBA GRAECA PHARM APOTEKARSKA USTAN"/>
    <n v="2401126"/>
    <n v="20106.240000000002"/>
    <m/>
    <m/>
    <m/>
    <x v="0"/>
    <x v="6"/>
  </r>
  <r>
    <x v="5"/>
    <m/>
    <s v="AU LEKOFARMA SABAC"/>
    <s v=" Promet robe i usluga - finalna potr"/>
    <n v="4898.08"/>
    <m/>
    <m/>
    <m/>
    <x v="0"/>
    <x v="6"/>
  </r>
  <r>
    <x v="5"/>
    <m/>
    <s v="AU APOTEKA PLATOFARM"/>
    <s v=" PROMET ROBE I USLUGA - ME XD0UFAZNA POTROSSNJA"/>
    <n v="12458.82"/>
    <m/>
    <m/>
    <m/>
    <x v="0"/>
    <x v="6"/>
  </r>
  <r>
    <x v="5"/>
    <m/>
    <s v="AU APOTEKA PLATOFARM"/>
    <s v=" PROMET ROBE I USLUGA - ME XD0UFAZNA POTROSSNJA"/>
    <n v="13086.19"/>
    <m/>
    <m/>
    <m/>
    <x v="0"/>
    <x v="6"/>
  </r>
  <r>
    <x v="5"/>
    <m/>
    <s v="APOTEKARSKA USTANOVA ETERA"/>
    <s v=" Promet robe i usluga - medjufazna p otrosnja"/>
    <n v="8978.4"/>
    <m/>
    <m/>
    <m/>
    <x v="0"/>
    <x v="6"/>
  </r>
  <r>
    <x v="5"/>
    <m/>
    <s v="APOTEKARSKA USTANOVA JOVCHICC FARM"/>
    <s v="Promet robe i usluga - finalna potr ossnja"/>
    <n v="11995.28"/>
    <m/>
    <m/>
    <m/>
    <x v="0"/>
    <x v="6"/>
  </r>
  <r>
    <x v="5"/>
    <m/>
    <s v="NATASSA RUZZICC PR APOTEKA PRIVATNA"/>
    <s v="Promet robe i usluga finalna potros snja"/>
    <n v="11446.6"/>
    <m/>
    <m/>
    <m/>
    <x v="0"/>
    <x v="6"/>
  </r>
  <r>
    <x v="5"/>
    <m/>
    <s v="IGNJATOVIA MAJA  PR EPHEDRA APOTEK"/>
    <n v="2401134"/>
    <n v="6945.4"/>
    <m/>
    <m/>
    <m/>
    <x v="0"/>
    <x v="6"/>
  </r>
  <r>
    <x v="5"/>
    <m/>
    <s v="APOTEKA KNEZ"/>
    <s v=" Promet robe i usluga finalna potros snja"/>
    <n v="7548.21"/>
    <m/>
    <m/>
    <m/>
    <x v="0"/>
    <x v="6"/>
  </r>
  <r>
    <x v="5"/>
    <m/>
    <s v="AU VIOLA"/>
    <s v=" PROMET ROBE I USLUGA - MEDJUFAZNA P OTROSSNJA"/>
    <n v="20027.7"/>
    <m/>
    <m/>
    <m/>
    <x v="0"/>
    <x v="6"/>
  </r>
  <r>
    <x v="6"/>
    <m/>
    <s v="APOTEKA SMIRNA VERICA ZILIC PR"/>
    <s v=" 2400962X"/>
    <n v="10207.34"/>
    <m/>
    <m/>
    <m/>
    <x v="0"/>
    <x v="6"/>
  </r>
  <r>
    <x v="6"/>
    <m/>
    <s v="Tilia SAR"/>
    <s v=" Promet robe i usluga - medjufazna p otrosnja"/>
    <n v="16668.52"/>
    <m/>
    <m/>
    <m/>
    <x v="0"/>
    <x v="6"/>
  </r>
  <r>
    <x v="6"/>
    <m/>
    <s v="AU AGAPE BEOGRAD"/>
    <s v=" PROMET ROBE I USLUGA - ME xD0UFAZNA POTROSSNJA"/>
    <n v="4819.29"/>
    <m/>
    <m/>
    <m/>
    <x v="0"/>
    <x v="6"/>
  </r>
  <r>
    <x v="6"/>
    <m/>
    <s v="APOTEKA EUROLEK BEOGRAD, SREMSKIH"/>
    <s v="PLACANJE"/>
    <n v="9852.59"/>
    <m/>
    <m/>
    <m/>
    <x v="0"/>
    <x v="6"/>
  </r>
  <r>
    <x v="6"/>
    <m/>
    <s v="APOTEKARSKA USTANOVA BENU BEOGRAD"/>
    <n v="2313255"/>
    <n v="6317.52"/>
    <m/>
    <m/>
    <m/>
    <x v="0"/>
    <x v="6"/>
  </r>
  <r>
    <x v="6"/>
    <m/>
    <s v="APOTEKARSKA USTANOVA BENU BEOGRAD"/>
    <n v="2313257"/>
    <n v="9918.98"/>
    <m/>
    <m/>
    <m/>
    <x v="0"/>
    <x v="6"/>
  </r>
  <r>
    <x v="6"/>
    <m/>
    <s v="APOTEKARSKA USTANOVA BENU BEOGRAD"/>
    <n v="2313282"/>
    <n v="2866.25"/>
    <m/>
    <m/>
    <m/>
    <x v="0"/>
    <x v="6"/>
  </r>
  <r>
    <x v="6"/>
    <m/>
    <s v="APOTEKARSKA USTANOVA BENU BEOGRAD"/>
    <n v="2313206"/>
    <n v="3800.02"/>
    <m/>
    <m/>
    <m/>
    <x v="0"/>
    <x v="6"/>
  </r>
  <r>
    <x v="6"/>
    <m/>
    <s v="APOTEKARSKA USTANOVA BENU BEOGRAD"/>
    <n v="2313247"/>
    <n v="5489.19"/>
    <m/>
    <m/>
    <m/>
    <x v="0"/>
    <x v="6"/>
  </r>
  <r>
    <x v="6"/>
    <m/>
    <s v="APOTEKARSKA USTANOVA BENU BEOGRAD"/>
    <n v="2313214"/>
    <n v="10261.459999999999"/>
    <m/>
    <m/>
    <m/>
    <x v="0"/>
    <x v="6"/>
  </r>
  <r>
    <x v="6"/>
    <m/>
    <s v="APOTEKARSKA USTANOVA BENU BEOGRAD"/>
    <n v="2313307"/>
    <n v="5203"/>
    <m/>
    <m/>
    <m/>
    <x v="0"/>
    <x v="6"/>
  </r>
  <r>
    <x v="6"/>
    <m/>
    <s v="APOTEKARSKA USTANOVA BENU BEOGRAD"/>
    <n v="2313220"/>
    <n v="5865.5"/>
    <m/>
    <m/>
    <m/>
    <x v="0"/>
    <x v="6"/>
  </r>
  <r>
    <x v="6"/>
    <m/>
    <s v="APOTEKARSKA USTANOVA BENU BEOGRAD"/>
    <n v="2313236"/>
    <n v="6250.98"/>
    <m/>
    <m/>
    <m/>
    <x v="0"/>
    <x v="6"/>
  </r>
  <r>
    <x v="6"/>
    <m/>
    <s v="APOTEKARSKA USTANOVA BENU BEOGRAD"/>
    <n v="2313217"/>
    <n v="7111.5"/>
    <m/>
    <m/>
    <m/>
    <x v="0"/>
    <x v="6"/>
  </r>
  <r>
    <x v="6"/>
    <m/>
    <s v="APOTEKARSKA USTANOVA BENU BEOGRAD"/>
    <n v="2313252"/>
    <n v="2891.53"/>
    <m/>
    <m/>
    <m/>
    <x v="0"/>
    <x v="6"/>
  </r>
  <r>
    <x v="6"/>
    <m/>
    <s v="APOTEKARSKA USTANOVA BENU BEOGRAD"/>
    <n v="2313273"/>
    <n v="11859.98"/>
    <m/>
    <m/>
    <m/>
    <x v="0"/>
    <x v="6"/>
  </r>
  <r>
    <x v="6"/>
    <m/>
    <s v="APOTEKARSKA USTANOVA BENU BEOGRAD"/>
    <n v="2313227"/>
    <n v="4727.01"/>
    <m/>
    <m/>
    <m/>
    <x v="0"/>
    <x v="6"/>
  </r>
  <r>
    <x v="6"/>
    <m/>
    <s v="APOTEKARSKA USTANOVA BENU BEOGRAD"/>
    <n v="2313234"/>
    <n v="13516.8"/>
    <m/>
    <m/>
    <m/>
    <x v="0"/>
    <x v="6"/>
  </r>
  <r>
    <x v="6"/>
    <m/>
    <s v="APOTEKARSKA USTANOVA BENU BEOGRAD"/>
    <n v="2313216"/>
    <n v="14608.23"/>
    <m/>
    <m/>
    <m/>
    <x v="0"/>
    <x v="6"/>
  </r>
  <r>
    <x v="6"/>
    <m/>
    <s v="APOTEKARSKA USTANOVA BENU BEOGRAD"/>
    <n v="2313350"/>
    <n v="16485.04"/>
    <m/>
    <m/>
    <m/>
    <x v="0"/>
    <x v="6"/>
  </r>
  <r>
    <x v="6"/>
    <m/>
    <s v="APOTEKARSKA USTANOVA BENU BEOGRAD"/>
    <n v="2313280"/>
    <n v="5623.48"/>
    <m/>
    <m/>
    <m/>
    <x v="0"/>
    <x v="6"/>
  </r>
  <r>
    <x v="6"/>
    <m/>
    <s v="APOTEKARSKA USTANOVA BENU BEOGRAD"/>
    <n v="2313352"/>
    <n v="4298"/>
    <m/>
    <m/>
    <m/>
    <x v="0"/>
    <x v="6"/>
  </r>
  <r>
    <x v="6"/>
    <m/>
    <s v="APOTEKARSKA USTANOVA BENU BEOGRAD"/>
    <n v="2313376"/>
    <n v="11595.32"/>
    <m/>
    <m/>
    <m/>
    <x v="0"/>
    <x v="6"/>
  </r>
  <r>
    <x v="6"/>
    <m/>
    <s v="APOTEKARSKA USTANOVA BENU BEOGRAD"/>
    <n v="2313310"/>
    <n v="5617.4"/>
    <m/>
    <m/>
    <m/>
    <x v="0"/>
    <x v="6"/>
  </r>
  <r>
    <x v="6"/>
    <m/>
    <s v="APOTEKARSKA USTANOVA BENU BEOGRAD"/>
    <n v="2313305"/>
    <n v="3717.51"/>
    <m/>
    <m/>
    <m/>
    <x v="0"/>
    <x v="6"/>
  </r>
  <r>
    <x v="6"/>
    <m/>
    <s v="APOTEKARSKA USTANOVA BENU BEOGRAD"/>
    <n v="2313347"/>
    <n v="18103.669999999998"/>
    <m/>
    <m/>
    <m/>
    <x v="0"/>
    <x v="6"/>
  </r>
  <r>
    <x v="6"/>
    <m/>
    <s v="APOTEKARSKA USTANOVA BENU BEOGRAD"/>
    <n v="2313410"/>
    <n v="3053.49"/>
    <m/>
    <m/>
    <m/>
    <x v="0"/>
    <x v="6"/>
  </r>
  <r>
    <x v="6"/>
    <m/>
    <s v="APOTEKARSKA USTANOVA BENU BEOGRAD"/>
    <n v="2313394"/>
    <n v="7147.95"/>
    <m/>
    <m/>
    <m/>
    <x v="0"/>
    <x v="6"/>
  </r>
  <r>
    <x v="6"/>
    <m/>
    <s v="APOTEKARSKA USTANOVA BENU BEOGRAD"/>
    <n v="2313393"/>
    <n v="4400"/>
    <m/>
    <m/>
    <m/>
    <x v="0"/>
    <x v="6"/>
  </r>
  <r>
    <x v="6"/>
    <m/>
    <s v="APOTEKARSKA USTANOVA BENU BEOGRAD"/>
    <n v="2313411"/>
    <n v="14354.21"/>
    <m/>
    <m/>
    <m/>
    <x v="0"/>
    <x v="6"/>
  </r>
  <r>
    <x v="6"/>
    <m/>
    <s v="APOTEKARSKA USTANOVA BENU BEOGRAD"/>
    <n v="2313385"/>
    <n v="4204.26"/>
    <m/>
    <m/>
    <m/>
    <x v="0"/>
    <x v="6"/>
  </r>
  <r>
    <x v="6"/>
    <m/>
    <s v="APOTEKARSKA USTANOVA BENU BEOGRAD"/>
    <n v="2313387"/>
    <n v="4104.01"/>
    <m/>
    <m/>
    <m/>
    <x v="0"/>
    <x v="6"/>
  </r>
  <r>
    <x v="6"/>
    <m/>
    <s v="APOTEKARSKA USTANOVA BENU BEOGRAD"/>
    <n v="2313298"/>
    <n v="7062.92"/>
    <m/>
    <m/>
    <m/>
    <x v="0"/>
    <x v="6"/>
  </r>
  <r>
    <x v="6"/>
    <m/>
    <s v="APOTEKARSKA USTANOVA BENU BEOGRAD"/>
    <n v="2313346"/>
    <n v="11919.5"/>
    <m/>
    <m/>
    <m/>
    <x v="0"/>
    <x v="6"/>
  </r>
  <r>
    <x v="6"/>
    <m/>
    <s v="APOTEKARSKA USTANOVA BENU BEOGRAD"/>
    <n v="2313303"/>
    <n v="4662.47"/>
    <m/>
    <m/>
    <m/>
    <x v="0"/>
    <x v="6"/>
  </r>
  <r>
    <x v="6"/>
    <m/>
    <s v="APOTEKARSKA USTANOVA BENU BEOGRAD"/>
    <n v="2313414"/>
    <n v="3374.23"/>
    <m/>
    <m/>
    <m/>
    <x v="0"/>
    <x v="6"/>
  </r>
  <r>
    <x v="6"/>
    <m/>
    <s v="APOTEKARSKA USTANOVA BENU BEOGRAD"/>
    <n v="2313412"/>
    <n v="5993.46"/>
    <m/>
    <m/>
    <m/>
    <x v="0"/>
    <x v="6"/>
  </r>
  <r>
    <x v="6"/>
    <m/>
    <s v="APOTEKARSKA USTANOVA BENU BEOGRAD"/>
    <n v="2313371"/>
    <n v="5146.9799999999996"/>
    <n v="1310434.07"/>
    <m/>
    <m/>
    <x v="10"/>
    <x v="6"/>
  </r>
  <r>
    <x v="6"/>
    <s v="INO-PHARM D.O.O. - UPLATA PO RACUNU 47662/23 OD 04/12/2"/>
    <s v="INO-PHARM D.O.O."/>
    <s v="UPLATA PO RACUNU 47662/23 OD 04/12/2"/>
    <m/>
    <m/>
    <m/>
    <m/>
    <x v="5"/>
    <x v="6"/>
  </r>
  <r>
    <x v="6"/>
    <m/>
    <s v="AU APOTEKA NADA SRBOBRAN"/>
    <s v="PROMET ROBE I USLUGA - ME XD0U //FAZNAPOTROSSNJA"/>
    <n v="20230.98"/>
    <m/>
    <m/>
    <m/>
    <x v="0"/>
    <x v="6"/>
  </r>
  <r>
    <x v="6"/>
    <m/>
    <s v="ZDRAVSTVENA USTANOVA APOTEKA JOJIC"/>
    <s v=" PROMET ROBE I USLUGA - FINALNA // POTROSSNJA"/>
    <n v="3000"/>
    <m/>
    <m/>
    <m/>
    <x v="0"/>
    <x v="6"/>
  </r>
  <r>
    <x v="6"/>
    <m/>
    <s v="BOLNICA RADIJUS"/>
    <s v=" Promet robe i usluga finalna potros snja"/>
    <n v="740"/>
    <m/>
    <m/>
    <m/>
    <x v="0"/>
    <x v="6"/>
  </r>
  <r>
    <x v="6"/>
    <m/>
    <s v="DANIJELA KRSTICC PR MLAVAFARM"/>
    <s v=" Promet robe i uslugafinalna po P"/>
    <n v="26888.400000000001"/>
    <m/>
    <m/>
    <m/>
    <x v="0"/>
    <x v="6"/>
  </r>
  <r>
    <x v="7"/>
    <m/>
    <s v="APOTEKA PRIVATNA PRAKSA GALEN CACAK"/>
    <s v="Po 2401023"/>
    <n v="9857.32"/>
    <m/>
    <m/>
    <m/>
    <x v="0"/>
    <x v="6"/>
  </r>
  <r>
    <x v="7"/>
    <m/>
    <s v="APOTEKA INFARM - OGRANAK"/>
    <s v=" PROMET ROBE I USLUGA - ME XD0UFAZNA POTROSSNJA"/>
    <n v="4539.92"/>
    <m/>
    <m/>
    <m/>
    <x v="0"/>
    <x v="6"/>
  </r>
  <r>
    <x v="7"/>
    <m/>
    <s v="Z.U. APOTEKA B.STANKOVIA"/>
    <s v=" PROMET ROBE I USLUGA - ME XD0UFAZNA POTROSSNJA"/>
    <n v="19676.580000000002"/>
    <m/>
    <m/>
    <m/>
    <x v="0"/>
    <x v="6"/>
  </r>
  <r>
    <x v="7"/>
    <m/>
    <s v="APOTEKARSKA USTANOVA ZERO PHARM"/>
    <s v="roba"/>
    <n v="27300"/>
    <m/>
    <m/>
    <m/>
    <x v="0"/>
    <x v="6"/>
  </r>
  <r>
    <x v="7"/>
    <m/>
    <s v="MOHAMMED GHASSAN MOHAMMED AL-AARAJ"/>
    <s v=" Mas medic uplata na racun br 2400223"/>
    <n v="190"/>
    <m/>
    <m/>
    <m/>
    <x v="0"/>
    <x v="6"/>
  </r>
  <r>
    <x v="7"/>
    <m/>
    <s v="DRAGICA HORAK PR, APOTEKA  xD0UR"/>
    <s v="PROMET ROBE I USLUGA - ME xD0UFAZNA POTROSSNJA"/>
    <n v="9710.69"/>
    <m/>
    <m/>
    <m/>
    <x v="0"/>
    <x v="6"/>
  </r>
  <r>
    <x v="7"/>
    <m/>
    <s v="APOTEKARSKA USTANOVA SREMSKA MITR"/>
    <s v=" PROMET ROBE I USLUGA - ME DJUFAZNA PO"/>
    <n v="6195.2"/>
    <m/>
    <m/>
    <m/>
    <x v="0"/>
    <x v="6"/>
  </r>
  <r>
    <x v="7"/>
    <m/>
    <s v="APOTEKARSKA USTANOVA KOZMA, BULEVAR"/>
    <s v=" Promet robe i usluga"/>
    <n v="6243.6"/>
    <m/>
    <m/>
    <m/>
    <x v="0"/>
    <x v="6"/>
  </r>
  <r>
    <x v="8"/>
    <m/>
    <s v="Jelena Bogdanov preduzetnik Privatn"/>
    <s v=" Promet robe i usluga finalna potros snja"/>
    <n v="8100"/>
    <m/>
    <m/>
    <m/>
    <x v="0"/>
    <x v="6"/>
  </r>
  <r>
    <x v="8"/>
    <m/>
    <s v="ZORICA MARINICC PR APOTEKA PRIVATNA"/>
    <s v=" Promet robe i usluga finalna potros snja"/>
    <n v="43834.66"/>
    <m/>
    <m/>
    <m/>
    <x v="0"/>
    <x v="6"/>
  </r>
  <r>
    <x v="8"/>
    <m/>
    <s v="PASIFLORA APOTEKA PRIVATNA APOTEKRS"/>
    <s v=" PO RACUNU"/>
    <n v="11399.3"/>
    <m/>
    <m/>
    <m/>
    <x v="0"/>
    <x v="6"/>
  </r>
  <r>
    <x v="8"/>
    <m/>
    <s v="TILIA ZDRAVSTVENA USTANOVA"/>
    <s v=" /BNF/PROMET ROBE I USLUGA - MEDJUFA //ZNA PO TROSSNJA"/>
    <n v="5842.1"/>
    <m/>
    <m/>
    <m/>
    <x v="0"/>
    <x v="6"/>
  </r>
  <r>
    <x v="8"/>
    <m/>
    <s v="TILIA ZDRAVSTVENA USTANOVA"/>
    <s v=" /BNF/PROMET ROBE I USLUGA - MEDJUFA //ZNA PO TROSSNJA"/>
    <n v="1576.8"/>
    <m/>
    <m/>
    <m/>
    <x v="0"/>
    <x v="6"/>
  </r>
  <r>
    <x v="8"/>
    <m/>
    <s v="TILIA ZDRAVSTVENA USTANOVA"/>
    <s v=" /BNF/PROMET ROBE I USLUGA - MEDJUFA //ZNA PO TROSSNJA"/>
    <n v="690"/>
    <m/>
    <m/>
    <m/>
    <x v="0"/>
    <x v="6"/>
  </r>
  <r>
    <x v="8"/>
    <m/>
    <s v="TILIA ZDRAVSTVENA USTANOVA"/>
    <s v=" /BNF/PROMET ROBE I USLUGA - MEDJUFA //ZNA PO TROSSNJA"/>
    <n v="5764.59"/>
    <m/>
    <m/>
    <m/>
    <x v="0"/>
    <x v="6"/>
  </r>
  <r>
    <x v="8"/>
    <m/>
    <s v="TILIA ZDRAVSTVENA USTANOVA"/>
    <s v=" /BNF/PROMET ROBE I USLUGA - MEDJUFA //ZNA PO TROSSNJA"/>
    <n v="5932.81"/>
    <m/>
    <m/>
    <m/>
    <x v="0"/>
    <x v="6"/>
  </r>
  <r>
    <x v="8"/>
    <m/>
    <s v="TILIA ZDRAVSTVENA USTANOVA"/>
    <s v=" /BNF/PROMET ROBE I USLUGA - MEDJUFA //ZNA PO TROSSNJA"/>
    <n v="6443.52"/>
    <m/>
    <m/>
    <m/>
    <x v="0"/>
    <x v="6"/>
  </r>
  <r>
    <x v="8"/>
    <m/>
    <s v="TILIA ZDRAVSTVENA USTANOVA"/>
    <s v=" /BNF/PROMET ROBE I USLUGA - MEDJUFA //ZNA PO TROSSNJA"/>
    <n v="648.6"/>
    <m/>
    <m/>
    <m/>
    <x v="0"/>
    <x v="6"/>
  </r>
  <r>
    <x v="8"/>
    <m/>
    <s v="TILIA ZDRAVSTVENA USTANOVA"/>
    <s v=" /BNF/PROMET ROBE I USLUGA - MEDJUFA //ZNA PO TROSSNJA"/>
    <n v="5201.13"/>
    <m/>
    <m/>
    <m/>
    <x v="0"/>
    <x v="6"/>
  </r>
  <r>
    <x v="8"/>
    <m/>
    <s v="TILIA ZDRAVSTVENA USTANOVA"/>
    <s v=" /BNF/PROMET ROBE I USLUGA - MEDJUFA //ZNA PO TROSSNJA"/>
    <n v="14788.73"/>
    <m/>
    <m/>
    <m/>
    <x v="0"/>
    <x v="6"/>
  </r>
  <r>
    <x v="8"/>
    <m/>
    <s v="TILIA ZDRAVSTVENA USTANOVA"/>
    <s v=" /BNF/PROMET ROBE I USLUGA - MEDJUFA //ZNA PO TROSSNJA"/>
    <n v="12216.2"/>
    <m/>
    <m/>
    <m/>
    <x v="0"/>
    <x v="6"/>
  </r>
  <r>
    <x v="8"/>
    <m/>
    <s v="TILIA ZDRAVSTVENA USTANOVA"/>
    <s v=" /BNF/PROMET ROBE I USLUGA - MEDJUFA //ZNA PO TROSSNJA"/>
    <n v="10976"/>
    <m/>
    <m/>
    <m/>
    <x v="0"/>
    <x v="6"/>
  </r>
  <r>
    <x v="8"/>
    <m/>
    <s v="TILIA ZDRAVSTVENA USTANOVA"/>
    <s v=" /BNF/PROMET ROBE I USLUGA - MEDJUFA //ZNA PO TROSSNJA"/>
    <n v="13754.26"/>
    <m/>
    <m/>
    <m/>
    <x v="0"/>
    <x v="6"/>
  </r>
  <r>
    <x v="8"/>
    <m/>
    <s v="TILIA ZDRAVSTVENA USTANOVA"/>
    <s v=" /BNF/PROMET ROBE I USLUGA - MEDJUFA //ZNA PO TROSSNJA"/>
    <n v="9199.52"/>
    <m/>
    <m/>
    <m/>
    <x v="0"/>
    <x v="6"/>
  </r>
  <r>
    <x v="8"/>
    <m/>
    <s v="DANIJELA KRSTICC PR MLAVAFARM"/>
    <s v=" Promet robe i uslugafinalna po P"/>
    <n v="15175.53"/>
    <m/>
    <m/>
    <m/>
    <x v="0"/>
    <x v="6"/>
  </r>
  <r>
    <x v="8"/>
    <m/>
    <s v="NANA DI FARMACIJA CCUPRIJA"/>
    <s v=" Promet robe i uslugafinalna po"/>
    <n v="12113.1"/>
    <m/>
    <m/>
    <m/>
    <x v="0"/>
    <x v="6"/>
  </r>
  <r>
    <x v="9"/>
    <m/>
    <s v="IN PHARMA ZU APOTEKA"/>
    <s v=" PROMET ROBE I USLUGA - ME xD0UFAZNA POTROSSNJA"/>
    <n v="8062.56"/>
    <m/>
    <m/>
    <m/>
    <x v="0"/>
    <x v="6"/>
  </r>
  <r>
    <x v="9"/>
    <m/>
    <s v="IGNJATOVIA MAJA  PR EPHEDRA APOTEK"/>
    <s v="R.BR. 2400851"/>
    <n v="11593.23"/>
    <m/>
    <m/>
    <m/>
    <x v="0"/>
    <x v="6"/>
  </r>
  <r>
    <x v="9"/>
    <m/>
    <s v="ZDRAVSTVENA USTANOVA APOTEKA NEOPHA"/>
    <s v="Promet robe i usluga - finalna potr osnja"/>
    <n v="9740.68"/>
    <m/>
    <m/>
    <m/>
    <x v="0"/>
    <x v="6"/>
  </r>
  <r>
    <x v="9"/>
    <m/>
    <s v="MASA BRKI  PR LANACEA, UGRINOVACKI"/>
    <s v=" Promet robe i usluga"/>
    <n v="4912.6000000000004"/>
    <m/>
    <m/>
    <m/>
    <x v="0"/>
    <x v="6"/>
  </r>
  <r>
    <x v="9"/>
    <m/>
    <s v="JASMINA KOZAREV PR DERMATOLOGIJA DR"/>
    <s v="Promet robe i usluga - finalna potr osnja, NAKNADA"/>
    <n v="30484.42"/>
    <m/>
    <m/>
    <m/>
    <x v="0"/>
    <x v="6"/>
  </r>
  <r>
    <x v="9"/>
    <m/>
    <s v="IRIS"/>
    <s v=" Promet robe i usluga finalna potros snja"/>
    <n v="5676"/>
    <m/>
    <m/>
    <m/>
    <x v="0"/>
    <x v="6"/>
  </r>
  <r>
    <x v="9"/>
    <m/>
    <s v="APOTEKARSKA USTANOVA BENU BEOGRAD"/>
    <n v="2313170"/>
    <n v="4680.26"/>
    <m/>
    <m/>
    <m/>
    <x v="0"/>
    <x v="6"/>
  </r>
  <r>
    <x v="9"/>
    <m/>
    <s v="APOTEKARSKA USTANOVA BENU BEOGRAD"/>
    <n v="2313177"/>
    <n v="4300.01"/>
    <m/>
    <m/>
    <m/>
    <x v="0"/>
    <x v="6"/>
  </r>
  <r>
    <x v="9"/>
    <m/>
    <s v="APOTEKARSKA USTANOVA BENU BEOGRAD"/>
    <n v="2313142"/>
    <n v="6961.5"/>
    <m/>
    <m/>
    <m/>
    <x v="0"/>
    <x v="6"/>
  </r>
  <r>
    <x v="9"/>
    <m/>
    <s v="APOTEKARSKA USTANOVA BENU BEOGRAD"/>
    <n v="2313159"/>
    <n v="5477.45"/>
    <m/>
    <m/>
    <m/>
    <x v="0"/>
    <x v="6"/>
  </r>
  <r>
    <x v="9"/>
    <m/>
    <s v="APOTEKARSKA USTANOVA BENU BEOGRAD"/>
    <n v="2313173"/>
    <n v="5400.01"/>
    <m/>
    <m/>
    <m/>
    <x v="0"/>
    <x v="6"/>
  </r>
  <r>
    <x v="9"/>
    <m/>
    <s v="APOTEKARSKA USTANOVA VIDA BEOGRAD"/>
    <s v="Promet robe i usluga finalna potros snja"/>
    <n v="14827.12"/>
    <m/>
    <m/>
    <m/>
    <x v="0"/>
    <x v="6"/>
  </r>
  <r>
    <x v="9"/>
    <m/>
    <s v="AU IMUNO PLUS"/>
    <s v=" Promet robe i usluga finalna potros snja"/>
    <n v="18498.48"/>
    <m/>
    <m/>
    <m/>
    <x v="0"/>
    <x v="6"/>
  </r>
  <r>
    <x v="9"/>
    <m/>
    <s v="SOFIJA VELIMIROVIC PR APOTEKA SOFI"/>
    <s v="Promet robe i usluga - finalna // potrossnja"/>
    <n v="27471.99"/>
    <m/>
    <m/>
    <m/>
    <x v="0"/>
    <x v="6"/>
  </r>
  <r>
    <x v="9"/>
    <m/>
    <s v="RADOSAVLJEVIC APOTEKARSKA USTANOVA"/>
    <s v=" roba"/>
    <n v="5958.04"/>
    <m/>
    <m/>
    <m/>
    <x v="0"/>
    <x v="6"/>
  </r>
  <r>
    <x v="9"/>
    <m/>
    <s v="DIPL.PH.MILAN RADENKOVIA PR APOTEK"/>
    <s v=" PROMET ROBE I USLUGA - FINALNA POTR OSSNJA"/>
    <n v="4704.68"/>
    <n v="258143.6"/>
    <m/>
    <m/>
    <x v="10"/>
    <x v="6"/>
  </r>
  <r>
    <x v="10"/>
    <s v="INO-PHARM D.O.O. - UPLATA PO RACUNU 47087/23 OD 29/11/2"/>
    <s v="INO-PHARM D.O.O."/>
    <s v="UPLATA PO RACUNU 47087/23 OD 29/11/2"/>
    <m/>
    <n v="28851.9"/>
    <m/>
    <m/>
    <x v="5"/>
    <x v="6"/>
  </r>
  <r>
    <x v="10"/>
    <s v="FARMALOGIST D.O.O. - UPLATA PO RACUNU 230812892 OD 29/11/"/>
    <s v="FARMALOGIST D.O.O."/>
    <s v="UPLATA PO RACUNU 230812892 OD 29/11/"/>
    <m/>
    <n v="20019.560000000001"/>
    <m/>
    <m/>
    <x v="5"/>
    <x v="6"/>
  </r>
  <r>
    <x v="10"/>
    <s v="PHOENIX PHARMA D.O.O. - UPLATA PO RACUNU 807885223 OD 29/11/"/>
    <s v="PHOENIX PHARMA D.O.O."/>
    <s v="UPLATA PO RACUNU 807885223 OD 29/11/"/>
    <m/>
    <n v="1028993.13"/>
    <m/>
    <m/>
    <x v="5"/>
    <x v="6"/>
  </r>
  <r>
    <x v="10"/>
    <s v="PHOENIX PHARMA D.O.O. - UPLATA PO RACUNU 810918223 OD 30/11/"/>
    <s v="PHOENIX PHARMA D.O.O."/>
    <s v="UPLATA PO RACUNU 810918223 OD 30/11/"/>
    <m/>
    <m/>
    <m/>
    <m/>
    <x v="5"/>
    <x v="6"/>
  </r>
  <r>
    <x v="10"/>
    <m/>
    <s v="APOTEKARSKA USTANOVA ZDRAVKOVIC"/>
    <s v="X2400535"/>
    <n v="5807.32"/>
    <m/>
    <m/>
    <m/>
    <x v="0"/>
    <x v="6"/>
  </r>
  <r>
    <x v="10"/>
    <m/>
    <s v="AU AGAPE BEOGRAD"/>
    <s v=" PROMET ROBE I USLUGA - ME xD0UFAZNA POTROSSNJA"/>
    <n v="7526.2"/>
    <m/>
    <m/>
    <m/>
    <x v="0"/>
    <x v="6"/>
  </r>
  <r>
    <x v="10"/>
    <m/>
    <s v="APOTEKARSKA USTANOVA DZAVIC BOG"/>
    <s v=" PROMET ROBE I USLUGA - FINALNA POTR OSSNJA"/>
    <n v="5701.52"/>
    <m/>
    <m/>
    <m/>
    <x v="0"/>
    <x v="6"/>
  </r>
  <r>
    <x v="10"/>
    <m/>
    <s v="APOTEKARSKA USTANOVA PHARMA ZDRAVLJ"/>
    <s v="Promet robe i usluga finalna potros snja"/>
    <n v="4109.16"/>
    <m/>
    <m/>
    <m/>
    <x v="0"/>
    <x v="6"/>
  </r>
  <r>
    <x v="10"/>
    <m/>
    <s v="IN PHARMA ZU APOTEKA"/>
    <s v=" PROMET ROBE I USLUGA - ME xD0UFAZNA POTROSSNJA"/>
    <n v="26957.7"/>
    <m/>
    <m/>
    <m/>
    <x v="0"/>
    <x v="6"/>
  </r>
  <r>
    <x v="10"/>
    <m/>
    <s v="TILIA ZDRAVSTVENA USTANOVA"/>
    <s v=" /BNF/PROMET ROBE I USLUGA - MEDJUFA //ZNA PO TROSSNJA"/>
    <n v="8442.5"/>
    <m/>
    <m/>
    <m/>
    <x v="0"/>
    <x v="6"/>
  </r>
  <r>
    <x v="10"/>
    <m/>
    <s v="PHARMACIA PLUS STR APOTEKA, PETEFI"/>
    <s v=" Promet robe i usluga - medjufazna p otrosnja"/>
    <n v="4980.3599999999997"/>
    <m/>
    <m/>
    <m/>
    <x v="0"/>
    <x v="6"/>
  </r>
  <r>
    <x v="10"/>
    <m/>
    <s v="APOTEKARSKA USTANOVA  APOTEKA  MIP "/>
    <s v="rac.2401017"/>
    <n v="5707.81"/>
    <m/>
    <m/>
    <m/>
    <x v="0"/>
    <x v="6"/>
  </r>
  <r>
    <x v="10"/>
    <m/>
    <s v="ZU APOTEKA TT PHARM BEOGRAD"/>
    <s v=" Promet robe i usluga - finalna potr osnja"/>
    <n v="23281.18"/>
    <m/>
    <m/>
    <m/>
    <x v="0"/>
    <x v="6"/>
  </r>
  <r>
    <x v="11"/>
    <m/>
    <s v="IN PHARMA ZU APOTEKA"/>
    <s v=" PROMET ROBE I USLUGA - ME xD0UFAZNA POTROSSNJA"/>
    <n v="9941.14"/>
    <m/>
    <m/>
    <m/>
    <x v="0"/>
    <x v="6"/>
  </r>
  <r>
    <x v="11"/>
    <m/>
    <s v="SAMOSTALNA APOTEKA IRIDIS"/>
    <s v=" Promet robe i usluga - medjufazna p otrosnja"/>
    <n v="4873.88"/>
    <m/>
    <m/>
    <m/>
    <x v="0"/>
    <x v="6"/>
  </r>
  <r>
    <x v="11"/>
    <m/>
    <s v="APOTEKARSKA USTANOVA APOTEKA TILIA"/>
    <s v=" PROMET ROBE I USLUGA - MEUFAZNA POT ROSSNJA 243"/>
    <n v="24696.67"/>
    <m/>
    <m/>
    <m/>
    <x v="0"/>
    <x v="6"/>
  </r>
  <r>
    <x v="11"/>
    <m/>
    <s v="ZDRAVSTVENA USTANOVA APOTEKA HIGIJ"/>
    <s v=" FAKT.0106"/>
    <n v="18826.5"/>
    <m/>
    <m/>
    <m/>
    <x v="0"/>
    <x v="6"/>
  </r>
  <r>
    <x v="11"/>
    <m/>
    <s v="JELENA HRELJA PR BOTANICUS APOTEKA"/>
    <s v="Promet robe i usluga - medjufazna p otrossnja"/>
    <n v="5459.52"/>
    <m/>
    <m/>
    <m/>
    <x v="0"/>
    <x v="6"/>
  </r>
  <r>
    <x v="11"/>
    <m/>
    <s v="PU IN"/>
    <s v=" RACUN BROJ 2400794"/>
    <n v="7975"/>
    <m/>
    <m/>
    <m/>
    <x v="0"/>
    <x v="6"/>
  </r>
  <r>
    <x v="11"/>
    <m/>
    <s v="APOTEKARSKA USTANOVA BENU BEOGRAD"/>
    <n v="2313006"/>
    <n v="3410"/>
    <m/>
    <m/>
    <m/>
    <x v="0"/>
    <x v="6"/>
  </r>
  <r>
    <x v="11"/>
    <m/>
    <s v="APOTEKARSKA USTANOVA BENU BEOGRAD"/>
    <n v="2313008"/>
    <n v="3955.51"/>
    <m/>
    <m/>
    <m/>
    <x v="0"/>
    <x v="6"/>
  </r>
  <r>
    <x v="11"/>
    <m/>
    <s v="APOTEKARSKA USTANOVA BENU BEOGRAD"/>
    <n v="2312979"/>
    <n v="6341.5"/>
    <m/>
    <m/>
    <m/>
    <x v="0"/>
    <x v="6"/>
  </r>
  <r>
    <x v="11"/>
    <m/>
    <s v="NATASSA RUZZICC PR APOTEKA PRIVATNA"/>
    <s v="Promet robe i usluga finalna potros snja"/>
    <n v="11473.11"/>
    <m/>
    <m/>
    <m/>
    <x v="0"/>
    <x v="6"/>
  </r>
  <r>
    <x v="11"/>
    <m/>
    <s v="KLINICKO BOLNICKI CENTAR  BEZANIJ"/>
    <s v=" NEXTBIZ1714251  UPLATA PO RACUNU"/>
    <n v="2999.87"/>
    <m/>
    <m/>
    <m/>
    <x v="0"/>
    <x v="6"/>
  </r>
  <r>
    <x v="11"/>
    <m/>
    <s v="APOTEKA  ZDRAVLjE  RASSKA"/>
    <s v=" Promet robe i uslugafinalna po"/>
    <n v="14517.32"/>
    <n v="353119.98"/>
    <m/>
    <m/>
    <x v="10"/>
    <x v="6"/>
  </r>
  <r>
    <x v="12"/>
    <m/>
    <m/>
    <s v="KAMATA R165/2020 AUTO   EUR 3.013,18"/>
    <m/>
    <m/>
    <m/>
    <m/>
    <x v="17"/>
    <x v="6"/>
  </r>
  <r>
    <x v="12"/>
    <m/>
    <s v="APOTEKARSKA USTANOVA ALTIORA"/>
    <s v=" PROMET ROBE I USLUGA FINALNA POTROSSNJA"/>
    <n v="5229.84"/>
    <m/>
    <m/>
    <m/>
    <x v="0"/>
    <x v="6"/>
  </r>
  <r>
    <x v="12"/>
    <m/>
    <s v="APOTEKARSKA USTANOVA BOKVICA"/>
    <s v="X2400728"/>
    <n v="5372.4"/>
    <m/>
    <m/>
    <m/>
    <x v="0"/>
    <x v="6"/>
  </r>
  <r>
    <x v="12"/>
    <m/>
    <s v="APOTEKARSKA USTANOVA  BOGDANFARM"/>
    <s v="Promet robe i usluga finalna potros snja"/>
    <n v="13984.63"/>
    <m/>
    <m/>
    <m/>
    <x v="0"/>
    <x v="6"/>
  </r>
  <r>
    <x v="12"/>
    <m/>
    <s v="APOTEKA PRIVATNA PRAKSA TANJA LEK U"/>
    <s v=" racun 2400711"/>
    <n v="18498.48"/>
    <m/>
    <m/>
    <m/>
    <x v="0"/>
    <x v="6"/>
  </r>
  <r>
    <x v="12"/>
    <m/>
    <s v="AU V.V.VUKADINOVI xC6 BEOGRAD"/>
    <s v=" DALJA PRODAJA"/>
    <n v="9845.8700000000008"/>
    <m/>
    <m/>
    <m/>
    <x v="0"/>
    <x v="6"/>
  </r>
  <r>
    <x v="12"/>
    <m/>
    <s v="LJUBOMIR KONTIC PR SPEC.LEKARSKA"/>
    <s v=" PROMET ROBE I USLUGA"/>
    <n v="264"/>
    <m/>
    <m/>
    <m/>
    <x v="0"/>
    <x v="6"/>
  </r>
  <r>
    <x v="12"/>
    <m/>
    <s v="APOTEKA GAJOVIC"/>
    <s v=" Promet robe i usluga - medjufazna p otrosnja"/>
    <n v="5759.6"/>
    <m/>
    <m/>
    <m/>
    <x v="0"/>
    <x v="6"/>
  </r>
  <r>
    <x v="12"/>
    <m/>
    <s v="TILIA ZDRAVSTVENA USTANOVA"/>
    <s v=" /BNF/PROMET ROBE I USLUGA - MEDJUFA //ZNA PO TROSSNJA"/>
    <n v="414"/>
    <m/>
    <m/>
    <m/>
    <x v="0"/>
    <x v="6"/>
  </r>
  <r>
    <x v="12"/>
    <m/>
    <s v="TILIA ZDRAVSTVENA USTANOVA"/>
    <s v=" /BNF/PROMET ROBE I USLUGA - MEDJUFA //ZNA PO TROSSNJA"/>
    <n v="7136.23"/>
    <m/>
    <m/>
    <m/>
    <x v="0"/>
    <x v="6"/>
  </r>
  <r>
    <x v="12"/>
    <m/>
    <s v="BEL MEDIC OPSTA BOLNICA"/>
    <s v=" PROMET ROBE I USLUGA   FINALNA POTRO"/>
    <n v="5302"/>
    <m/>
    <m/>
    <m/>
    <x v="0"/>
    <x v="6"/>
  </r>
  <r>
    <x v="12"/>
    <m/>
    <s v="BEL MEDIC OPSTA BOLNICA"/>
    <s v=" PROMET ROBE I USLUGA   FINALNA POTRO"/>
    <n v="13365"/>
    <m/>
    <m/>
    <m/>
    <x v="0"/>
    <x v="6"/>
  </r>
  <r>
    <x v="12"/>
    <m/>
    <s v="APOTEKA LEKINO BRDO, MAKSIMA"/>
    <s v=" PROMET ROBE I USLUGA FINALNA POTROSSNJA"/>
    <n v="9762.7199999999993"/>
    <m/>
    <m/>
    <m/>
    <x v="0"/>
    <x v="6"/>
  </r>
  <r>
    <x v="12"/>
    <m/>
    <s v="APOTEKARSKA USTANOVA APOTEKA"/>
    <s v=" Uplata po racunu 2400389"/>
    <n v="3930.08"/>
    <m/>
    <m/>
    <m/>
    <x v="0"/>
    <x v="6"/>
  </r>
  <r>
    <x v="13"/>
    <m/>
    <s v="AUALENA"/>
    <s v=" UPLATA PO RACUNU BROJ 2400339"/>
    <n v="7548.87"/>
    <m/>
    <m/>
    <m/>
    <x v="0"/>
    <x v="6"/>
  </r>
  <r>
    <x v="13"/>
    <m/>
    <s v="AU AGAPE BEOGRAD"/>
    <s v=" PROMET ROBE I USLUGA - ME xD0UFAZNA POTROSSNJA"/>
    <n v="9524.23"/>
    <m/>
    <m/>
    <m/>
    <x v="0"/>
    <x v="6"/>
  </r>
  <r>
    <x v="13"/>
    <m/>
    <s v="MILO  TASI  PR APOTEKA NAR"/>
    <s v=" Promet robe i usluga finalna potros snja"/>
    <n v="9288.4"/>
    <m/>
    <m/>
    <m/>
    <x v="0"/>
    <x v="6"/>
  </r>
  <r>
    <x v="13"/>
    <m/>
    <s v="APOTEKARSKA USTANOVA SUBOTICA"/>
    <s v=" PROMET ROBE I USLUGA"/>
    <n v="10344.77"/>
    <m/>
    <m/>
    <m/>
    <x v="0"/>
    <x v="6"/>
  </r>
  <r>
    <x v="13"/>
    <m/>
    <s v="ALBA GRAECA PHARM APOTEKARSKA USTAN"/>
    <n v="2400672"/>
    <n v="10954.68"/>
    <m/>
    <m/>
    <m/>
    <x v="0"/>
    <x v="6"/>
  </r>
  <r>
    <x v="13"/>
    <m/>
    <s v="NADA MARINKOVICC PR PRIVATNA PRAKSA"/>
    <s v="Promet robe i usluga finalna potros snja"/>
    <n v="10952.36"/>
    <m/>
    <m/>
    <m/>
    <x v="0"/>
    <x v="6"/>
  </r>
  <r>
    <x v="13"/>
    <m/>
    <s v="ZDRAVSTVENA USTANOVA APOTEKA MENTA"/>
    <s v="Promet robe i usluga - medjufazna p otrosnja"/>
    <n v="21125.8"/>
    <m/>
    <m/>
    <m/>
    <x v="0"/>
    <x v="6"/>
  </r>
  <r>
    <x v="13"/>
    <m/>
    <s v="Palanka Farm"/>
    <s v=" Promet robe i usluga finalna potros snja"/>
    <n v="12364.22"/>
    <m/>
    <m/>
    <m/>
    <x v="0"/>
    <x v="6"/>
  </r>
  <r>
    <x v="13"/>
    <m/>
    <s v="APOTEKARSKA USTANOVA SREMSKA MITR"/>
    <s v=" PROMET ROBE I USLUGA - ME DJUFAZNA PO"/>
    <n v="10038.16"/>
    <n v="81643.460000000006"/>
    <m/>
    <m/>
    <x v="10"/>
    <x v="6"/>
  </r>
  <r>
    <x v="14"/>
    <m/>
    <m/>
    <s v="KAMATA RL0131/23 AUTO   EUR 696,66"/>
    <m/>
    <n v="13468.89"/>
    <m/>
    <m/>
    <x v="17"/>
    <x v="6"/>
  </r>
  <r>
    <x v="14"/>
    <m/>
    <m/>
    <s v="KAMATA R109/2021 AUTO"/>
    <m/>
    <n v="976605.44"/>
    <m/>
    <m/>
    <x v="17"/>
    <x v="6"/>
  </r>
  <r>
    <x v="14"/>
    <m/>
    <m/>
    <s v="RATA RL0131/23 AUTO   EUR 8.333,33"/>
    <m/>
    <n v="733333.33"/>
    <m/>
    <m/>
    <x v="17"/>
    <x v="6"/>
  </r>
  <r>
    <x v="14"/>
    <m/>
    <m/>
    <s v="RATA R109/2021 AUTO"/>
    <m/>
    <m/>
    <m/>
    <m/>
    <x v="17"/>
    <x v="6"/>
  </r>
  <r>
    <x v="14"/>
    <m/>
    <s v="ANIPHARM SMEDEREVO"/>
    <s v=" Promet robe i uslugafinalna po ossnja"/>
    <n v="18398.830000000002"/>
    <m/>
    <m/>
    <m/>
    <x v="0"/>
    <x v="6"/>
  </r>
  <r>
    <x v="14"/>
    <m/>
    <s v="H Y G I A APOTEKA KRALJEVO"/>
    <s v="PROMET ROBE I USLUGA - FINALNA POTR OSSNJA"/>
    <n v="7327.76"/>
    <m/>
    <m/>
    <m/>
    <x v="0"/>
    <x v="6"/>
  </r>
  <r>
    <x v="14"/>
    <m/>
    <s v="AU PAJKI XC6"/>
    <s v=" UPLATA PO RACUNU BROJ-2400229"/>
    <n v="7777.88"/>
    <m/>
    <m/>
    <m/>
    <x v="0"/>
    <x v="6"/>
  </r>
  <r>
    <x v="14"/>
    <m/>
    <s v="APOTEKARSKA USTANOVA BENU BEOGRAD"/>
    <n v="2312897"/>
    <n v="395.47"/>
    <m/>
    <m/>
    <m/>
    <x v="0"/>
    <x v="6"/>
  </r>
  <r>
    <x v="14"/>
    <m/>
    <s v="APOTEKARSKA USTANOVA BENU BEOGRAD"/>
    <n v="2312885"/>
    <n v="5179"/>
    <m/>
    <m/>
    <m/>
    <x v="0"/>
    <x v="6"/>
  </r>
  <r>
    <x v="14"/>
    <m/>
    <s v="APOTEKARSKA USTANOVA BENU BEOGRAD"/>
    <n v="2312893"/>
    <n v="3353.5"/>
    <m/>
    <m/>
    <m/>
    <x v="0"/>
    <x v="6"/>
  </r>
  <r>
    <x v="14"/>
    <m/>
    <s v="APOTEKARSKA USTANOVA BENU BEOGRAD"/>
    <n v="2312922"/>
    <n v="4772.4799999999996"/>
    <m/>
    <m/>
    <m/>
    <x v="0"/>
    <x v="6"/>
  </r>
  <r>
    <x v="14"/>
    <m/>
    <s v="APOTEKARSKA USTANOVA BENU BEOGRAD"/>
    <n v="2312924"/>
    <n v="8000.01"/>
    <m/>
    <m/>
    <m/>
    <x v="0"/>
    <x v="6"/>
  </r>
  <r>
    <x v="14"/>
    <m/>
    <s v="APOTEKARSKA USTANOVA BENU BEOGRAD"/>
    <n v="2312907"/>
    <n v="8462.5"/>
    <m/>
    <m/>
    <m/>
    <x v="0"/>
    <x v="6"/>
  </r>
  <r>
    <x v="14"/>
    <m/>
    <s v="APOTEKARSKA USTANOVAIVANCHICC I SIN"/>
    <s v=" Promet robe i usluga - finalna potr"/>
    <n v="49664.58"/>
    <m/>
    <m/>
    <m/>
    <x v="0"/>
    <x v="6"/>
  </r>
  <r>
    <x v="14"/>
    <m/>
    <s v="JAGODA DJAKOVICC PANCHICC PR APOTEK"/>
    <s v="Promet robe i usluga - finalna potr osnja"/>
    <n v="4702.6099999999997"/>
    <m/>
    <m/>
    <m/>
    <x v="0"/>
    <x v="6"/>
  </r>
  <r>
    <x v="14"/>
    <m/>
    <s v="ZDRAVSTVENA USTANOVA APOTEKA INSPIR"/>
    <s v="Promet robe i usluga - medjufazna p otrosnja"/>
    <n v="8303.68"/>
    <m/>
    <m/>
    <m/>
    <x v="0"/>
    <x v="6"/>
  </r>
  <r>
    <x v="14"/>
    <m/>
    <s v="AU APOTEKA PLATOFARM"/>
    <s v=" PROMET ROBE I USLUGA - ME XD0UFAZNA POTROSSNJA"/>
    <n v="4639.62"/>
    <m/>
    <m/>
    <m/>
    <x v="0"/>
    <x v="6"/>
  </r>
  <r>
    <x v="14"/>
    <m/>
    <s v="APOTEKARSKA USTANOVA ALEKSIC MNM"/>
    <s v="Promet robe i usluga"/>
    <n v="19885.62"/>
    <m/>
    <m/>
    <m/>
    <x v="0"/>
    <x v="6"/>
  </r>
  <r>
    <x v="15"/>
    <m/>
    <s v="JADAR APOTEKARSKA USTANOVA"/>
    <s v=" placanje racuna"/>
    <n v="4346.32"/>
    <m/>
    <m/>
    <m/>
    <x v="0"/>
    <x v="6"/>
  </r>
  <r>
    <x v="15"/>
    <m/>
    <s v="AU AGAPE BEOGRAD"/>
    <s v=" PROMET ROBE I USLUGA - ME xD0UFAZNA POTROSSNJA"/>
    <n v="7467.3"/>
    <m/>
    <m/>
    <m/>
    <x v="0"/>
    <x v="6"/>
  </r>
  <r>
    <x v="15"/>
    <m/>
    <s v="AU AGAPE BEOGRAD"/>
    <s v=" PROMET ROBE I USLUGA - ME xD0UFAZNA POTROSSNJA"/>
    <n v="3136.66"/>
    <m/>
    <m/>
    <m/>
    <x v="0"/>
    <x v="6"/>
  </r>
  <r>
    <x v="15"/>
    <m/>
    <s v="AU AGAPE BEOGRAD"/>
    <s v=" PROMET ROBE I USLUGA - ME xD0UFAZNA POTROSSNJA"/>
    <n v="8107.29"/>
    <m/>
    <m/>
    <m/>
    <x v="0"/>
    <x v="6"/>
  </r>
  <r>
    <x v="15"/>
    <m/>
    <s v="JUTKA PENK PR APOTEKA PRIVATNA PRAK"/>
    <s v=" PROMET ROBE I USLUGA - MEDJUFAZNA P"/>
    <n v="12182.59"/>
    <m/>
    <m/>
    <m/>
    <x v="0"/>
    <x v="6"/>
  </r>
  <r>
    <x v="15"/>
    <m/>
    <s v="AU VIOLA"/>
    <s v=" PROMET ROBE I USLUGA - MEDJUFAZNA P OTROSSNJA"/>
    <n v="8887.34"/>
    <m/>
    <m/>
    <m/>
    <x v="0"/>
    <x v="6"/>
  </r>
  <r>
    <x v="15"/>
    <m/>
    <s v="Labud Apoteka"/>
    <s v=" Promet robe i usluga - medjufazna p otrosnja"/>
    <n v="4864.2"/>
    <m/>
    <m/>
    <m/>
    <x v="0"/>
    <x v="6"/>
  </r>
  <r>
    <x v="15"/>
    <m/>
    <s v="Labud Apoteka"/>
    <s v=" Promet robe i usluga - medjufazna p otrosnja"/>
    <n v="12042.93"/>
    <m/>
    <m/>
    <m/>
    <x v="0"/>
    <x v="6"/>
  </r>
  <r>
    <x v="15"/>
    <m/>
    <s v="Labud Apoteka"/>
    <s v=" Promet robe i usluga - medjufazna p otrosnja"/>
    <n v="5614.4"/>
    <m/>
    <m/>
    <m/>
    <x v="0"/>
    <x v="6"/>
  </r>
  <r>
    <x v="15"/>
    <m/>
    <s v="APOTEKARSKA USTANOVA OAZA ZDRAVLJA"/>
    <s v="PROMET ROBE I USLUGA   FINALNA POTRO"/>
    <n v="102532.51"/>
    <m/>
    <m/>
    <m/>
    <x v="0"/>
    <x v="6"/>
  </r>
  <r>
    <x v="15"/>
    <m/>
    <s v="APOTEKA SVETA PETKA ZZAR"/>
    <s v=" placanje racuna"/>
    <n v="36091.9"/>
    <m/>
    <m/>
    <m/>
    <x v="0"/>
    <x v="6"/>
  </r>
  <r>
    <x v="16"/>
    <m/>
    <s v="APOTEKA INFARM - OGRANAK"/>
    <s v=" PROMET ROBE I USLUGA - ME XD0UFAZNA POTROSSNJA"/>
    <n v="3778.28"/>
    <m/>
    <m/>
    <m/>
    <x v="0"/>
    <x v="6"/>
  </r>
  <r>
    <x v="16"/>
    <m/>
    <s v="ZU APOTEKA MEDUZA BEOGRAD"/>
    <s v="Promet robe i usluga - finalna potr osnja"/>
    <n v="23210.54"/>
    <m/>
    <m/>
    <m/>
    <x v="0"/>
    <x v="6"/>
  </r>
  <r>
    <x v="16"/>
    <m/>
    <s v="APOTEKA VIVA IVANOVICC MARIJA PREDU"/>
    <s v="Promet robe i usluga - medjufazna p otrosnja"/>
    <n v="11737.68"/>
    <m/>
    <m/>
    <m/>
    <x v="0"/>
    <x v="6"/>
  </r>
  <r>
    <x v="16"/>
    <m/>
    <s v="APOTEKARSKA USTANOVA ALTIORA"/>
    <s v=" PROMET ROBE I USLUGA FINALNA POTROSSNJA"/>
    <n v="76645.8"/>
    <m/>
    <m/>
    <m/>
    <x v="0"/>
    <x v="6"/>
  </r>
  <r>
    <x v="16"/>
    <m/>
    <s v="APOTEKARSKA USTANOVA ZERO PHARM"/>
    <s v="roba"/>
    <n v="11550.66"/>
    <m/>
    <m/>
    <m/>
    <x v="0"/>
    <x v="6"/>
  </r>
  <r>
    <x v="16"/>
    <m/>
    <s v="APOTEKA PRIVATNA PRAKSA BELLADONNA"/>
    <s v="Promet robe i usluga - medjufazna p otrosnja"/>
    <n v="5548.57"/>
    <m/>
    <m/>
    <m/>
    <x v="0"/>
    <x v="6"/>
  </r>
  <r>
    <x v="16"/>
    <m/>
    <s v="APOTEKARSKA USTANOVA BENU BEOGRAD"/>
    <n v="2312668"/>
    <n v="12644.72"/>
    <m/>
    <m/>
    <m/>
    <x v="0"/>
    <x v="6"/>
  </r>
  <r>
    <x v="16"/>
    <m/>
    <s v="APOTEKARSKA USTANOVA BENU BEOGRAD"/>
    <n v="2312732"/>
    <n v="9444.99"/>
    <m/>
    <m/>
    <m/>
    <x v="0"/>
    <x v="6"/>
  </r>
  <r>
    <x v="16"/>
    <m/>
    <s v="APOTEKARSKA USTANOVA BENU BEOGRAD"/>
    <n v="2312738"/>
    <n v="3814.25"/>
    <m/>
    <m/>
    <m/>
    <x v="0"/>
    <x v="6"/>
  </r>
  <r>
    <x v="16"/>
    <m/>
    <s v="APOTEKARSKA USTANOVA BENU BEOGRAD"/>
    <n v="2312746"/>
    <n v="4614.8100000000004"/>
    <m/>
    <m/>
    <m/>
    <x v="0"/>
    <x v="6"/>
  </r>
  <r>
    <x v="16"/>
    <m/>
    <s v="APOTEKARSKA USTANOVA BENU BEOGRAD"/>
    <n v="2312792"/>
    <n v="7618.73"/>
    <m/>
    <m/>
    <m/>
    <x v="0"/>
    <x v="6"/>
  </r>
  <r>
    <x v="16"/>
    <m/>
    <s v="APOTEKARSKA USTANOVA BENU BEOGRAD"/>
    <n v="2312708"/>
    <n v="6600"/>
    <m/>
    <m/>
    <m/>
    <x v="0"/>
    <x v="6"/>
  </r>
  <r>
    <x v="16"/>
    <m/>
    <s v="APOTEKARSKA USTANOVA BENU BEOGRAD"/>
    <n v="2312701"/>
    <n v="8382.99"/>
    <m/>
    <m/>
    <m/>
    <x v="0"/>
    <x v="6"/>
  </r>
  <r>
    <x v="16"/>
    <m/>
    <s v="APOTEKARSKA USTANOVA BENU BEOGRAD"/>
    <n v="2312693"/>
    <n v="5916.72"/>
    <m/>
    <m/>
    <m/>
    <x v="0"/>
    <x v="6"/>
  </r>
  <r>
    <x v="16"/>
    <m/>
    <s v="APOTEKARSKA USTANOVA BENU BEOGRAD"/>
    <n v="2312874"/>
    <n v="3964.79"/>
    <m/>
    <m/>
    <m/>
    <x v="0"/>
    <x v="6"/>
  </r>
  <r>
    <x v="16"/>
    <m/>
    <s v="APOTEKARSKA USTANOVA BENU BEOGRAD"/>
    <n v="2312766"/>
    <n v="7261.99"/>
    <m/>
    <m/>
    <m/>
    <x v="0"/>
    <x v="6"/>
  </r>
  <r>
    <x v="16"/>
    <m/>
    <s v="APOTEKARSKA USTANOVA BENU BEOGRAD"/>
    <n v="2312873"/>
    <n v="5912.5"/>
    <m/>
    <m/>
    <m/>
    <x v="0"/>
    <x v="6"/>
  </r>
  <r>
    <x v="16"/>
    <m/>
    <s v="APOTEKARSKA USTANOVA BENU BEOGRAD"/>
    <n v="2312853"/>
    <n v="4711.1899999999996"/>
    <m/>
    <m/>
    <m/>
    <x v="0"/>
    <x v="6"/>
  </r>
  <r>
    <x v="16"/>
    <m/>
    <s v="APOTEKARSKA USTANOVA BENU BEOGRAD"/>
    <n v="2312859"/>
    <n v="5784.02"/>
    <m/>
    <m/>
    <m/>
    <x v="0"/>
    <x v="6"/>
  </r>
  <r>
    <x v="16"/>
    <m/>
    <s v="APOTEKARSKA USTANOVA BENU BEOGRAD"/>
    <n v="2312821"/>
    <n v="3868.3"/>
    <m/>
    <m/>
    <m/>
    <x v="0"/>
    <x v="6"/>
  </r>
  <r>
    <x v="16"/>
    <m/>
    <s v="APOTEKARSKA USTANOVA BENU BEOGRAD"/>
    <n v="2312838"/>
    <n v="499.99"/>
    <m/>
    <m/>
    <m/>
    <x v="0"/>
    <x v="6"/>
  </r>
  <r>
    <x v="16"/>
    <m/>
    <s v="APOTEKARSKA USTANOVA BENU BEOGRAD"/>
    <n v="2312823"/>
    <n v="4465.25"/>
    <m/>
    <m/>
    <m/>
    <x v="0"/>
    <x v="6"/>
  </r>
  <r>
    <x v="16"/>
    <m/>
    <s v="APOTEKARSKA USTANOVA BENU BEOGRAD"/>
    <n v="2312842"/>
    <n v="5068.25"/>
    <m/>
    <m/>
    <m/>
    <x v="0"/>
    <x v="6"/>
  </r>
  <r>
    <x v="16"/>
    <m/>
    <s v="APOTEKARSKA USTANOVA BENU BEOGRAD"/>
    <n v="2312871"/>
    <n v="6459.98"/>
    <m/>
    <m/>
    <m/>
    <x v="0"/>
    <x v="6"/>
  </r>
  <r>
    <x v="16"/>
    <m/>
    <s v="APOTEKARSKA USTANOVA ARHIFARM BEOG"/>
    <s v="PROMET ROBE I USLUGA - MEDJUFAZNA P OTROSSNJA"/>
    <n v="11726.1"/>
    <m/>
    <m/>
    <m/>
    <x v="0"/>
    <x v="6"/>
  </r>
  <r>
    <x v="16"/>
    <m/>
    <s v="APOTEKA PLANTAGO BEOGRAD"/>
    <s v=" Promet robe i uslugafinalna po ossnja"/>
    <n v="20905.59"/>
    <m/>
    <m/>
    <m/>
    <x v="0"/>
    <x v="6"/>
  </r>
  <r>
    <x v="16"/>
    <m/>
    <s v="APOTEKARSKA USTANOVA KOZMA, BULEVAR"/>
    <s v=" Promet robe i usluga"/>
    <n v="6515.73"/>
    <m/>
    <m/>
    <m/>
    <x v="0"/>
    <x v="6"/>
  </r>
  <r>
    <x v="16"/>
    <m/>
    <s v="APOTEKA GAJOVIC"/>
    <s v=" Promet robe i usluga - medjufazna p otrosnja"/>
    <n v="29951.46"/>
    <m/>
    <m/>
    <m/>
    <x v="0"/>
    <x v="6"/>
  </r>
  <r>
    <x v="16"/>
    <m/>
    <s v="PHARMA PLUS"/>
    <s v=" PROMET ROBE I USLUGAMEDJUFAZNA TROSSNJA"/>
    <n v="10741.19"/>
    <m/>
    <m/>
    <m/>
    <x v="0"/>
    <x v="6"/>
  </r>
  <r>
    <x v="17"/>
    <m/>
    <s v="AU ZDRAVKOVIC PHARMACY BEOGRAD"/>
    <n v="2400326"/>
    <n v="5087.03"/>
    <m/>
    <m/>
    <m/>
    <x v="0"/>
    <x v="6"/>
  </r>
  <r>
    <x v="17"/>
    <m/>
    <s v="SUZANA VULETA PR LIBA PHARM APOTEK"/>
    <s v=" Promet robe i usluga - finalna potr ossnja"/>
    <n v="5286.16"/>
    <m/>
    <m/>
    <m/>
    <x v="0"/>
    <x v="6"/>
  </r>
  <r>
    <x v="17"/>
    <m/>
    <s v="AU LEKOFARMA SABAC"/>
    <s v=" Promet robe i usluga - finalna potr"/>
    <n v="27059.31"/>
    <m/>
    <m/>
    <m/>
    <x v="0"/>
    <x v="6"/>
  </r>
  <r>
    <x v="17"/>
    <m/>
    <s v="AU LEKOFARMA SABAC"/>
    <s v=" Promet robe i usluga - finalna potr osnja"/>
    <n v="4235"/>
    <m/>
    <m/>
    <m/>
    <x v="0"/>
    <x v="6"/>
  </r>
  <r>
    <x v="17"/>
    <m/>
    <s v="AU APOTEKA MILENKOVIC"/>
    <s v=" po racunu"/>
    <n v="6867.53"/>
    <m/>
    <m/>
    <m/>
    <x v="0"/>
    <x v="6"/>
  </r>
  <r>
    <x v="17"/>
    <m/>
    <s v="APOTEKA PANACEA NATASSA MITICC PRED"/>
    <s v="Promet robe i usluga - finalna potr osnja"/>
    <n v="5846.72"/>
    <m/>
    <m/>
    <m/>
    <x v="0"/>
    <x v="6"/>
  </r>
  <r>
    <x v="17"/>
    <m/>
    <s v="AU IMUNO PLUS"/>
    <s v=" Promet robe i usluga finalna potros snja"/>
    <n v="19706.16"/>
    <m/>
    <m/>
    <m/>
    <x v="0"/>
    <x v="6"/>
  </r>
  <r>
    <x v="17"/>
    <m/>
    <s v="OPTA BOLNICA AVALA"/>
    <s v=" GLUKOZA"/>
    <n v="1980"/>
    <m/>
    <m/>
    <m/>
    <x v="0"/>
    <x v="6"/>
  </r>
  <r>
    <x v="18"/>
    <m/>
    <s v="JELENA HRELJA PR BOTANICUS APOTEKA"/>
    <s v="Promet robe i usluga - medjufazna p otrossnja"/>
    <n v="5459.52"/>
    <m/>
    <m/>
    <m/>
    <x v="0"/>
    <x v="6"/>
  </r>
  <r>
    <x v="18"/>
    <m/>
    <s v="SANA PHARM PLUS"/>
    <s v=" Promet robe i usluga - finalna potr osnja"/>
    <n v="10697.32"/>
    <m/>
    <m/>
    <m/>
    <x v="0"/>
    <x v="6"/>
  </r>
  <r>
    <x v="18"/>
    <m/>
    <s v="APOTEKARSKA USTANOVA APOTEKA TILIA"/>
    <s v=" PROMET ROBE I USLUGA - MEUFAZNA POT ROSSNJA 104"/>
    <n v="27274.91"/>
    <m/>
    <m/>
    <m/>
    <x v="0"/>
    <x v="6"/>
  </r>
  <r>
    <x v="18"/>
    <m/>
    <s v="ZU APOTEKA MEDUZA BEOGRAD"/>
    <s v="Promet robe i usluga - finalna potr osnja"/>
    <n v="5931.38"/>
    <m/>
    <m/>
    <m/>
    <x v="0"/>
    <x v="6"/>
  </r>
  <r>
    <x v="18"/>
    <m/>
    <s v="DRAGICA HORAK PR, APOTEKA  xD0UR"/>
    <s v="PROMET ROBE I USLUGA - ME xD0UFAZNA POTROSSNJA"/>
    <n v="6089.35"/>
    <m/>
    <m/>
    <m/>
    <x v="0"/>
    <x v="6"/>
  </r>
  <r>
    <x v="18"/>
    <m/>
    <s v="APOTEKARSKA USTANOVA  BOGDANFARM"/>
    <s v="Promet robe i usluga finalna potros snja"/>
    <n v="5207.84"/>
    <m/>
    <m/>
    <m/>
    <x v="0"/>
    <x v="6"/>
  </r>
  <r>
    <x v="18"/>
    <m/>
    <s v="AU FORTUNA"/>
    <s v=" Promet robe i usluga - finalna potr osnja"/>
    <n v="3090.55"/>
    <m/>
    <m/>
    <m/>
    <x v="0"/>
    <x v="6"/>
  </r>
  <r>
    <x v="18"/>
    <m/>
    <s v="APOTEKARSKA USTANOVA LOZNICA"/>
    <s v=" PROMET ROBE I USLUGA - FI NALNA POTRO"/>
    <n v="22131.46"/>
    <m/>
    <m/>
    <m/>
    <x v="0"/>
    <x v="6"/>
  </r>
  <r>
    <x v="18"/>
    <m/>
    <s v="IRIS"/>
    <s v=" Promet robe i usluga finalna potros snja"/>
    <n v="20334.060000000001"/>
    <m/>
    <m/>
    <m/>
    <x v="0"/>
    <x v="6"/>
  </r>
  <r>
    <x v="18"/>
    <m/>
    <s v="OPTA BOLNICA AVALA"/>
    <s v=" PROMET ROBE I USLUGA - ME XD0UFAZNA POTRONJA"/>
    <n v="1210"/>
    <m/>
    <m/>
    <m/>
    <x v="0"/>
    <x v="6"/>
  </r>
  <r>
    <x v="18"/>
    <m/>
    <s v="Saner Bejtic pr Apoteka 3S PHARMACY"/>
    <s v="Promet robe"/>
    <n v="9562.64"/>
    <m/>
    <m/>
    <m/>
    <x v="0"/>
    <x v="6"/>
  </r>
  <r>
    <x v="18"/>
    <m/>
    <s v="APOTEKA MENTA"/>
    <s v=" Promet robe i usluga - finalna potr osnja"/>
    <n v="13805.95"/>
    <m/>
    <m/>
    <m/>
    <x v="0"/>
    <x v="6"/>
  </r>
  <r>
    <x v="18"/>
    <m/>
    <s v="AU LEKOFARMA SABAC"/>
    <s v=" Promet robe i usluga - finalna potr osnja"/>
    <n v="4607.68"/>
    <m/>
    <m/>
    <m/>
    <x v="0"/>
    <x v="6"/>
  </r>
  <r>
    <x v="18"/>
    <m/>
    <s v="Palanka Farm"/>
    <s v=" Promet robe i usluga finalna potros snja"/>
    <n v="12273.86"/>
    <m/>
    <m/>
    <m/>
    <x v="0"/>
    <x v="6"/>
  </r>
  <r>
    <x v="18"/>
    <m/>
    <s v="AU ORFELIN NS NOVI SAD"/>
    <s v=" PROMET ROBE I USLUGA - MEDJUFA //ZNA POTROSSNJA UPL PO RN"/>
    <n v="27356.47"/>
    <m/>
    <m/>
    <m/>
    <x v="0"/>
    <x v="6"/>
  </r>
  <r>
    <x v="18"/>
    <m/>
    <s v="MASA BRKI  PR LANACEA, UGRINOVACKI"/>
    <s v=" Promet robe i usluga"/>
    <n v="8259.43"/>
    <m/>
    <m/>
    <m/>
    <x v="0"/>
    <x v="6"/>
  </r>
  <r>
    <x v="36"/>
    <m/>
    <s v="ZU APOTEKA SRBOTRADE BEOGRAD"/>
    <s v=" FAKTURA"/>
    <n v="17156.060000000001"/>
    <m/>
    <m/>
    <m/>
    <x v="0"/>
    <x v="6"/>
  </r>
  <r>
    <x v="36"/>
    <m/>
    <s v="ZU APOTEKA SRBOTRADE BEOGRAD"/>
    <s v=" FAKTURA"/>
    <n v="12706.44"/>
    <m/>
    <m/>
    <m/>
    <x v="0"/>
    <x v="6"/>
  </r>
  <r>
    <x v="36"/>
    <m/>
    <s v="IN PHARMA ZU APOTEKA"/>
    <s v=" PROMET ROBE I USLUGA - ME xD0UFAZNA POTROSSNJA"/>
    <n v="6663.29"/>
    <m/>
    <m/>
    <m/>
    <x v="0"/>
    <x v="6"/>
  </r>
  <r>
    <x v="36"/>
    <m/>
    <s v="JASMINA KOZAREV PR DERMATOLOGIJA DR"/>
    <s v="Promet robe i usluga - finalna potr osnja"/>
    <n v="32400"/>
    <m/>
    <m/>
    <m/>
    <x v="0"/>
    <x v="6"/>
  </r>
  <r>
    <x v="36"/>
    <m/>
    <s v="APOTEKARSKA USTANOVA BOKVICA"/>
    <s v="X2400213"/>
    <n v="3921.71"/>
    <m/>
    <m/>
    <m/>
    <x v="0"/>
    <x v="6"/>
  </r>
  <r>
    <x v="36"/>
    <m/>
    <s v="APOTEKARSKA USTANOVA IVA MEDIKA"/>
    <s v="Promet robe i usluga medjufazna pot rossnja"/>
    <n v="19669.8"/>
    <m/>
    <m/>
    <m/>
    <x v="0"/>
    <x v="6"/>
  </r>
  <r>
    <x v="36"/>
    <m/>
    <s v="APOTEKA VIDAKOVIC"/>
    <s v=" Promet robe i usluga - finalna potr osnja"/>
    <n v="11360.83"/>
    <m/>
    <m/>
    <m/>
    <x v="0"/>
    <x v="6"/>
  </r>
  <r>
    <x v="36"/>
    <m/>
    <s v="APOTEKARSKA USTANOVA JOVCHICC FARM"/>
    <s v="Promet robe i usluga - finalna potr ossnja"/>
    <n v="16369.46"/>
    <m/>
    <m/>
    <m/>
    <x v="0"/>
    <x v="6"/>
  </r>
  <r>
    <x v="36"/>
    <m/>
    <s v="ZDRAVSTVENA USTANOVA APOTEKA NEOPHA"/>
    <s v="Promet robe i usluga - finalna potr osnja"/>
    <n v="10714.78"/>
    <m/>
    <m/>
    <m/>
    <x v="0"/>
    <x v="6"/>
  </r>
  <r>
    <x v="36"/>
    <m/>
    <s v="AU LEKOFARMA SABAC"/>
    <s v=" Promet robe i usluga - finalna potr"/>
    <n v="5170"/>
    <m/>
    <m/>
    <m/>
    <x v="0"/>
    <x v="6"/>
  </r>
  <r>
    <x v="36"/>
    <m/>
    <s v="APOTEKA YASON NADA KNEZZEVICC PREDU"/>
    <s v=" Promet robe i usluga medjufazna pot rossnja"/>
    <n v="16591.52"/>
    <m/>
    <m/>
    <m/>
    <x v="0"/>
    <x v="6"/>
  </r>
  <r>
    <x v="36"/>
    <m/>
    <s v="AU APOTEKA PLATOFARM"/>
    <s v=" PROMET ROBE I USLUGA - ME XD0UFAZNA POTROSSNJA"/>
    <n v="7965.93"/>
    <m/>
    <m/>
    <m/>
    <x v="0"/>
    <x v="6"/>
  </r>
  <r>
    <x v="36"/>
    <m/>
    <s v="APOTEKARSKA USTANOVA BENU BEOGRAD"/>
    <n v="2312646"/>
    <n v="9948.51"/>
    <m/>
    <m/>
    <m/>
    <x v="0"/>
    <x v="6"/>
  </r>
  <r>
    <x v="36"/>
    <m/>
    <s v="POLIKLINIKA GRLICA PRIVATNA POLIKLI"/>
    <s v=" Promet robe i usluga finalna potros snja"/>
    <n v="16500"/>
    <m/>
    <m/>
    <m/>
    <x v="0"/>
    <x v="6"/>
  </r>
  <r>
    <x v="36"/>
    <m/>
    <s v="APOTEKA SMIRNA VERICA ZILIC PR"/>
    <s v=" 2400287X"/>
    <n v="5697.75"/>
    <m/>
    <m/>
    <m/>
    <x v="0"/>
    <x v="6"/>
  </r>
  <r>
    <x v="36"/>
    <m/>
    <s v="APOTEKARSKA USTANOVA ZERO PHARM"/>
    <s v="roba"/>
    <n v="18501.89"/>
    <m/>
    <m/>
    <m/>
    <x v="0"/>
    <x v="6"/>
  </r>
  <r>
    <x v="36"/>
    <m/>
    <s v="AU V.V.VUKADINOVI xC6 BEOGRAD"/>
    <s v=" DALJA PRODAJA"/>
    <n v="5123.9799999999996"/>
    <m/>
    <m/>
    <m/>
    <x v="0"/>
    <x v="6"/>
  </r>
  <r>
    <x v="37"/>
    <m/>
    <s v="JELENA HRELJA PR BOTANICUS APOTEKA"/>
    <s v="Promet robe i usluga - medjufazna p otrossnja"/>
    <n v="4475.3100000000004"/>
    <m/>
    <m/>
    <m/>
    <x v="0"/>
    <x v="6"/>
  </r>
  <r>
    <x v="37"/>
    <m/>
    <s v="APOTEKARSKA USTANOVA APOTEKAEUROLEK"/>
    <s v="Promet robe i usluga - finalna potr osnja"/>
    <n v="11420.9"/>
    <m/>
    <m/>
    <m/>
    <x v="0"/>
    <x v="6"/>
  </r>
  <r>
    <x v="37"/>
    <m/>
    <s v="ZDRAVSTVENA USTANOVA APOTEKA HIGIJ"/>
    <s v=" FAKT.0054"/>
    <n v="9222.7999999999993"/>
    <m/>
    <m/>
    <m/>
    <x v="0"/>
    <x v="6"/>
  </r>
  <r>
    <x v="37"/>
    <m/>
    <s v="ZDRAVLJE PLUS APOTEKA LJILJANA PERO"/>
    <n v="2400405"/>
    <n v="10459.030000000001"/>
    <m/>
    <m/>
    <m/>
    <x v="0"/>
    <x v="6"/>
  </r>
  <r>
    <x v="37"/>
    <m/>
    <s v="NATASSA RUZZICC PR APOTEKA PRIVATNA"/>
    <s v="Promet robe i usluga finalna potros snja"/>
    <n v="3547.84"/>
    <m/>
    <m/>
    <m/>
    <x v="0"/>
    <x v="6"/>
  </r>
  <r>
    <x v="37"/>
    <m/>
    <s v="DOM ZDRAVLJA BEL MEDIC SLAVIJA"/>
    <s v=" PROMET ROBE I USLUGA FINALNA POTROSN"/>
    <n v="825"/>
    <m/>
    <m/>
    <m/>
    <x v="0"/>
    <x v="6"/>
  </r>
  <r>
    <x v="37"/>
    <m/>
    <s v="DOM ZDRAVLJA BEL MEDIC SLAVIJA"/>
    <s v=" PROMET ROBE I USLUGA FINALNA POTROSN"/>
    <n v="1925"/>
    <m/>
    <m/>
    <m/>
    <x v="0"/>
    <x v="6"/>
  </r>
  <r>
    <x v="37"/>
    <m/>
    <s v="DOM ZDRAVLJA BEL MEDIC SLAVIJA"/>
    <s v=" PROMET ROBE I USLUGA FINALNA POTROSN"/>
    <n v="825"/>
    <m/>
    <m/>
    <m/>
    <x v="0"/>
    <x v="6"/>
  </r>
  <r>
    <x v="37"/>
    <m/>
    <s v="AU LEKOFARMA SABAC"/>
    <s v=" Promet robe i usluga - finalna potr"/>
    <n v="21225.62"/>
    <m/>
    <m/>
    <m/>
    <x v="0"/>
    <x v="6"/>
  </r>
  <r>
    <x v="37"/>
    <m/>
    <s v="DOM ZDRAVLJA BEL MEDIC"/>
    <s v=" PROMET ROBE I USLUGA   FINALNA POTRO"/>
    <n v="1375"/>
    <m/>
    <m/>
    <m/>
    <x v="0"/>
    <x v="6"/>
  </r>
  <r>
    <x v="37"/>
    <m/>
    <s v="DOM ZDRAVLJA BEL MEDIC"/>
    <s v=" PROMET ROBE I USLUGA   FINALNA POTRO"/>
    <n v="1364"/>
    <m/>
    <m/>
    <m/>
    <x v="0"/>
    <x v="6"/>
  </r>
  <r>
    <x v="37"/>
    <m/>
    <s v="ZU APOTEKA FARMACIJA"/>
    <s v=" /BNF/UPLATA PO RACHUNU BROJ 2400187"/>
    <n v="10418.32"/>
    <m/>
    <m/>
    <m/>
    <x v="0"/>
    <x v="6"/>
  </r>
  <r>
    <x v="37"/>
    <m/>
    <s v="DAVID KENJERESS PREDUZETNIK APOTEKA"/>
    <s v=" Promet robe i usluga - medjufazna p otrosnja"/>
    <n v="10074.549999999999"/>
    <m/>
    <m/>
    <m/>
    <x v="0"/>
    <x v="6"/>
  </r>
  <r>
    <x v="37"/>
    <m/>
    <s v="MARIJA MIKULICA PR APOTEKA"/>
    <s v=" PROMET ROBE I USLUGA FINALNA POTROSSNJA"/>
    <n v="2930.58"/>
    <m/>
    <m/>
    <m/>
    <x v="0"/>
    <x v="6"/>
  </r>
  <r>
    <x v="19"/>
    <m/>
    <s v="JADAR APOTEKARSKA USTANOVA"/>
    <s v=" placanje racuna"/>
    <n v="5617.71"/>
    <m/>
    <m/>
    <m/>
    <x v="0"/>
    <x v="6"/>
  </r>
  <r>
    <x v="19"/>
    <m/>
    <s v="APOTEKARSKA USTANOVA HYGIA"/>
    <s v=" Promet robe i usluga - medjufazna p otrosnja"/>
    <n v="16279.74"/>
    <m/>
    <m/>
    <m/>
    <x v="0"/>
    <x v="6"/>
  </r>
  <r>
    <x v="19"/>
    <m/>
    <s v="Tilia SAR"/>
    <s v=" Promet robe i usluga - medjufazna p otrosnja"/>
    <n v="8535.41"/>
    <m/>
    <m/>
    <m/>
    <x v="0"/>
    <x v="6"/>
  </r>
  <r>
    <x v="19"/>
    <m/>
    <s v="SVETI SAVA APOTEKA RANDJIC SVETLANA"/>
    <s v=" Promet robe i usluga - finalna potr osnja"/>
    <n v="6195.22"/>
    <m/>
    <m/>
    <m/>
    <x v="0"/>
    <x v="6"/>
  </r>
  <r>
    <x v="19"/>
    <m/>
    <s v="APOTEKA PANDORA"/>
    <s v=" PROMET ROBE I USLUGA - ME xD0UFAZNA POTROSSNJA, P1-960"/>
    <n v="9135.2800000000007"/>
    <m/>
    <m/>
    <m/>
    <x v="0"/>
    <x v="6"/>
  </r>
  <r>
    <x v="19"/>
    <m/>
    <s v="ZU APOTEKA BELADONA"/>
    <s v="PROMET ROBE I USLUGA - ME XD0UFAZNA POTROSSNJA"/>
    <n v="8348.5"/>
    <m/>
    <m/>
    <m/>
    <x v="0"/>
    <x v="6"/>
  </r>
  <r>
    <x v="19"/>
    <m/>
    <s v="APOTEKA LEKINO BRDO, MAKSIMA"/>
    <s v=" PROMET ROBE I USLUGA FINALNA POTROSSNJA"/>
    <n v="10262.82"/>
    <m/>
    <m/>
    <m/>
    <x v="0"/>
    <x v="6"/>
  </r>
  <r>
    <x v="19"/>
    <m/>
    <s v="AU FORTUNA"/>
    <s v=" Promet robe i usluga - finalna potr osnja"/>
    <n v="2566.0700000000002"/>
    <m/>
    <m/>
    <m/>
    <x v="0"/>
    <x v="6"/>
  </r>
  <r>
    <x v="19"/>
    <m/>
    <s v="TILIA ZDRAVSTVENA USTANOVA"/>
    <s v=" /BNF/PROMET ROBE I USLUGA - MEDJUFA //ZNA PO TROSSNJA"/>
    <n v="540.5"/>
    <m/>
    <m/>
    <m/>
    <x v="0"/>
    <x v="6"/>
  </r>
  <r>
    <x v="19"/>
    <m/>
    <s v="TILIA ZDRAVSTVENA USTANOVA"/>
    <s v=" /BNF/PROMET ROBE I USLUGA - MEDJUFA //ZNA PO TROSSNJA"/>
    <n v="7007.34"/>
    <m/>
    <m/>
    <m/>
    <x v="0"/>
    <x v="6"/>
  </r>
  <r>
    <x v="19"/>
    <m/>
    <s v="APOTEKARSKA USTANOVA BENU BEOGRAD"/>
    <n v="2312529"/>
    <n v="3932.01"/>
    <m/>
    <m/>
    <m/>
    <x v="0"/>
    <x v="6"/>
  </r>
  <r>
    <x v="19"/>
    <m/>
    <s v="APOTEKARSKA USTANOVA BENU BEOGRAD"/>
    <n v="2312497"/>
    <n v="3747"/>
    <m/>
    <m/>
    <m/>
    <x v="0"/>
    <x v="6"/>
  </r>
  <r>
    <x v="19"/>
    <m/>
    <s v="APOTEKARSKA USTANOVA BENU BEOGRAD"/>
    <n v="2312437"/>
    <n v="4423"/>
    <m/>
    <m/>
    <m/>
    <x v="0"/>
    <x v="6"/>
  </r>
  <r>
    <x v="19"/>
    <m/>
    <s v="APOTEKARSKA USTANOVA BENU BEOGRAD"/>
    <n v="2312481"/>
    <n v="6804.16"/>
    <m/>
    <m/>
    <m/>
    <x v="0"/>
    <x v="6"/>
  </r>
  <r>
    <x v="19"/>
    <m/>
    <s v="APOTEKARSKA USTANOVA BENU BEOGRAD"/>
    <n v="2312402"/>
    <n v="9946.9699999999993"/>
    <m/>
    <m/>
    <m/>
    <x v="0"/>
    <x v="6"/>
  </r>
  <r>
    <x v="19"/>
    <m/>
    <s v="APOTEKARSKA USTANOVA BENU BEOGRAD"/>
    <n v="2312455"/>
    <n v="9670.49"/>
    <m/>
    <m/>
    <m/>
    <x v="0"/>
    <x v="6"/>
  </r>
  <r>
    <x v="19"/>
    <m/>
    <s v="APOTEKARSKA USTANOVA BENU BEOGRAD"/>
    <n v="2312454"/>
    <n v="3478.48"/>
    <m/>
    <m/>
    <m/>
    <x v="0"/>
    <x v="6"/>
  </r>
  <r>
    <x v="19"/>
    <m/>
    <s v="APOTEKARSKA USTANOVA BENU BEOGRAD"/>
    <n v="2312441"/>
    <n v="1424.5"/>
    <m/>
    <m/>
    <m/>
    <x v="0"/>
    <x v="6"/>
  </r>
  <r>
    <x v="19"/>
    <m/>
    <s v="APOTEKARSKA USTANOVA BENU BEOGRAD"/>
    <n v="2312425"/>
    <n v="8502.48"/>
    <m/>
    <m/>
    <m/>
    <x v="0"/>
    <x v="6"/>
  </r>
  <r>
    <x v="19"/>
    <m/>
    <s v="APOTEKARSKA USTANOVA BENU BEOGRAD"/>
    <n v="2312550"/>
    <n v="5702.95"/>
    <m/>
    <m/>
    <m/>
    <x v="0"/>
    <x v="6"/>
  </r>
  <r>
    <x v="19"/>
    <m/>
    <s v="APOTEKARSKA USTANOVA BENU BEOGRAD"/>
    <n v="2312569"/>
    <n v="4987.51"/>
    <m/>
    <m/>
    <m/>
    <x v="0"/>
    <x v="6"/>
  </r>
  <r>
    <x v="19"/>
    <m/>
    <s v="APOTEKARSKA USTANOVA BENU BEOGRAD"/>
    <n v="2312567"/>
    <n v="13220.02"/>
    <m/>
    <m/>
    <m/>
    <x v="0"/>
    <x v="6"/>
  </r>
  <r>
    <x v="19"/>
    <m/>
    <s v="APOTEKARSKA USTANOVA BENU BEOGRAD"/>
    <n v="2312540"/>
    <n v="10650.01"/>
    <m/>
    <m/>
    <m/>
    <x v="0"/>
    <x v="6"/>
  </r>
  <r>
    <x v="19"/>
    <m/>
    <s v="APOTEKARSKA USTANOVA BENU BEOGRAD"/>
    <n v="2312576"/>
    <n v="6865.25"/>
    <m/>
    <m/>
    <m/>
    <x v="0"/>
    <x v="6"/>
  </r>
  <r>
    <x v="19"/>
    <m/>
    <s v="APOTEKARSKA USTANOVA BENU BEOGRAD"/>
    <n v="2312545"/>
    <n v="6060.45"/>
    <m/>
    <m/>
    <m/>
    <x v="0"/>
    <x v="6"/>
  </r>
  <r>
    <x v="19"/>
    <m/>
    <s v="APOTEKARSKA USTANOVA BENU BEOGRAD"/>
    <n v="2312508"/>
    <n v="3834.5"/>
    <m/>
    <m/>
    <m/>
    <x v="0"/>
    <x v="6"/>
  </r>
  <r>
    <x v="19"/>
    <m/>
    <s v="APOTEKA PRIVATNA PRAKSA IRIS"/>
    <s v=" PROMET ROBE I USLUGA - FINALNA POTR OSSNJA"/>
    <n v="11004.51"/>
    <m/>
    <m/>
    <m/>
    <x v="0"/>
    <x v="6"/>
  </r>
  <r>
    <x v="19"/>
    <m/>
    <s v="PASIFLORA APOTEKA PRIVATNA APOTEKRS"/>
    <s v=" PO RACUNU"/>
    <n v="11294.81"/>
    <m/>
    <m/>
    <m/>
    <x v="0"/>
    <x v="6"/>
  </r>
  <r>
    <x v="19"/>
    <m/>
    <s v="NANA DI FARMACIJA CCUPRIJA"/>
    <s v=" Promet robe i uslugafinalna po"/>
    <n v="4707.95"/>
    <m/>
    <m/>
    <m/>
    <x v="0"/>
    <x v="6"/>
  </r>
  <r>
    <x v="19"/>
    <m/>
    <s v="ZU LEKFARM"/>
    <s v=" Promet robe i uslugafinalna po"/>
    <n v="4939.2"/>
    <m/>
    <m/>
    <m/>
    <x v="0"/>
    <x v="6"/>
  </r>
  <r>
    <x v="20"/>
    <m/>
    <s v="SAMOSTALNA APOTEKA IRIDIS"/>
    <s v=" Promet robe i usluga - medjufazna p otrosnja"/>
    <n v="4958.78"/>
    <m/>
    <m/>
    <m/>
    <x v="0"/>
    <x v="6"/>
  </r>
  <r>
    <x v="20"/>
    <m/>
    <s v="TATJANA MISSICC PR BEOGRAD"/>
    <s v=" Promet robe i uslugafinalna po ossnja  broj otpremnice 2400314"/>
    <n v="2500"/>
    <m/>
    <m/>
    <m/>
    <x v="0"/>
    <x v="6"/>
  </r>
  <r>
    <x v="20"/>
    <m/>
    <s v="APOTEKARSKA USTANOVA LOZNICA"/>
    <s v=" PROMET ROBE I USLUGA - FI NALNA POTRO"/>
    <n v="48769.34"/>
    <m/>
    <m/>
    <m/>
    <x v="0"/>
    <x v="6"/>
  </r>
  <r>
    <x v="20"/>
    <m/>
    <s v="APOTEKARSKA USTANOVA SWISS ROCKETS"/>
    <s v="preostali rc"/>
    <n v="38213.449999999997"/>
    <m/>
    <m/>
    <m/>
    <x v="0"/>
    <x v="6"/>
  </r>
  <r>
    <x v="20"/>
    <m/>
    <s v="ZU APOTEKA MEDUZA BEOGRAD"/>
    <s v="Promet robe i usluga - finalna potr osnja"/>
    <n v="5345.8"/>
    <m/>
    <m/>
    <m/>
    <x v="0"/>
    <x v="6"/>
  </r>
  <r>
    <x v="21"/>
    <m/>
    <s v="APOTEKA PRIVATNA PRAKSA GALEN CACAK"/>
    <s v="Po 2400036"/>
    <n v="5781.62"/>
    <m/>
    <m/>
    <m/>
    <x v="0"/>
    <x v="6"/>
  </r>
  <r>
    <x v="21"/>
    <m/>
    <s v="APOTEKARSKA USTANOVA ALTIORA"/>
    <s v=" PROMET ROBE I USLUGA FINALNA POTROSSNJA"/>
    <n v="11059.73"/>
    <m/>
    <m/>
    <m/>
    <x v="0"/>
    <x v="6"/>
  </r>
  <r>
    <x v="21"/>
    <m/>
    <s v="ST MEDICA ZDRAVSTVENA USTANOVA BEO"/>
    <s v="PROMET ROBE I USLUGA - FINALNA // POTROSSNJA"/>
    <n v="594"/>
    <m/>
    <m/>
    <m/>
    <x v="0"/>
    <x v="6"/>
  </r>
  <r>
    <x v="21"/>
    <m/>
    <s v="APOTEKA PANACEA NATASSA MITICC PRED"/>
    <s v="Promet robe i usluga - finalna potr osnja"/>
    <n v="5797.96"/>
    <m/>
    <m/>
    <m/>
    <x v="0"/>
    <x v="6"/>
  </r>
  <r>
    <x v="21"/>
    <m/>
    <s v="Z.U. APOTEKA B.STANKOVIA"/>
    <s v=" PROMET ROBE I USLUGA - ME XD0UFAZNA POTROSSNJA"/>
    <n v="4594.03"/>
    <m/>
    <m/>
    <m/>
    <x v="0"/>
    <x v="6"/>
  </r>
  <r>
    <x v="21"/>
    <m/>
    <s v="APOTEKA LEPTIR, JUZNI BULEVAR 142"/>
    <s v=" Promet robe i usluga-finalna potrosnja"/>
    <n v="12420.38"/>
    <m/>
    <m/>
    <m/>
    <x v="0"/>
    <x v="6"/>
  </r>
  <r>
    <x v="21"/>
    <m/>
    <s v="OPSSTA BOLNICA VIZIM"/>
    <s v=" PROMET ROBE I USLUGA - FINALNA POTR OSSNJA"/>
    <n v="550"/>
    <m/>
    <m/>
    <m/>
    <x v="0"/>
    <x v="6"/>
  </r>
  <r>
    <x v="21"/>
    <m/>
    <s v="OPSSTA BOLNICA VIZIM"/>
    <s v=" PROMET ROBE I USLUGA - FINALNA POTR OSSNJA"/>
    <n v="600.01"/>
    <m/>
    <m/>
    <m/>
    <x v="0"/>
    <x v="6"/>
  </r>
  <r>
    <x v="21"/>
    <m/>
    <s v="ZDRAVSTVENA USTANOVA APOTEKA JOJIC"/>
    <s v=" PROMET ROBE I USLUGA - FINALNA // POTROSSNJA"/>
    <n v="10675.88"/>
    <m/>
    <m/>
    <m/>
    <x v="0"/>
    <x v="6"/>
  </r>
  <r>
    <x v="22"/>
    <m/>
    <s v="101 PHARM APOTEKARSKA USTANOVA"/>
    <s v=" Promet robe i usluga - finalna potr osnja"/>
    <n v="19489.38"/>
    <m/>
    <m/>
    <m/>
    <x v="0"/>
    <x v="6"/>
  </r>
  <r>
    <x v="22"/>
    <m/>
    <s v="DAVID KENJERESS PREDUZETNIK APOTEKA"/>
    <s v=" Promet robe i usluga - medjufazna p otrosnja"/>
    <n v="19720.419999999998"/>
    <m/>
    <m/>
    <m/>
    <x v="0"/>
    <x v="6"/>
  </r>
  <r>
    <x v="22"/>
    <m/>
    <s v="APOTEKARSKA USTANOVA BENU BEOGRAD"/>
    <n v="2312368"/>
    <n v="3522"/>
    <m/>
    <m/>
    <m/>
    <x v="0"/>
    <x v="6"/>
  </r>
  <r>
    <x v="22"/>
    <m/>
    <s v="AU LENA FARM BEOGRAD, GROCKA"/>
    <s v=" Promet robe i usluga finalna potros snja"/>
    <n v="26937.26"/>
    <m/>
    <m/>
    <m/>
    <x v="0"/>
    <x v="6"/>
  </r>
  <r>
    <x v="22"/>
    <m/>
    <s v="AU MEDIVAL-D NOVI SAD"/>
    <s v=" Promet robe i usluga finalna potros snja"/>
    <n v="13500"/>
    <m/>
    <m/>
    <m/>
    <x v="0"/>
    <x v="6"/>
  </r>
  <r>
    <x v="22"/>
    <m/>
    <s v="TILIA ZDRAVSTVENA USTANOVA"/>
    <s v=" /BNF/PROMET ROBE I USLUGA - MEDJUFA //ZNA PO TROSSNJA"/>
    <n v="28919.17"/>
    <m/>
    <m/>
    <m/>
    <x v="0"/>
    <x v="6"/>
  </r>
  <r>
    <x v="22"/>
    <m/>
    <s v="TILIA ZDRAVSTVENA USTANOVA"/>
    <s v=" /BNF/PROMET ROBE I USLUGA - MEDJUFA //ZNA PO TROSSNJA"/>
    <n v="15643.97"/>
    <m/>
    <m/>
    <m/>
    <x v="0"/>
    <x v="6"/>
  </r>
  <r>
    <x v="22"/>
    <m/>
    <s v="TILIA ZDRAVSTVENA USTANOVA"/>
    <s v=" /BNF/PROMET ROBE I USLUGA - MEDJUFA //ZNA PO TROSSNJA"/>
    <n v="18777.41"/>
    <m/>
    <m/>
    <m/>
    <x v="0"/>
    <x v="6"/>
  </r>
  <r>
    <x v="22"/>
    <m/>
    <s v="AU V.V.VUKADINOVI xC6 BEOGRAD"/>
    <s v=" DALJA PRODAJA"/>
    <n v="5618.81"/>
    <m/>
    <m/>
    <m/>
    <x v="0"/>
    <x v="6"/>
  </r>
  <r>
    <x v="22"/>
    <m/>
    <s v="AU V.V.VUKADINOVI xC6 BEOGRAD"/>
    <s v=" DALJA PRODAJA"/>
    <n v="5312.16"/>
    <m/>
    <m/>
    <m/>
    <x v="0"/>
    <x v="6"/>
  </r>
  <r>
    <x v="22"/>
    <m/>
    <s v="TILIA ZDRAVSTVENA USTANOVA"/>
    <s v=" /BNF/PROMET ROBE I USLUGA - MEDJUFA //ZNA PO TROSSNJA"/>
    <n v="4277.28"/>
    <m/>
    <m/>
    <m/>
    <x v="0"/>
    <x v="6"/>
  </r>
  <r>
    <x v="22"/>
    <m/>
    <s v="TILIA ZDRAVSTVENA USTANOVA"/>
    <s v=" /BNF/PROMET ROBE I USLUGA - MEDJUFA //ZNA PO TROSSNJA"/>
    <n v="1052.8"/>
    <m/>
    <m/>
    <m/>
    <x v="0"/>
    <x v="6"/>
  </r>
  <r>
    <x v="22"/>
    <m/>
    <s v="TILIA ZDRAVSTVENA USTANOVA"/>
    <s v=" /BNF/PROMET ROBE I USLUGA - MEDJUFA //ZNA PO TROSSNJA"/>
    <n v="6857.6"/>
    <m/>
    <m/>
    <m/>
    <x v="0"/>
    <x v="6"/>
  </r>
  <r>
    <x v="22"/>
    <m/>
    <s v="APOTEKARSKA USTANOVA ZERO PHARM"/>
    <s v="roba"/>
    <n v="6024.25"/>
    <m/>
    <m/>
    <m/>
    <x v="0"/>
    <x v="6"/>
  </r>
  <r>
    <x v="22"/>
    <m/>
    <s v="NANA DI FARMACIJA CCUPRIJA"/>
    <s v=" Promet robe i uslugafinalna po"/>
    <n v="5002.8"/>
    <m/>
    <m/>
    <m/>
    <x v="0"/>
    <x v="6"/>
  </r>
  <r>
    <x v="22"/>
    <m/>
    <s v="NANA DI FARMACIJA CCUPRIJA"/>
    <s v=" Promet robe i uslugafinalna po"/>
    <n v="4853.2"/>
    <m/>
    <m/>
    <m/>
    <x v="0"/>
    <x v="6"/>
  </r>
  <r>
    <x v="23"/>
    <m/>
    <s v="BOLNICA RADIJUS"/>
    <s v=" Promet robe i usluga finalna potros snja"/>
    <n v="2500"/>
    <m/>
    <m/>
    <m/>
    <x v="0"/>
    <x v="6"/>
  </r>
  <r>
    <x v="23"/>
    <m/>
    <s v="AU GAMMA PHARM"/>
    <s v=" Promet robe i usluga - finalna potr osnja"/>
    <n v="6204"/>
    <m/>
    <m/>
    <m/>
    <x v="0"/>
    <x v="6"/>
  </r>
  <r>
    <x v="23"/>
    <m/>
    <s v="AU AGAPE BEOGRAD"/>
    <s v=" PROMET ROBE I USLUGA - ME xD0UFAZNA POTROSSNJA"/>
    <n v="8787.3700000000008"/>
    <m/>
    <m/>
    <m/>
    <x v="0"/>
    <x v="6"/>
  </r>
  <r>
    <x v="23"/>
    <m/>
    <s v="APOTEKA PRIVATNA PRAKSA JASMIN-FARM"/>
    <s v="promet robe"/>
    <n v="15526.79"/>
    <m/>
    <m/>
    <m/>
    <x v="0"/>
    <x v="6"/>
  </r>
  <r>
    <x v="44"/>
    <m/>
    <s v="MASA BRKI  PR LANACEA, UGRINOVACKI"/>
    <s v=" Promet robe i usluga"/>
    <n v="5190.96"/>
    <m/>
    <m/>
    <m/>
    <x v="0"/>
    <x v="6"/>
  </r>
  <r>
    <x v="24"/>
    <m/>
    <s v="APOTEKARSKA USTANOVA SUNCE PLUS"/>
    <s v=" racun"/>
    <n v="11204.55"/>
    <m/>
    <m/>
    <m/>
    <x v="0"/>
    <x v="6"/>
  </r>
  <r>
    <x v="24"/>
    <m/>
    <s v="APOTEKA PRIVATNA PRAKSA TANJA LEK U"/>
    <s v=" racun 2314283"/>
    <n v="7673.8"/>
    <m/>
    <m/>
    <m/>
    <x v="0"/>
    <x v="6"/>
  </r>
  <r>
    <x v="24"/>
    <m/>
    <s v="AU AGAPE BEOGRAD"/>
    <s v=" PROMET ROBE I USLUGA - ME xD0UFAZNA POTROSSNJA"/>
    <n v="7352.98"/>
    <m/>
    <m/>
    <m/>
    <x v="0"/>
    <x v="6"/>
  </r>
  <r>
    <x v="24"/>
    <m/>
    <s v="APOTEKARSKA USTANOVA VIDA BEOGRAD"/>
    <s v="Promet robe i usluga finalna potros snja"/>
    <n v="3530.12"/>
    <m/>
    <m/>
    <m/>
    <x v="0"/>
    <x v="6"/>
  </r>
  <r>
    <x v="24"/>
    <m/>
    <s v="ALBA GRAECA PHARM APOTEKARSKA USTAN"/>
    <n v="2314271"/>
    <n v="5234.8999999999996"/>
    <m/>
    <m/>
    <m/>
    <x v="0"/>
    <x v="6"/>
  </r>
  <r>
    <x v="24"/>
    <m/>
    <s v="SOFIJA VELIMIROVIC PR APOTEKA SOFI"/>
    <s v="Promet robe i usluga - finalna // potrossnja"/>
    <n v="20168.68"/>
    <m/>
    <m/>
    <m/>
    <x v="0"/>
    <x v="6"/>
  </r>
  <r>
    <x v="24"/>
    <m/>
    <s v="APOTEKARSKA USTANOVA SARAPHARM"/>
    <s v=" Promet robe i usluga - finalna potr osnja"/>
    <n v="14680.33"/>
    <m/>
    <m/>
    <m/>
    <x v="0"/>
    <x v="6"/>
  </r>
  <r>
    <x v="24"/>
    <m/>
    <s v="SNEZZANA TADI xC6 PR ZDRAVLJE APOT"/>
    <s v="PROMET ROBE I USLUGA - ME xD0UFAZNA POTROSSNJA"/>
    <n v="10913.79"/>
    <m/>
    <m/>
    <m/>
    <x v="0"/>
    <x v="6"/>
  </r>
  <r>
    <x v="24"/>
    <m/>
    <s v="AU FORTUNA"/>
    <s v=" Promet robe i usluga - finalna potr osnja"/>
    <n v="2765.13"/>
    <m/>
    <m/>
    <m/>
    <x v="0"/>
    <x v="6"/>
  </r>
  <r>
    <x v="24"/>
    <m/>
    <s v="APOTEKARSKA USTANOVA BENU BEOGRAD"/>
    <n v="2312185"/>
    <n v="6512.8"/>
    <m/>
    <m/>
    <m/>
    <x v="0"/>
    <x v="6"/>
  </r>
  <r>
    <x v="24"/>
    <m/>
    <s v="APOTEKARSKA USTANOVA BENU BEOGRAD"/>
    <n v="2312120"/>
    <n v="9893.98"/>
    <m/>
    <m/>
    <m/>
    <x v="0"/>
    <x v="6"/>
  </r>
  <r>
    <x v="24"/>
    <m/>
    <s v="APOTEKARSKA USTANOVA BENU BEOGRAD"/>
    <n v="2312225"/>
    <n v="6157.32"/>
    <m/>
    <m/>
    <m/>
    <x v="0"/>
    <x v="6"/>
  </r>
  <r>
    <x v="24"/>
    <m/>
    <s v="APOTEKARSKA USTANOVA BENU BEOGRAD"/>
    <n v="2312188"/>
    <n v="3162.75"/>
    <m/>
    <m/>
    <m/>
    <x v="0"/>
    <x v="6"/>
  </r>
  <r>
    <x v="24"/>
    <m/>
    <s v="APOTEKARSKA USTANOVA BENU BEOGRAD"/>
    <n v="2312130"/>
    <n v="3713.49"/>
    <m/>
    <m/>
    <m/>
    <x v="0"/>
    <x v="6"/>
  </r>
  <r>
    <x v="24"/>
    <m/>
    <s v="APOTEKARSKA USTANOVA BENU BEOGRAD"/>
    <n v="2312134"/>
    <n v="4374.47"/>
    <m/>
    <m/>
    <m/>
    <x v="0"/>
    <x v="6"/>
  </r>
  <r>
    <x v="24"/>
    <m/>
    <s v="APOTEKARSKA USTANOVA BENU BEOGRAD"/>
    <n v="2312187"/>
    <n v="4580"/>
    <m/>
    <m/>
    <m/>
    <x v="0"/>
    <x v="6"/>
  </r>
  <r>
    <x v="24"/>
    <m/>
    <s v="APOTEKARSKA USTANOVA BENU BEOGRAD"/>
    <n v="2312284"/>
    <n v="5516.72"/>
    <m/>
    <m/>
    <m/>
    <x v="0"/>
    <x v="6"/>
  </r>
  <r>
    <x v="24"/>
    <m/>
    <s v="APOTEKARSKA USTANOVA BENU BEOGRAD"/>
    <n v="2312269"/>
    <n v="4854.01"/>
    <m/>
    <m/>
    <m/>
    <x v="0"/>
    <x v="6"/>
  </r>
  <r>
    <x v="24"/>
    <m/>
    <s v="APOTEKARSKA USTANOVA BENU BEOGRAD"/>
    <n v="2312315"/>
    <n v="2906.19"/>
    <m/>
    <m/>
    <m/>
    <x v="0"/>
    <x v="6"/>
  </r>
  <r>
    <x v="24"/>
    <m/>
    <s v="APOTEKARSKA USTANOVA BENU BEOGRAD"/>
    <n v="2312337"/>
    <n v="5193.45"/>
    <m/>
    <m/>
    <m/>
    <x v="0"/>
    <x v="6"/>
  </r>
  <r>
    <x v="24"/>
    <m/>
    <s v="APOTEKARSKA USTANOVA BENU BEOGRAD"/>
    <n v="2312222"/>
    <n v="5808.79"/>
    <m/>
    <m/>
    <m/>
    <x v="0"/>
    <x v="6"/>
  </r>
  <r>
    <x v="24"/>
    <m/>
    <s v="APOTEKARSKA USTANOVA BENU BEOGRAD"/>
    <n v="2312199"/>
    <n v="3279.98"/>
    <m/>
    <m/>
    <m/>
    <x v="0"/>
    <x v="6"/>
  </r>
  <r>
    <x v="24"/>
    <m/>
    <s v="APOTEKARSKA USTANOVA BENU BEOGRAD"/>
    <n v="2312175"/>
    <n v="3146"/>
    <m/>
    <m/>
    <m/>
    <x v="0"/>
    <x v="6"/>
  </r>
  <r>
    <x v="24"/>
    <m/>
    <s v="APOTEKARSKA USTANOVA BENU BEOGRAD"/>
    <n v="2312177"/>
    <n v="5236.5200000000004"/>
    <m/>
    <m/>
    <m/>
    <x v="0"/>
    <x v="6"/>
  </r>
  <r>
    <x v="24"/>
    <m/>
    <s v="APOTEKARSKA USTANOVA BENU BEOGRAD"/>
    <n v="2312310"/>
    <n v="5112.5"/>
    <m/>
    <m/>
    <m/>
    <x v="0"/>
    <x v="6"/>
  </r>
  <r>
    <x v="24"/>
    <m/>
    <s v="APOTEKARSKA USTANOVA BENU BEOGRAD"/>
    <n v="2312183"/>
    <n v="8425.6"/>
    <m/>
    <m/>
    <m/>
    <x v="0"/>
    <x v="6"/>
  </r>
  <r>
    <x v="24"/>
    <m/>
    <s v="APOTEKARSKA USTANOVA BENU BEOGRAD"/>
    <n v="2312227"/>
    <n v="22005.86"/>
    <m/>
    <m/>
    <m/>
    <x v="0"/>
    <x v="6"/>
  </r>
  <r>
    <x v="24"/>
    <m/>
    <s v="APOTEKARSKA USTANOVA BENU BEOGRAD"/>
    <n v="2312194"/>
    <n v="6195.75"/>
    <m/>
    <m/>
    <m/>
    <x v="0"/>
    <x v="6"/>
  </r>
  <r>
    <x v="24"/>
    <m/>
    <s v="APOTEKARSKA USTANOVA BENU BEOGRAD"/>
    <n v="2312275"/>
    <n v="4810.03"/>
    <m/>
    <m/>
    <m/>
    <x v="0"/>
    <x v="6"/>
  </r>
  <r>
    <x v="24"/>
    <m/>
    <s v="APOTEKARSKA USTANOVA BENU BEOGRAD"/>
    <n v="2312271"/>
    <n v="6479.97"/>
    <m/>
    <m/>
    <m/>
    <x v="0"/>
    <x v="6"/>
  </r>
  <r>
    <x v="24"/>
    <m/>
    <s v="APOTEKARSKA USTANOVA BENU BEOGRAD"/>
    <n v="2312344"/>
    <n v="3010"/>
    <m/>
    <m/>
    <m/>
    <x v="0"/>
    <x v="6"/>
  </r>
  <r>
    <x v="24"/>
    <m/>
    <s v="APOTEKARSKA USTANOVA BENU BEOGRAD"/>
    <n v="2312329"/>
    <n v="7842.49"/>
    <m/>
    <m/>
    <m/>
    <x v="0"/>
    <x v="6"/>
  </r>
  <r>
    <x v="24"/>
    <m/>
    <s v="APOTEKARSKA USTANOVA BENU BEOGRAD"/>
    <n v="2312346"/>
    <n v="4710.66"/>
    <m/>
    <m/>
    <m/>
    <x v="0"/>
    <x v="6"/>
  </r>
  <r>
    <x v="24"/>
    <m/>
    <s v="APOTEKARSKA USTANOVA BENU BEOGRAD"/>
    <n v="2312136"/>
    <n v="4077.29"/>
    <m/>
    <m/>
    <m/>
    <x v="0"/>
    <x v="6"/>
  </r>
  <r>
    <x v="24"/>
    <m/>
    <s v="APOTEKARSKA USTANOVA BENU BEOGRAD"/>
    <n v="2312353"/>
    <n v="12380.25"/>
    <m/>
    <m/>
    <m/>
    <x v="0"/>
    <x v="6"/>
  </r>
  <r>
    <x v="24"/>
    <m/>
    <s v="APOTEKARSKA USTANOVA BENU BEOGRAD"/>
    <n v="2312160"/>
    <n v="6691.51"/>
    <m/>
    <m/>
    <m/>
    <x v="0"/>
    <x v="6"/>
  </r>
  <r>
    <x v="24"/>
    <m/>
    <s v="APOTEKARSKA USTANOVA BENU BEOGRAD"/>
    <n v="2312355"/>
    <n v="5500"/>
    <m/>
    <m/>
    <m/>
    <x v="0"/>
    <x v="6"/>
  </r>
  <r>
    <x v="24"/>
    <m/>
    <s v="APOTEKARSKA USTANOVA BENU BEOGRAD"/>
    <n v="2312295"/>
    <n v="2973"/>
    <m/>
    <m/>
    <m/>
    <x v="0"/>
    <x v="6"/>
  </r>
  <r>
    <x v="24"/>
    <m/>
    <s v="ZDRAVSTVENA USTANOVA APOTEKA MENTA"/>
    <s v="Promet robe i usluga - medjufazna p otrosnja"/>
    <n v="21946.95"/>
    <m/>
    <m/>
    <m/>
    <x v="0"/>
    <x v="6"/>
  </r>
  <r>
    <x v="24"/>
    <m/>
    <s v="AUALENA"/>
    <s v=" UPLATA PO RACUNU BROJ 2314256"/>
    <n v="4622.2"/>
    <m/>
    <m/>
    <m/>
    <x v="0"/>
    <x v="6"/>
  </r>
  <r>
    <x v="24"/>
    <m/>
    <s v="AU DIONI PHARMA"/>
    <s v=" PROMET ROBE I USLUGA - FINALNA POTR OSSNJA"/>
    <n v="25547"/>
    <m/>
    <m/>
    <m/>
    <x v="0"/>
    <x v="6"/>
  </r>
  <r>
    <x v="25"/>
    <m/>
    <s v="IVAN SAMOSTALNA APOTEKA"/>
    <s v=" Promet robe i usluga - finalna potr osnja"/>
    <n v="8530.0300000000007"/>
    <m/>
    <m/>
    <m/>
    <x v="0"/>
    <x v="6"/>
  </r>
  <r>
    <x v="25"/>
    <m/>
    <s v="ZU APOTEKA MEDUZA BEOGRAD"/>
    <s v="Promet robe i usluga - finalna potr osnja"/>
    <n v="4587.97"/>
    <m/>
    <m/>
    <m/>
    <x v="0"/>
    <x v="6"/>
  </r>
  <r>
    <x v="25"/>
    <m/>
    <s v="APOTEKARSKA USTANOVA ALTIORA"/>
    <s v=" PROMET ROBE I USLUGA FINALNA POTROSSNJA"/>
    <n v="25692.33"/>
    <m/>
    <m/>
    <m/>
    <x v="0"/>
    <x v="6"/>
  </r>
  <r>
    <x v="25"/>
    <m/>
    <s v="LJUBOMIR KONTIC PR SPEC.LEKARSKA"/>
    <s v=" PROMET ROBE I USLUGA"/>
    <n v="250"/>
    <m/>
    <m/>
    <m/>
    <x v="0"/>
    <x v="6"/>
  </r>
  <r>
    <x v="25"/>
    <m/>
    <s v="APOTEKARSKA USTANOVA APOTEKA"/>
    <s v=" Uplata po racunu 2313766"/>
    <n v="4209.67"/>
    <m/>
    <m/>
    <m/>
    <x v="0"/>
    <x v="6"/>
  </r>
  <r>
    <x v="25"/>
    <m/>
    <s v="APOTEKARSKA USTANOVA ZDRAVKOVIC"/>
    <s v="UPLATA FAKTURA"/>
    <n v="22594.65"/>
    <m/>
    <m/>
    <m/>
    <x v="0"/>
    <x v="6"/>
  </r>
  <r>
    <x v="25"/>
    <m/>
    <s v="AU ORFELIN NS NOVI SAD"/>
    <s v=" PROMET ROBE I USLUGA - MEDJUFA //ZNA POTROSSNJA UPL PO RN"/>
    <n v="8337.11"/>
    <m/>
    <m/>
    <m/>
    <x v="0"/>
    <x v="6"/>
  </r>
  <r>
    <x v="25"/>
    <m/>
    <s v="ZU APOTEKA SRBOTRADE BEOGRAD"/>
    <s v=" FAKTURA"/>
    <n v="7988.89"/>
    <m/>
    <m/>
    <m/>
    <x v="0"/>
    <x v="6"/>
  </r>
  <r>
    <x v="25"/>
    <m/>
    <s v="ZU APOTEKA SRBOTRADE BEOGRAD"/>
    <s v=" FAKTURA"/>
    <n v="4945.8900000000003"/>
    <m/>
    <m/>
    <m/>
    <x v="0"/>
    <x v="6"/>
  </r>
  <r>
    <x v="26"/>
    <m/>
    <s v="ZU APOTEKA FARMACIJA"/>
    <s v=" /BNF/UPLATA PO RACUNU BROJ 2314208"/>
    <n v="5441.92"/>
    <m/>
    <m/>
    <m/>
    <x v="0"/>
    <x v="6"/>
  </r>
  <r>
    <x v="26"/>
    <m/>
    <s v="JUTKA PENK PR APOTEKA PRIVATNA PRAK"/>
    <s v=" PROMET ROBE I USLUGA - MEDJUFAZNA P"/>
    <n v="5720.9"/>
    <m/>
    <m/>
    <m/>
    <x v="0"/>
    <x v="6"/>
  </r>
  <r>
    <x v="26"/>
    <m/>
    <s v="ZU APOTEKA SRBOTRADE BEOGRAD"/>
    <s v=" RACUN"/>
    <n v="13450.1"/>
    <m/>
    <m/>
    <m/>
    <x v="0"/>
    <x v="6"/>
  </r>
  <r>
    <x v="26"/>
    <m/>
    <s v="ANDRIJA ARSICC PR MILA LEK APOTEKA"/>
    <s v=" Promet robe i usluga - finalna potr ossnja"/>
    <n v="4036.56"/>
    <m/>
    <m/>
    <m/>
    <x v="0"/>
    <x v="6"/>
  </r>
  <r>
    <x v="26"/>
    <m/>
    <s v="APOTEKARSKA USTANOVA ZDRAVKOVIC"/>
    <s v="X2314282"/>
    <n v="1996.4"/>
    <m/>
    <m/>
    <m/>
    <x v="0"/>
    <x v="6"/>
  </r>
  <r>
    <x v="26"/>
    <m/>
    <s v="APOTEKARSKA USTANOVA ALTIORA"/>
    <s v=" PROMET ROBE I USLUGA FINALNA POTROSSNJA"/>
    <n v="11617.26"/>
    <m/>
    <m/>
    <m/>
    <x v="0"/>
    <x v="6"/>
  </r>
  <r>
    <x v="26"/>
    <m/>
    <s v="PRAVI LEK"/>
    <s v=" PROMET ROBE I USLUGA - FINALNA POTR OSNJA"/>
    <n v="5360.56"/>
    <m/>
    <m/>
    <m/>
    <x v="0"/>
    <x v="6"/>
  </r>
  <r>
    <x v="26"/>
    <m/>
    <s v="ZDRAVSTVENA USTANOVA APOTEKA TRAVCH"/>
    <s v=" Promet robe i usluga - medjufazna p otrosnja"/>
    <n v="13327.86"/>
    <m/>
    <m/>
    <m/>
    <x v="0"/>
    <x v="6"/>
  </r>
  <r>
    <x v="26"/>
    <m/>
    <s v="STR I SR APOTEKA A M  PHARM"/>
    <s v=" PROMET ROBE I USLUGAME  XD0 UF NA POTROSSNJA"/>
    <n v="7515.38"/>
    <m/>
    <m/>
    <m/>
    <x v="0"/>
    <x v="6"/>
  </r>
  <r>
    <x v="26"/>
    <m/>
    <s v="AU APOTEKA PLATOFARM"/>
    <s v=" PROMET ROBE I USLUGA - ME XD0UFAZNA POTROSSNJA"/>
    <n v="10783.8"/>
    <m/>
    <m/>
    <m/>
    <x v="0"/>
    <x v="6"/>
  </r>
  <r>
    <x v="26"/>
    <m/>
    <s v="AU APOTEKA PLATOFARM"/>
    <s v=" PROMET ROBE I USLUGA - ME XD0UFAZNA POTROSSNJA"/>
    <n v="16759.07"/>
    <m/>
    <m/>
    <m/>
    <x v="0"/>
    <x v="6"/>
  </r>
  <r>
    <x v="26"/>
    <m/>
    <s v="ALBA GRAECA PHARM APOTEKARSKA USTAN"/>
    <n v="2314103"/>
    <n v="16360.17"/>
    <m/>
    <m/>
    <m/>
    <x v="0"/>
    <x v="6"/>
  </r>
  <r>
    <x v="26"/>
    <m/>
    <s v="APOTEKARSKA USTANOVA IRIS A"/>
    <s v=" PROMET ROBE I USLUGA - FINALNA POTR OSSNJA"/>
    <n v="14477.72"/>
    <m/>
    <m/>
    <m/>
    <x v="0"/>
    <x v="6"/>
  </r>
  <r>
    <x v="26"/>
    <m/>
    <s v="LJILJANA POPOVIC PR SPECIJALISTICK"/>
    <s v=" Promet robe i usluga - finalna // potrossnja"/>
    <n v="598.75"/>
    <m/>
    <m/>
    <m/>
    <x v="0"/>
    <x v="6"/>
  </r>
  <r>
    <x v="26"/>
    <m/>
    <s v="TILIA ZDRAVSTVENA USTANOVA"/>
    <s v=" /BNF/PROMET ROBE I USLUGA - MEDJUFA //ZNA PO TROSSNJA"/>
    <n v="535.79999999999995"/>
    <m/>
    <m/>
    <m/>
    <x v="0"/>
    <x v="6"/>
  </r>
  <r>
    <x v="26"/>
    <m/>
    <s v="TILIA ZDRAVSTVENA USTANOVA"/>
    <s v=" /BNF/PROMET ROBE I USLUGA - MEDJUFA //ZNA PO TROSSNJA"/>
    <n v="12000.73"/>
    <m/>
    <m/>
    <m/>
    <x v="0"/>
    <x v="6"/>
  </r>
  <r>
    <x v="26"/>
    <m/>
    <s v="AU IMUNO PLUS"/>
    <s v=" Promet robe i usluga finalna potros snja"/>
    <n v="13174.39"/>
    <m/>
    <m/>
    <m/>
    <x v="0"/>
    <x v="6"/>
  </r>
  <r>
    <x v="26"/>
    <m/>
    <s v="Palanka Farm"/>
    <s v=" Promet robe i usluga finalna potros snja"/>
    <n v="12553.41"/>
    <m/>
    <m/>
    <m/>
    <x v="0"/>
    <x v="6"/>
  </r>
  <r>
    <x v="26"/>
    <m/>
    <s v="AU VIOLA"/>
    <s v=" PROMET ROBE I USLUGA - MEDJUFAZNA P OTROSSNJA"/>
    <n v="4871.82"/>
    <m/>
    <m/>
    <m/>
    <x v="0"/>
    <x v="6"/>
  </r>
  <r>
    <x v="26"/>
    <m/>
    <s v="APOTEKA PANDORA"/>
    <s v=" PROMET ROBE I USLUGA - ME xD0UFAZNA POTROSSNJA, P1-928"/>
    <n v="9038.2199999999993"/>
    <m/>
    <m/>
    <m/>
    <x v="0"/>
    <x v="6"/>
  </r>
  <r>
    <x v="26"/>
    <m/>
    <s v="APOTEKARSKA USTANOVAIVANCHICC I SIN"/>
    <s v=" Promet robe i usluga - finalna potr"/>
    <n v="31164.23"/>
    <m/>
    <m/>
    <m/>
    <x v="0"/>
    <x v="6"/>
  </r>
  <r>
    <x v="26"/>
    <m/>
    <s v="APOTEKARSKA USTANOVA APOTEKA"/>
    <s v=" Uplata po racunu 2313659"/>
    <n v="6904.55"/>
    <m/>
    <m/>
    <m/>
    <x v="0"/>
    <x v="6"/>
  </r>
  <r>
    <x v="26"/>
    <m/>
    <s v="ZU APOTEKA TT PHARM BEOGRAD"/>
    <s v=" Promet robe i usluga - finalna potr osnja"/>
    <n v="18038.34"/>
    <m/>
    <m/>
    <m/>
    <x v="0"/>
    <x v="6"/>
  </r>
  <r>
    <x v="26"/>
    <m/>
    <s v="DIPL.PH.MILAN RADENKOVIA PR APOTEK"/>
    <s v=" PROMET ROBE I USLUGA - FINALNA POTR OSSNJA"/>
    <n v="4763.3500000000004"/>
    <m/>
    <m/>
    <m/>
    <x v="0"/>
    <x v="6"/>
  </r>
  <r>
    <x v="26"/>
    <m/>
    <s v="DIPL.PH.MILAN RADENKOVIA PR APOTEK"/>
    <s v=" PROMET ROBE I USLUGA - FINALNA POTR OSSNJA"/>
    <n v="3587.13"/>
    <m/>
    <m/>
    <m/>
    <x v="0"/>
    <x v="6"/>
  </r>
  <r>
    <x v="27"/>
    <m/>
    <m/>
    <m/>
    <m/>
    <m/>
    <m/>
    <m/>
    <x v="10"/>
    <x v="7"/>
  </r>
  <r>
    <x v="27"/>
    <m/>
    <m/>
    <m/>
    <n v="138553345.32999977"/>
    <m/>
    <m/>
    <m/>
    <x v="10"/>
    <x v="7"/>
  </r>
  <r>
    <x v="27"/>
    <m/>
    <m/>
    <m/>
    <m/>
    <m/>
    <m/>
    <m/>
    <x v="10"/>
    <x v="7"/>
  </r>
  <r>
    <x v="27"/>
    <m/>
    <m/>
    <m/>
    <m/>
    <m/>
    <m/>
    <m/>
    <x v="10"/>
    <x v="7"/>
  </r>
  <r>
    <x v="27"/>
    <m/>
    <m/>
    <m/>
    <m/>
    <m/>
    <m/>
    <m/>
    <x v="10"/>
    <x v="7"/>
  </r>
  <r>
    <x v="27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0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1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2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3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4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30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5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6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7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8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9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0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1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2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3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4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5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6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7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18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6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37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19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0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1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2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3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4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5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  <r>
    <x v="26"/>
    <m/>
    <m/>
    <m/>
    <m/>
    <m/>
    <m/>
    <m/>
    <x v="1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71382-2574-4872-8F5C-1C61B621AFE9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2" firstHeaderRow="0" firstDataRow="1" firstDataCol="1" rowPageCount="2" colPageCount="1"/>
  <pivotFields count="10">
    <pivotField axis="axisPage" multipleItemSelectionAllowed="1" showAll="0">
      <items count="46">
        <item x="40"/>
        <item x="39"/>
        <item x="26"/>
        <item x="25"/>
        <item x="24"/>
        <item x="43"/>
        <item x="44"/>
        <item x="23"/>
        <item x="22"/>
        <item x="21"/>
        <item x="20"/>
        <item x="19"/>
        <item x="42"/>
        <item x="38"/>
        <item x="37"/>
        <item x="36"/>
        <item x="18"/>
        <item x="17"/>
        <item x="16"/>
        <item x="35"/>
        <item x="41"/>
        <item x="15"/>
        <item x="14"/>
        <item x="13"/>
        <item x="12"/>
        <item x="11"/>
        <item x="34"/>
        <item x="33"/>
        <item x="10"/>
        <item x="9"/>
        <item x="8"/>
        <item x="7"/>
        <item x="6"/>
        <item x="32"/>
        <item x="31"/>
        <item x="5"/>
        <item x="30"/>
        <item x="4"/>
        <item x="3"/>
        <item x="2"/>
        <item x="29"/>
        <item x="28"/>
        <item x="1"/>
        <item x="0"/>
        <item x="2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21">
        <item x="5"/>
        <item m="1" x="18"/>
        <item x="0"/>
        <item x="4"/>
        <item m="1" x="19"/>
        <item x="17"/>
        <item x="14"/>
        <item x="15"/>
        <item x="9"/>
        <item x="16"/>
        <item x="6"/>
        <item x="1"/>
        <item x="8"/>
        <item x="12"/>
        <item x="2"/>
        <item x="13"/>
        <item x="3"/>
        <item x="7"/>
        <item x="11"/>
        <item h="1" x="10"/>
        <item t="default"/>
      </items>
    </pivotField>
    <pivotField axis="axisPage" multipleItemSelectionAllowed="1" showAll="0">
      <items count="9">
        <item x="5"/>
        <item x="6"/>
        <item x="7"/>
        <item x="4"/>
        <item x="3"/>
        <item x="1"/>
        <item x="0"/>
        <item x="2"/>
        <item t="default"/>
      </items>
    </pivotField>
  </pivotFields>
  <rowFields count="1">
    <field x="8"/>
  </rowFields>
  <rowItems count="18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9" hier="-1"/>
  </pageFields>
  <dataFields count="2">
    <dataField name="Sum of PRILIV" fld="4" baseField="8" baseItem="3"/>
    <dataField name="Sum of ODLIV" fld="5" baseField="8" baseItem="9" numFmtId="1"/>
  </dataFields>
  <formats count="5">
    <format dxfId="4">
      <pivotArea collapsedLevelsAreSubtotals="1" fieldPosition="0">
        <references count="1">
          <reference field="8" count="16"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">
      <pivotArea grandRow="1" outline="0" collapsedLevelsAreSubtotals="1" fieldPosition="0"/>
    </format>
    <format dxfId="2">
      <pivotArea outline="0" collapsedLevelsAreSubtotals="1" fieldPosition="0"/>
    </format>
    <format dxfId="1">
      <pivotArea collapsedLevelsAreSubtotals="1" fieldPosition="0">
        <references count="1">
          <reference field="8" count="1">
            <x v="19"/>
          </reference>
        </references>
      </pivotArea>
    </format>
    <format dxfId="0">
      <pivotArea dataOnly="0" labelOnly="1" fieldPosition="0">
        <references count="1">
          <reference field="8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43"/>
  <sheetViews>
    <sheetView zoomScale="90" zoomScaleNormal="90" workbookViewId="0">
      <selection activeCell="H8" sqref="H8"/>
    </sheetView>
  </sheetViews>
  <sheetFormatPr defaultColWidth="8.88671875" defaultRowHeight="14.4" x14ac:dyDescent="0.3"/>
  <cols>
    <col min="1" max="1" width="28.109375" style="4" bestFit="1" customWidth="1"/>
    <col min="2" max="2" width="18.5546875" style="4" bestFit="1" customWidth="1"/>
    <col min="3" max="3" width="19.88671875" style="4" bestFit="1" customWidth="1"/>
    <col min="4" max="4" width="21.44140625" style="4" bestFit="1" customWidth="1"/>
    <col min="5" max="5" width="13.33203125" style="4" bestFit="1" customWidth="1"/>
    <col min="6" max="6" width="14" style="4" bestFit="1" customWidth="1"/>
    <col min="7" max="7" width="13.33203125" style="4" bestFit="1" customWidth="1"/>
    <col min="8" max="8" width="15" style="23" bestFit="1" customWidth="1"/>
    <col min="9" max="9" width="16.6640625" style="4" bestFit="1" customWidth="1"/>
    <col min="10" max="16384" width="8.88671875" style="4"/>
  </cols>
  <sheetData>
    <row r="1" spans="1:8" ht="21" x14ac:dyDescent="0.4">
      <c r="A1" s="89" t="s">
        <v>7</v>
      </c>
      <c r="B1" s="89"/>
      <c r="C1" s="89"/>
      <c r="D1" s="89"/>
    </row>
    <row r="2" spans="1:8" x14ac:dyDescent="0.3">
      <c r="A2" s="75"/>
      <c r="B2" s="74" t="s">
        <v>30</v>
      </c>
      <c r="C2" s="75" t="s">
        <v>31</v>
      </c>
      <c r="D2" s="75" t="s">
        <v>50</v>
      </c>
    </row>
    <row r="3" spans="1:8" x14ac:dyDescent="0.3">
      <c r="B3" s="15">
        <v>45335</v>
      </c>
      <c r="C3" s="15">
        <v>45323</v>
      </c>
      <c r="D3" s="15">
        <v>45292</v>
      </c>
    </row>
    <row r="4" spans="1:8" ht="15" thickBot="1" x14ac:dyDescent="0.35">
      <c r="A4" s="16" t="s">
        <v>28</v>
      </c>
      <c r="B4" s="17">
        <v>14481827.01</v>
      </c>
      <c r="C4" s="17"/>
      <c r="D4" s="17">
        <f>+'RSD 2024'!F2</f>
        <v>5907.04</v>
      </c>
    </row>
    <row r="5" spans="1:8" x14ac:dyDescent="0.3">
      <c r="D5" s="40"/>
    </row>
    <row r="6" spans="1:8" x14ac:dyDescent="0.3">
      <c r="A6" s="11" t="s">
        <v>26</v>
      </c>
      <c r="B6" s="18">
        <f>SUM(B7:B11)</f>
        <v>2678931.3599999989</v>
      </c>
      <c r="C6" s="18">
        <f>SUM(C7:C11)</f>
        <v>42915645.440000005</v>
      </c>
      <c r="D6" s="18">
        <f>SUM(D7:D11)</f>
        <v>138518938.19000021</v>
      </c>
    </row>
    <row r="7" spans="1:8" x14ac:dyDescent="0.3">
      <c r="B7" s="6"/>
      <c r="C7" s="6"/>
      <c r="D7" s="43"/>
    </row>
    <row r="8" spans="1:8" x14ac:dyDescent="0.3">
      <c r="A8" s="4" t="s">
        <v>223</v>
      </c>
      <c r="B8" s="6">
        <f>SUMIFS('RSD 2024'!$F:$F,'RSD 2024'!$B:$B,$B$3,'RSD 2024'!$H:$H,$A8)</f>
        <v>0</v>
      </c>
      <c r="C8" s="6">
        <f>SUMIFS('RSD 2024'!$F:$F,'RSD 2024'!$H:$H,$A8,'RSD 2024'!$J:$J,2)</f>
        <v>5807688</v>
      </c>
      <c r="D8" s="43">
        <f>SUMIF('RSD 2024'!$H:$H,A8,'RSD 2024'!$F:$F)</f>
        <v>35355905</v>
      </c>
      <c r="H8" s="23">
        <f>1039061.29+6785944.57+1377932.39+1092488.02+4186400.74</f>
        <v>14481827.01</v>
      </c>
    </row>
    <row r="9" spans="1:8" x14ac:dyDescent="0.3">
      <c r="A9" s="4" t="s">
        <v>37</v>
      </c>
      <c r="B9" s="6">
        <f>SUMIFS('RSD 2024'!$F:$F,'RSD 2024'!$B:$B,$B$3,'RSD 2024'!$H:$H,$A9)</f>
        <v>2678931.3599999989</v>
      </c>
      <c r="C9" s="6">
        <f>SUMIFS('RSD 2024'!$F:$F,'RSD 2024'!$H:$H,$A9,'RSD 2024'!$J:$J,2)</f>
        <v>26599922.450000007</v>
      </c>
      <c r="D9" s="43">
        <f>SUMIF('RSD 2024'!$H:$H,A9,'RSD 2024'!$F:$F)</f>
        <v>92617702.510000199</v>
      </c>
    </row>
    <row r="10" spans="1:8" x14ac:dyDescent="0.3">
      <c r="A10" s="51" t="s">
        <v>4253</v>
      </c>
      <c r="B10" s="6">
        <f>SUMIFS('RSD 2024'!$F:$F,'RSD 2024'!$B:$B,$B$3,'RSD 2024'!$H:$H,$A10)</f>
        <v>0</v>
      </c>
      <c r="C10" s="6">
        <f>SUMIFS('RSD 2024'!$F:$F,'RSD 2024'!$H:$H,$A10,'RSD 2024'!$J:$J,2)</f>
        <v>10500000</v>
      </c>
      <c r="D10" s="43">
        <f>SUMIF('RSD 2024'!$H:$H,A10,'RSD 2024'!$F:$F)</f>
        <v>10500000</v>
      </c>
    </row>
    <row r="11" spans="1:8" x14ac:dyDescent="0.3">
      <c r="A11" s="51" t="s">
        <v>4250</v>
      </c>
      <c r="B11" s="6">
        <f>SUMIFS('RSD 2024'!$F:$F,'RSD 2024'!$B:$B,$B$3,'RSD 2024'!$H:$H,$A11)</f>
        <v>0</v>
      </c>
      <c r="C11" s="6">
        <f>SUMIFS('RSD 2024'!$F:$F,'RSD 2024'!$H:$H,$A11,'RSD 2024'!$J:$J,2)</f>
        <v>8034.99</v>
      </c>
      <c r="D11" s="43">
        <f>SUMIF('RSD 2024'!$H:$H,A11,'RSD 2024'!$F:$F)</f>
        <v>45330.679999999993</v>
      </c>
    </row>
    <row r="13" spans="1:8" x14ac:dyDescent="0.3">
      <c r="A13" s="11" t="s">
        <v>27</v>
      </c>
      <c r="B13" s="18">
        <f>SUM(B15:B28)</f>
        <v>1179325.0699999998</v>
      </c>
      <c r="C13" s="18">
        <f>SUM(C15:C28)</f>
        <v>78955192.769999981</v>
      </c>
      <c r="D13" s="18">
        <f>SUM(D15:D28)</f>
        <v>139661282.82000008</v>
      </c>
    </row>
    <row r="14" spans="1:8" x14ac:dyDescent="0.3">
      <c r="D14" s="40"/>
    </row>
    <row r="15" spans="1:8" x14ac:dyDescent="0.3">
      <c r="A15" s="4" t="s">
        <v>4251</v>
      </c>
      <c r="B15" s="6">
        <f>SUMIFS('RSD 2024'!$G:$G,'RSD 2024'!$B:$B,$B$3,'RSD 2024'!$H:$H,$A15)</f>
        <v>903728.07</v>
      </c>
      <c r="C15" s="6">
        <f>SUMIFS('RSD 2024'!$G:$G,'RSD 2024'!$H:$H,$A15,'RSD 2024'!$J:$J,2)</f>
        <v>54802324.899999969</v>
      </c>
      <c r="D15" s="43">
        <f>SUMIF('RSD 2024'!$H:$H,A15,'RSD 2024'!$G:$G)</f>
        <v>108958239.96000007</v>
      </c>
    </row>
    <row r="16" spans="1:8" x14ac:dyDescent="0.3">
      <c r="A16" s="4" t="s">
        <v>4253</v>
      </c>
      <c r="B16" s="6">
        <f>SUMIFS('RSD 2024'!$G:$G,'RSD 2024'!$B:$B,$B$3,'RSD 2024'!$H:$H,$A16)</f>
        <v>0</v>
      </c>
      <c r="C16" s="6">
        <f>SUMIFS('RSD 2024'!$G:$G,'RSD 2024'!$H:$H,$A16,'RSD 2024'!$J:$J,2)</f>
        <v>10500000</v>
      </c>
      <c r="D16" s="43">
        <f>SUMIF('RSD 2024'!$H:$H,A16,'RSD 2024'!$G:$G)</f>
        <v>10500000</v>
      </c>
    </row>
    <row r="17" spans="1:5" x14ac:dyDescent="0.3">
      <c r="A17" s="4" t="s">
        <v>34</v>
      </c>
      <c r="B17" s="6">
        <f>SUMIFS('RSD 2024'!$G:$G,'RSD 2024'!$B:$B,$B$3,'RSD 2024'!$H:$H,$A17)</f>
        <v>0</v>
      </c>
      <c r="C17" s="6">
        <f>SUMIFS('RSD 2024'!$G:$G,'RSD 2024'!$H:$H,$A17,'RSD 2024'!$J:$J,2)</f>
        <v>6366490.6299999952</v>
      </c>
      <c r="D17" s="43">
        <f>SUMIF('RSD 2024'!$H:$H,A17,'RSD 2024'!$G:$G)</f>
        <v>6453102.6299999952</v>
      </c>
    </row>
    <row r="18" spans="1:5" x14ac:dyDescent="0.3">
      <c r="A18" s="4" t="s">
        <v>38</v>
      </c>
      <c r="B18" s="6">
        <f>SUMIFS('RSD 2024'!$G:$G,'RSD 2024'!$B:$B,$B$3,'RSD 2024'!$H:$H,$A18)</f>
        <v>0</v>
      </c>
      <c r="C18" s="6">
        <f>SUMIFS('RSD 2024'!$G:$G,'RSD 2024'!$H:$H,$A18,'RSD 2024'!$J:$J,2)</f>
        <v>122604</v>
      </c>
      <c r="D18" s="43">
        <f>SUMIF('RSD 2024'!$H:$H,A18,'RSD 2024'!$G:$G)</f>
        <v>122604</v>
      </c>
    </row>
    <row r="19" spans="1:5" x14ac:dyDescent="0.3">
      <c r="A19" s="4" t="s">
        <v>4254</v>
      </c>
      <c r="B19" s="6">
        <f>SUMIFS('RSD 2024'!$G:$G,'RSD 2024'!$B:$B,$B$3,'RSD 2024'!$H:$H,$A19)</f>
        <v>0</v>
      </c>
      <c r="C19" s="6">
        <f>SUMIFS('RSD 2024'!$G:$G,'RSD 2024'!$H:$H,$A19,'RSD 2024'!$J:$J,2)</f>
        <v>4728850.34</v>
      </c>
      <c r="D19" s="43">
        <f>SUMIF('RSD 2024'!$H:$H,A19,'RSD 2024'!$G:$G)</f>
        <v>4886071.45</v>
      </c>
    </row>
    <row r="20" spans="1:5" x14ac:dyDescent="0.3">
      <c r="A20" s="4" t="s">
        <v>2</v>
      </c>
      <c r="B20" s="6">
        <f>SUMIFS('RSD 2024'!$G:$G,'RSD 2024'!$B:$B,$B$3,'RSD 2024'!$H:$H,$A20)</f>
        <v>247252.53</v>
      </c>
      <c r="C20" s="6">
        <f>SUMIFS('RSD 2024'!$G:$G,'RSD 2024'!$H:$H,$A20,'RSD 2024'!$J:$J,2)</f>
        <v>248652.53</v>
      </c>
      <c r="D20" s="43">
        <f>SUMIF('RSD 2024'!$H:$H,A20,'RSD 2024'!$G:$G)</f>
        <v>348772.53</v>
      </c>
      <c r="E20" s="41"/>
    </row>
    <row r="21" spans="1:5" x14ac:dyDescent="0.3">
      <c r="A21" s="4" t="s">
        <v>4256</v>
      </c>
      <c r="B21" s="6">
        <f>SUMIFS('RSD 2024'!$G:$G,'RSD 2024'!$B:$B,$B$3,'RSD 2024'!$H:$H,$A21)</f>
        <v>26389</v>
      </c>
      <c r="C21" s="6">
        <f>SUMIFS('RSD 2024'!$G:$G,'RSD 2024'!$H:$H,$A21,'RSD 2024'!$J:$J,2)</f>
        <v>210928.68</v>
      </c>
      <c r="D21" s="43">
        <f>SUMIF('RSD 2024'!$H:$H,A21,'RSD 2024'!$G:$G)</f>
        <v>658329.77999999991</v>
      </c>
      <c r="E21" s="41"/>
    </row>
    <row r="22" spans="1:5" x14ac:dyDescent="0.3">
      <c r="A22" s="4" t="s">
        <v>4260</v>
      </c>
      <c r="B22" s="6">
        <f>SUMIFS('RSD 2024'!$G:$G,'RSD 2024'!$B:$B,$B$3,'RSD 2024'!$H:$H,$A22)</f>
        <v>0</v>
      </c>
      <c r="C22" s="6">
        <f>SUMIFS('RSD 2024'!$G:$G,'RSD 2024'!$H:$H,$A22,'RSD 2024'!$J:$J,2)</f>
        <v>0</v>
      </c>
      <c r="D22" s="43">
        <f>SUMIF('RSD 2024'!$H:$H,A22,'RSD 2024'!$G:$G)</f>
        <v>1723407.66</v>
      </c>
      <c r="E22" s="41"/>
    </row>
    <row r="23" spans="1:5" ht="15" customHeight="1" x14ac:dyDescent="0.3">
      <c r="A23" s="4" t="s">
        <v>4249</v>
      </c>
      <c r="B23" s="6">
        <f>SUMIFS('RSD 2024'!$G:$G,'RSD 2024'!$B:$B,$B$3,'RSD 2024'!$H:$H,$A23)</f>
        <v>1955.47</v>
      </c>
      <c r="C23" s="6">
        <f>SUMIFS('RSD 2024'!$G:$G,'RSD 2024'!$H:$H,$A23,'RSD 2024'!$J:$J,2)</f>
        <v>44329.409999999996</v>
      </c>
      <c r="D23" s="43">
        <f>SUMIF('RSD 2024'!$H:$H,A23,'RSD 2024'!$G:$G)</f>
        <v>95722.35</v>
      </c>
      <c r="E23" s="40"/>
    </row>
    <row r="24" spans="1:5" ht="15" customHeight="1" x14ac:dyDescent="0.3">
      <c r="A24" s="4" t="s">
        <v>4259</v>
      </c>
      <c r="B24" s="6">
        <f>SUMIFS('RSD 2024'!$G:$G,'RSD 2024'!$B:$B,$B$3,'RSD 2024'!$H:$H,$A24)</f>
        <v>0</v>
      </c>
      <c r="C24" s="6">
        <f>SUMIFS('RSD 2024'!$G:$G,'RSD 2024'!$H:$H,$A24,'RSD 2024'!$J:$J,2)</f>
        <v>0</v>
      </c>
      <c r="D24" s="43">
        <f>SUMIF('RSD 2024'!$H:$H,A24,'RSD 2024'!$G:$G)</f>
        <v>2162388</v>
      </c>
      <c r="E24" s="40"/>
    </row>
    <row r="25" spans="1:5" ht="15" customHeight="1" x14ac:dyDescent="0.3">
      <c r="A25" s="4" t="s">
        <v>4258</v>
      </c>
      <c r="B25" s="6">
        <f>SUMIFS('RSD 2024'!$G:$G,'RSD 2024'!$B:$B,$B$3,'RSD 2024'!$H:$H,$A25)</f>
        <v>0</v>
      </c>
      <c r="C25" s="6">
        <f>SUMIFS('RSD 2024'!$G:$G,'RSD 2024'!$H:$H,$A25,'RSD 2024'!$J:$J,2)</f>
        <v>0</v>
      </c>
      <c r="D25" s="43">
        <f>SUMIF('RSD 2024'!$H:$H,A25,'RSD 2024'!$G:$G)</f>
        <v>66566.89</v>
      </c>
      <c r="E25" s="40"/>
    </row>
    <row r="26" spans="1:5" ht="15" customHeight="1" x14ac:dyDescent="0.3">
      <c r="A26" s="4" t="s">
        <v>4257</v>
      </c>
      <c r="B26" s="6">
        <f>SUMIFS('RSD 2024'!$G:$G,'RSD 2024'!$B:$B,$B$3,'RSD 2024'!$H:$H,$A26)</f>
        <v>0</v>
      </c>
      <c r="C26" s="6">
        <f>SUMIFS('RSD 2024'!$G:$G,'RSD 2024'!$H:$H,$A26,'RSD 2024'!$J:$J,2)</f>
        <v>179264.41</v>
      </c>
      <c r="D26" s="43">
        <f>SUMIF('RSD 2024'!$H:$H,A26,'RSD 2024'!$G:$G)</f>
        <v>358181.33</v>
      </c>
      <c r="E26" s="40"/>
    </row>
    <row r="27" spans="1:5" ht="15" customHeight="1" x14ac:dyDescent="0.3">
      <c r="A27" s="4" t="s">
        <v>4252</v>
      </c>
      <c r="B27" s="6">
        <f>SUMIFS('RSD 2024'!$G:$G,'RSD 2024'!$B:$B,$B$3,'RSD 2024'!$H:$H,$A27)</f>
        <v>0</v>
      </c>
      <c r="C27" s="6">
        <f>SUMIFS('RSD 2024'!$G:$G,'RSD 2024'!$H:$H,$A27,'RSD 2024'!$J:$J,2)</f>
        <v>1751747.8699999999</v>
      </c>
      <c r="D27" s="43">
        <f>SUMIF('RSD 2024'!$H:$H,A27,'RSD 2024'!$G:$G)</f>
        <v>1992896.24</v>
      </c>
      <c r="E27" s="40"/>
    </row>
    <row r="28" spans="1:5" ht="15" customHeight="1" x14ac:dyDescent="0.3">
      <c r="A28" s="4" t="s">
        <v>4255</v>
      </c>
      <c r="B28" s="6">
        <f>SUMIFS('RSD 2024'!$G:$G,'RSD 2024'!$B:$B,$B$3,'RSD 2024'!$H:$H,$A28)</f>
        <v>0</v>
      </c>
      <c r="C28" s="6">
        <f>SUMIFS('RSD 2024'!$G:$G,'RSD 2024'!$H:$H,$A28,'RSD 2024'!$J:$J,2)</f>
        <v>0</v>
      </c>
      <c r="D28" s="43">
        <f>SUMIF('RSD 2024'!$H:$H,A28,'RSD 2024'!$G:$G)</f>
        <v>1335000</v>
      </c>
      <c r="E28" s="40"/>
    </row>
    <row r="29" spans="1:5" ht="15" customHeight="1" x14ac:dyDescent="0.3">
      <c r="D29" s="40"/>
      <c r="E29" s="40"/>
    </row>
    <row r="30" spans="1:5" ht="15" thickBot="1" x14ac:dyDescent="0.35">
      <c r="A30" s="16" t="s">
        <v>24</v>
      </c>
      <c r="B30" s="19">
        <f>+B6-B13</f>
        <v>1499606.2899999991</v>
      </c>
      <c r="C30" s="19">
        <f>+C6-C13</f>
        <v>-36039547.329999976</v>
      </c>
      <c r="D30" s="19">
        <f>+D6-D13</f>
        <v>-1142344.629999876</v>
      </c>
      <c r="E30" s="40"/>
    </row>
    <row r="31" spans="1:5" x14ac:dyDescent="0.3">
      <c r="D31" s="40"/>
      <c r="E31" s="40"/>
    </row>
    <row r="32" spans="1:5" ht="15" thickBot="1" x14ac:dyDescent="0.35">
      <c r="A32" s="20" t="s">
        <v>25</v>
      </c>
      <c r="B32" s="21">
        <f>+B4+B6-B13</f>
        <v>15981433.299999997</v>
      </c>
      <c r="C32" s="21">
        <f>+C4+C6-C13</f>
        <v>-36039547.329999976</v>
      </c>
      <c r="D32" s="21">
        <f>+D4+D6-D13</f>
        <v>-1136437.5899998844</v>
      </c>
      <c r="E32" s="40" t="s">
        <v>35</v>
      </c>
    </row>
    <row r="33" spans="1:9" ht="15" thickTop="1" x14ac:dyDescent="0.3">
      <c r="D33" s="53"/>
      <c r="E33" s="40" t="s">
        <v>36</v>
      </c>
    </row>
    <row r="34" spans="1:9" x14ac:dyDescent="0.3">
      <c r="D34" s="40"/>
      <c r="E34" s="40"/>
    </row>
    <row r="35" spans="1:9" x14ac:dyDescent="0.3">
      <c r="A35" s="31"/>
      <c r="B35" s="6"/>
      <c r="C35" s="6"/>
      <c r="E35" s="59"/>
      <c r="F35" s="55"/>
      <c r="G35" s="55"/>
      <c r="H35" s="60"/>
      <c r="I35" s="58"/>
    </row>
    <row r="36" spans="1:9" x14ac:dyDescent="0.3">
      <c r="E36" s="44"/>
      <c r="F36" s="43"/>
      <c r="G36" s="43"/>
      <c r="H36" s="45"/>
      <c r="I36" s="6"/>
    </row>
    <row r="37" spans="1:9" x14ac:dyDescent="0.3">
      <c r="E37" s="44"/>
      <c r="F37" s="43"/>
      <c r="G37" s="43"/>
      <c r="H37" s="45"/>
      <c r="I37" s="6"/>
    </row>
    <row r="38" spans="1:9" x14ac:dyDescent="0.3">
      <c r="E38" s="44"/>
      <c r="F38" s="44"/>
      <c r="G38" s="44"/>
    </row>
    <row r="39" spans="1:9" x14ac:dyDescent="0.3">
      <c r="E39" s="44"/>
      <c r="F39" s="44"/>
      <c r="G39" s="44"/>
    </row>
    <row r="40" spans="1:9" x14ac:dyDescent="0.3">
      <c r="E40" s="44"/>
      <c r="F40" s="44"/>
      <c r="G40" s="44"/>
    </row>
    <row r="41" spans="1:9" x14ac:dyDescent="0.3">
      <c r="E41" s="44"/>
      <c r="F41" s="44"/>
      <c r="G41" s="44"/>
    </row>
    <row r="42" spans="1:9" x14ac:dyDescent="0.3">
      <c r="E42" s="44"/>
      <c r="F42" s="44"/>
      <c r="G42" s="44"/>
    </row>
    <row r="43" spans="1:9" x14ac:dyDescent="0.3">
      <c r="E43" s="44"/>
      <c r="F43" s="44"/>
      <c r="G43" s="44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AS543"/>
  <sheetViews>
    <sheetView zoomScale="85" zoomScaleNormal="85" workbookViewId="0">
      <pane ySplit="4" topLeftCell="A5" activePane="bottomLeft" state="frozen"/>
      <selection pane="bottomLeft" activeCell="B5" sqref="B5"/>
    </sheetView>
  </sheetViews>
  <sheetFormatPr defaultColWidth="8.88671875" defaultRowHeight="14.4" x14ac:dyDescent="0.3"/>
  <cols>
    <col min="1" max="1" width="8.88671875" style="4"/>
    <col min="2" max="2" width="8.88671875" style="22"/>
    <col min="3" max="3" width="17.88671875" style="4" bestFit="1" customWidth="1"/>
    <col min="4" max="4" width="12.88671875" style="6" bestFit="1" customWidth="1"/>
    <col min="5" max="5" width="24" style="23" bestFit="1" customWidth="1"/>
    <col min="6" max="6" width="12.33203125" style="4" bestFit="1" customWidth="1"/>
    <col min="7" max="7" width="8.88671875" style="22" bestFit="1" customWidth="1"/>
    <col min="8" max="8" width="14.109375" style="4" bestFit="1" customWidth="1"/>
    <col min="9" max="9" width="28.88671875" style="23" customWidth="1"/>
    <col min="10" max="10" width="24" style="23" bestFit="1" customWidth="1"/>
    <col min="11" max="11" width="18.44140625" style="31" bestFit="1" customWidth="1"/>
    <col min="12" max="12" width="13.33203125" style="4" bestFit="1" customWidth="1"/>
    <col min="13" max="13" width="24" style="4" bestFit="1" customWidth="1"/>
    <col min="14" max="14" width="14" style="4" bestFit="1" customWidth="1"/>
    <col min="15" max="15" width="14.109375" style="4" bestFit="1" customWidth="1"/>
    <col min="16" max="16" width="16" style="4" customWidth="1"/>
    <col min="17" max="19" width="8.88671875" style="4"/>
    <col min="20" max="20" width="17.5546875" style="4" bestFit="1" customWidth="1"/>
    <col min="21" max="21" width="20.6640625" style="4" bestFit="1" customWidth="1"/>
    <col min="22" max="22" width="15.109375" style="4" bestFit="1" customWidth="1"/>
    <col min="23" max="23" width="11.6640625" style="4" bestFit="1" customWidth="1"/>
    <col min="24" max="24" width="24" style="4" bestFit="1" customWidth="1"/>
    <col min="25" max="25" width="11.6640625" style="4" bestFit="1" customWidth="1"/>
    <col min="26" max="26" width="14.109375" style="4" bestFit="1" customWidth="1"/>
    <col min="27" max="27" width="17.5546875" style="4" bestFit="1" customWidth="1"/>
    <col min="28" max="28" width="22.109375" style="4" customWidth="1"/>
    <col min="29" max="29" width="25.88671875" style="4" bestFit="1" customWidth="1"/>
    <col min="30" max="30" width="13.33203125" style="4" bestFit="1" customWidth="1"/>
    <col min="31" max="31" width="14" style="4" bestFit="1" customWidth="1"/>
    <col min="32" max="32" width="35.44140625" style="4" customWidth="1"/>
    <col min="33" max="34" width="8.88671875" style="4"/>
    <col min="35" max="35" width="9.33203125" style="4" customWidth="1"/>
    <col min="36" max="36" width="17.88671875" style="4" bestFit="1" customWidth="1"/>
    <col min="37" max="37" width="38" style="4" bestFit="1" customWidth="1"/>
    <col min="38" max="38" width="14.33203125" style="23" bestFit="1" customWidth="1"/>
    <col min="39" max="39" width="14.109375" style="4" bestFit="1" customWidth="1"/>
    <col min="40" max="40" width="10.6640625" style="4" bestFit="1" customWidth="1"/>
    <col min="41" max="41" width="11.6640625" style="4" bestFit="1" customWidth="1"/>
    <col min="42" max="42" width="7.109375" style="4" bestFit="1" customWidth="1"/>
    <col min="43" max="16384" width="8.88671875" style="4"/>
  </cols>
  <sheetData>
    <row r="2" spans="2:45" ht="14.4" customHeight="1" x14ac:dyDescent="0.55000000000000004">
      <c r="C2" s="90" t="s">
        <v>22</v>
      </c>
      <c r="D2" s="90"/>
      <c r="E2" s="90"/>
      <c r="F2" s="90"/>
      <c r="G2" s="90"/>
      <c r="H2" s="90"/>
      <c r="I2" s="90"/>
      <c r="K2" s="90" t="s">
        <v>19</v>
      </c>
      <c r="L2" s="90"/>
      <c r="M2" s="90"/>
      <c r="N2" s="90"/>
      <c r="O2" s="90"/>
      <c r="T2" s="90" t="s">
        <v>40</v>
      </c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I2" s="90"/>
      <c r="AJ2" s="90" t="s">
        <v>48</v>
      </c>
      <c r="AK2" s="90"/>
      <c r="AL2" s="90"/>
      <c r="AM2" s="90"/>
      <c r="AN2" s="90"/>
      <c r="AO2" s="90"/>
      <c r="AP2" s="90"/>
      <c r="AQ2" s="47"/>
      <c r="AR2" s="47"/>
      <c r="AS2" s="47"/>
    </row>
    <row r="3" spans="2:45" ht="14.4" customHeight="1" x14ac:dyDescent="0.55000000000000004">
      <c r="C3" s="90"/>
      <c r="D3" s="90"/>
      <c r="E3" s="90"/>
      <c r="F3" s="90"/>
      <c r="G3" s="90"/>
      <c r="H3" s="90"/>
      <c r="I3" s="90"/>
      <c r="K3" s="90"/>
      <c r="L3" s="90"/>
      <c r="M3" s="90"/>
      <c r="N3" s="90"/>
      <c r="O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I3" s="90"/>
      <c r="AJ3" s="90"/>
      <c r="AK3" s="90"/>
      <c r="AL3" s="90"/>
      <c r="AM3" s="90"/>
      <c r="AN3" s="90"/>
      <c r="AO3" s="90"/>
      <c r="AP3" s="90"/>
      <c r="AQ3" s="47"/>
      <c r="AR3" s="47"/>
      <c r="AS3" s="47"/>
    </row>
    <row r="4" spans="2:45" x14ac:dyDescent="0.3">
      <c r="C4" s="77" t="s">
        <v>20</v>
      </c>
      <c r="D4" s="80" t="s">
        <v>10</v>
      </c>
      <c r="E4" s="79" t="s">
        <v>23</v>
      </c>
      <c r="F4" s="77" t="s">
        <v>11</v>
      </c>
      <c r="G4" s="81" t="s">
        <v>33</v>
      </c>
      <c r="H4" s="77" t="s">
        <v>21</v>
      </c>
      <c r="I4" s="77" t="s">
        <v>39</v>
      </c>
      <c r="K4" s="77" t="s">
        <v>20</v>
      </c>
      <c r="L4" s="80" t="s">
        <v>10</v>
      </c>
      <c r="M4" s="79" t="s">
        <v>23</v>
      </c>
      <c r="N4" s="77" t="s">
        <v>11</v>
      </c>
      <c r="O4" s="77" t="s">
        <v>21</v>
      </c>
      <c r="T4" s="77" t="s">
        <v>42</v>
      </c>
      <c r="U4" s="77" t="s">
        <v>44</v>
      </c>
      <c r="V4" s="77" t="s">
        <v>41</v>
      </c>
      <c r="W4" s="78" t="s">
        <v>43</v>
      </c>
      <c r="X4" s="79" t="s">
        <v>23</v>
      </c>
      <c r="Y4" s="77" t="s">
        <v>11</v>
      </c>
      <c r="Z4" s="77" t="s">
        <v>21</v>
      </c>
      <c r="AA4" s="77" t="s">
        <v>46</v>
      </c>
      <c r="AB4" s="77" t="s">
        <v>45</v>
      </c>
      <c r="AC4" s="77" t="s">
        <v>49</v>
      </c>
      <c r="AD4" s="77" t="s">
        <v>43</v>
      </c>
      <c r="AE4" s="77" t="s">
        <v>11</v>
      </c>
      <c r="AF4" s="77" t="s">
        <v>39</v>
      </c>
      <c r="AJ4" s="77" t="s">
        <v>20</v>
      </c>
      <c r="AK4" s="77" t="s">
        <v>44</v>
      </c>
      <c r="AL4" s="79" t="s">
        <v>43</v>
      </c>
      <c r="AM4" s="77" t="s">
        <v>21</v>
      </c>
      <c r="AN4" s="77" t="s">
        <v>47</v>
      </c>
      <c r="AO4" s="77" t="s">
        <v>43</v>
      </c>
      <c r="AP4" s="77" t="s">
        <v>11</v>
      </c>
    </row>
    <row r="5" spans="2:45" ht="16.2" x14ac:dyDescent="0.45">
      <c r="C5" s="11" t="s">
        <v>51</v>
      </c>
      <c r="D5" s="25"/>
      <c r="E5" s="57"/>
      <c r="F5" s="30"/>
      <c r="G5" s="35"/>
      <c r="H5" s="30"/>
      <c r="L5" s="23"/>
      <c r="M5" s="23"/>
      <c r="N5" s="23"/>
      <c r="O5" s="31"/>
      <c r="V5" s="46"/>
      <c r="W5" s="6"/>
      <c r="X5" s="6"/>
      <c r="Y5" s="33">
        <f t="shared" ref="Y5:Y14" si="0">+W5-X5</f>
        <v>0</v>
      </c>
      <c r="AD5" s="23"/>
      <c r="AE5" s="23">
        <f t="shared" ref="AE5:AE27" si="1">+X5-AD5</f>
        <v>0</v>
      </c>
      <c r="AJ5" s="28"/>
      <c r="AK5" s="61"/>
      <c r="AL5" s="55"/>
    </row>
    <row r="6" spans="2:45" x14ac:dyDescent="0.3">
      <c r="C6" s="4" t="s">
        <v>12</v>
      </c>
      <c r="F6" s="3"/>
      <c r="G6" s="22" t="e">
        <f>+F6/D6</f>
        <v>#DIV/0!</v>
      </c>
      <c r="H6" s="31"/>
      <c r="L6" s="23"/>
      <c r="M6" s="23"/>
      <c r="N6" s="23"/>
      <c r="O6" s="31"/>
      <c r="V6" s="46"/>
      <c r="W6" s="6"/>
      <c r="X6" s="6"/>
      <c r="Y6" s="6">
        <f t="shared" si="0"/>
        <v>0</v>
      </c>
      <c r="AD6" s="23"/>
      <c r="AE6" s="23">
        <f t="shared" si="1"/>
        <v>0</v>
      </c>
      <c r="AJ6" s="28"/>
      <c r="AK6" s="61"/>
      <c r="AL6" s="55"/>
    </row>
    <row r="7" spans="2:45" x14ac:dyDescent="0.3">
      <c r="C7" s="4" t="s">
        <v>13</v>
      </c>
      <c r="F7" s="3"/>
      <c r="G7" s="22">
        <v>0</v>
      </c>
      <c r="H7" s="31"/>
      <c r="K7" s="63"/>
      <c r="L7" s="64"/>
      <c r="M7" s="64"/>
      <c r="N7" s="64">
        <f>+L5+L6+L7-M7</f>
        <v>0</v>
      </c>
      <c r="O7" s="63"/>
      <c r="V7" s="46"/>
      <c r="W7" s="6"/>
      <c r="X7" s="6"/>
      <c r="Y7" s="6">
        <f t="shared" si="0"/>
        <v>0</v>
      </c>
      <c r="AD7" s="23"/>
      <c r="AE7" s="23">
        <f t="shared" si="1"/>
        <v>0</v>
      </c>
      <c r="AJ7" s="28"/>
      <c r="AK7" s="61"/>
      <c r="AL7" s="55"/>
    </row>
    <row r="8" spans="2:45" x14ac:dyDescent="0.3">
      <c r="C8" s="4" t="s">
        <v>14</v>
      </c>
      <c r="F8" s="3"/>
      <c r="G8" s="22" t="e">
        <f>+F8/D8</f>
        <v>#DIV/0!</v>
      </c>
      <c r="H8" s="31"/>
      <c r="L8" s="55"/>
      <c r="M8" s="55"/>
      <c r="N8" s="55"/>
      <c r="O8" s="31"/>
      <c r="V8" s="46"/>
      <c r="W8" s="6"/>
      <c r="X8" s="6"/>
      <c r="Y8" s="6">
        <f t="shared" si="0"/>
        <v>0</v>
      </c>
      <c r="AD8" s="23"/>
      <c r="AE8" s="23">
        <f t="shared" si="1"/>
        <v>0</v>
      </c>
      <c r="AJ8" s="28"/>
      <c r="AK8" s="61"/>
      <c r="AL8" s="55"/>
    </row>
    <row r="9" spans="2:45" x14ac:dyDescent="0.3">
      <c r="C9" s="4" t="s">
        <v>32</v>
      </c>
      <c r="F9" s="3"/>
      <c r="G9" s="56">
        <v>0</v>
      </c>
      <c r="H9" s="31"/>
      <c r="K9" s="63"/>
      <c r="L9" s="64"/>
      <c r="M9" s="64"/>
      <c r="N9" s="64">
        <f>+L8+L9-M9</f>
        <v>0</v>
      </c>
      <c r="O9" s="63"/>
      <c r="V9" s="46"/>
      <c r="W9" s="6"/>
      <c r="X9" s="6"/>
      <c r="Y9" s="6">
        <f t="shared" si="0"/>
        <v>0</v>
      </c>
      <c r="AD9" s="23"/>
      <c r="AE9" s="23">
        <f t="shared" si="1"/>
        <v>0</v>
      </c>
      <c r="AJ9" s="28"/>
      <c r="AK9" s="61"/>
      <c r="AL9" s="55"/>
    </row>
    <row r="10" spans="2:45" ht="16.2" x14ac:dyDescent="0.45">
      <c r="C10" s="24" t="s">
        <v>52</v>
      </c>
      <c r="D10" s="25"/>
      <c r="E10" s="57"/>
      <c r="F10" s="30"/>
      <c r="H10" s="31"/>
      <c r="L10" s="55"/>
      <c r="M10" s="55"/>
      <c r="N10" s="55"/>
      <c r="O10" s="31"/>
      <c r="V10" s="46"/>
      <c r="W10" s="6"/>
      <c r="X10" s="6"/>
      <c r="Y10" s="6">
        <f t="shared" si="0"/>
        <v>0</v>
      </c>
      <c r="AD10" s="23"/>
      <c r="AE10" s="23">
        <f t="shared" si="1"/>
        <v>0</v>
      </c>
      <c r="AJ10" s="28"/>
      <c r="AK10" s="61"/>
      <c r="AL10" s="55"/>
    </row>
    <row r="11" spans="2:45" x14ac:dyDescent="0.3">
      <c r="C11" s="4" t="s">
        <v>12</v>
      </c>
      <c r="F11" s="3"/>
      <c r="G11" s="22" t="e">
        <f t="shared" ref="G11:G12" si="2">+F11/D11</f>
        <v>#DIV/0!</v>
      </c>
      <c r="H11" s="31"/>
      <c r="L11" s="55"/>
      <c r="M11" s="55"/>
      <c r="N11" s="55"/>
      <c r="O11" s="31"/>
      <c r="V11" s="46"/>
      <c r="W11" s="6"/>
      <c r="X11" s="6"/>
      <c r="Y11" s="6">
        <f t="shared" si="0"/>
        <v>0</v>
      </c>
      <c r="AD11" s="23"/>
      <c r="AE11" s="23">
        <f t="shared" si="1"/>
        <v>0</v>
      </c>
      <c r="AJ11" s="28"/>
      <c r="AK11" s="61"/>
      <c r="AL11" s="55"/>
    </row>
    <row r="12" spans="2:45" x14ac:dyDescent="0.3">
      <c r="B12" s="26"/>
      <c r="C12" s="4" t="s">
        <v>13</v>
      </c>
      <c r="D12" s="43"/>
      <c r="F12" s="3"/>
      <c r="G12" s="22" t="e">
        <f t="shared" si="2"/>
        <v>#DIV/0!</v>
      </c>
      <c r="H12" s="31"/>
      <c r="I12" s="27"/>
      <c r="K12" s="63"/>
      <c r="L12" s="64"/>
      <c r="M12" s="64"/>
      <c r="N12" s="64">
        <f>+L10+L11+L12-M12</f>
        <v>0</v>
      </c>
      <c r="O12" s="63"/>
      <c r="V12" s="46"/>
      <c r="W12" s="6"/>
      <c r="X12" s="6"/>
      <c r="Y12" s="6">
        <f t="shared" si="0"/>
        <v>0</v>
      </c>
      <c r="AD12" s="23"/>
      <c r="AE12" s="23">
        <f t="shared" si="1"/>
        <v>0</v>
      </c>
      <c r="AJ12" s="28"/>
      <c r="AK12" s="61"/>
      <c r="AL12" s="55"/>
    </row>
    <row r="13" spans="2:45" x14ac:dyDescent="0.3">
      <c r="C13" s="4" t="s">
        <v>14</v>
      </c>
      <c r="E13" s="52"/>
      <c r="F13" s="3"/>
      <c r="G13" s="22">
        <v>0</v>
      </c>
      <c r="H13" s="31"/>
      <c r="L13" s="23"/>
      <c r="M13" s="55"/>
      <c r="N13" s="55"/>
      <c r="O13" s="31"/>
      <c r="V13" s="46"/>
      <c r="W13" s="6"/>
      <c r="X13" s="6"/>
      <c r="Y13" s="6">
        <f t="shared" si="0"/>
        <v>0</v>
      </c>
      <c r="AD13" s="23"/>
      <c r="AE13" s="23">
        <f t="shared" si="1"/>
        <v>0</v>
      </c>
      <c r="AJ13" s="28"/>
      <c r="AK13" s="62"/>
      <c r="AL13" s="55"/>
    </row>
    <row r="14" spans="2:45" x14ac:dyDescent="0.3">
      <c r="C14" s="4" t="s">
        <v>32</v>
      </c>
      <c r="F14" s="3"/>
      <c r="G14" s="22">
        <v>0</v>
      </c>
      <c r="H14" s="31"/>
      <c r="L14" s="23"/>
      <c r="M14" s="55"/>
      <c r="N14" s="55"/>
      <c r="O14" s="31"/>
      <c r="V14" s="46"/>
      <c r="W14" s="6"/>
      <c r="X14" s="23"/>
      <c r="Y14" s="6">
        <f t="shared" si="0"/>
        <v>0</v>
      </c>
      <c r="AD14" s="23"/>
      <c r="AE14" s="23">
        <f t="shared" si="1"/>
        <v>0</v>
      </c>
      <c r="AJ14" s="28"/>
      <c r="AK14" s="62"/>
      <c r="AL14" s="55"/>
    </row>
    <row r="15" spans="2:45" ht="16.2" x14ac:dyDescent="0.45">
      <c r="C15" s="24" t="s">
        <v>53</v>
      </c>
      <c r="D15" s="25"/>
      <c r="E15" s="57"/>
      <c r="F15" s="3"/>
      <c r="H15" s="31"/>
      <c r="L15" s="23"/>
      <c r="M15" s="55"/>
      <c r="N15" s="55"/>
      <c r="O15" s="31"/>
      <c r="V15" s="46"/>
      <c r="W15" s="6"/>
      <c r="X15" s="23"/>
      <c r="AD15" s="23"/>
      <c r="AE15" s="23">
        <f t="shared" si="1"/>
        <v>0</v>
      </c>
      <c r="AJ15" s="28"/>
      <c r="AK15" s="61"/>
      <c r="AL15" s="55"/>
    </row>
    <row r="16" spans="2:45" x14ac:dyDescent="0.3">
      <c r="C16" s="4" t="s">
        <v>12</v>
      </c>
      <c r="D16" s="43"/>
      <c r="F16" s="3"/>
      <c r="G16" s="22" t="e">
        <f t="shared" ref="G16:G18" si="3">+F16/D16</f>
        <v>#DIV/0!</v>
      </c>
      <c r="H16" s="31"/>
      <c r="I16" s="27"/>
      <c r="L16" s="23"/>
      <c r="M16" s="55"/>
      <c r="N16" s="55"/>
      <c r="O16" s="31"/>
      <c r="V16" s="46"/>
      <c r="W16" s="6"/>
      <c r="X16" s="23"/>
      <c r="Y16" s="6">
        <f t="shared" ref="Y16" si="4">+W16-X16</f>
        <v>0</v>
      </c>
      <c r="AD16" s="23"/>
      <c r="AE16" s="23">
        <f t="shared" si="1"/>
        <v>0</v>
      </c>
      <c r="AJ16" s="28"/>
      <c r="AK16" s="61"/>
      <c r="AL16" s="55"/>
    </row>
    <row r="17" spans="2:42" x14ac:dyDescent="0.3">
      <c r="C17" s="4" t="s">
        <v>13</v>
      </c>
      <c r="D17" s="43"/>
      <c r="E17" s="52"/>
      <c r="F17" s="3"/>
      <c r="G17" s="22" t="e">
        <f t="shared" si="3"/>
        <v>#DIV/0!</v>
      </c>
      <c r="H17" s="31"/>
      <c r="L17" s="23"/>
      <c r="M17" s="55"/>
      <c r="N17" s="55"/>
      <c r="O17" s="31"/>
      <c r="V17" s="46"/>
      <c r="W17" s="6"/>
      <c r="X17" s="23"/>
      <c r="Y17" s="43">
        <f>+W17-X17</f>
        <v>0</v>
      </c>
      <c r="AD17" s="23"/>
      <c r="AE17" s="23">
        <f t="shared" si="1"/>
        <v>0</v>
      </c>
      <c r="AJ17" s="28"/>
      <c r="AK17" s="61"/>
      <c r="AL17" s="55"/>
    </row>
    <row r="18" spans="2:42" x14ac:dyDescent="0.3">
      <c r="C18" s="4" t="s">
        <v>14</v>
      </c>
      <c r="D18" s="43"/>
      <c r="F18" s="3"/>
      <c r="G18" s="22" t="e">
        <f t="shared" si="3"/>
        <v>#DIV/0!</v>
      </c>
      <c r="H18" s="31"/>
      <c r="K18" s="63"/>
      <c r="L18" s="64"/>
      <c r="M18" s="64"/>
      <c r="N18" s="64">
        <f>+L13+L14+L15+L16+L17+L18-M18</f>
        <v>0</v>
      </c>
      <c r="O18" s="63"/>
      <c r="V18" s="46"/>
      <c r="W18" s="6"/>
      <c r="X18" s="23"/>
      <c r="AD18" s="23"/>
      <c r="AE18" s="23">
        <f t="shared" si="1"/>
        <v>0</v>
      </c>
      <c r="AJ18" s="28"/>
      <c r="AK18" s="61"/>
      <c r="AL18" s="55"/>
    </row>
    <row r="19" spans="2:42" x14ac:dyDescent="0.3">
      <c r="C19" s="4" t="s">
        <v>32</v>
      </c>
      <c r="D19" s="43"/>
      <c r="F19" s="3"/>
      <c r="G19" s="22">
        <v>0</v>
      </c>
      <c r="H19" s="31"/>
      <c r="L19" s="55"/>
      <c r="M19" s="55"/>
      <c r="N19" s="55"/>
      <c r="O19" s="31"/>
      <c r="W19" s="6"/>
      <c r="X19" s="23"/>
      <c r="Y19" s="6">
        <f t="shared" ref="Y19:Y21" si="5">+W19-X19</f>
        <v>0</v>
      </c>
      <c r="AD19" s="23"/>
      <c r="AE19" s="23">
        <f t="shared" si="1"/>
        <v>0</v>
      </c>
      <c r="AJ19" s="28"/>
      <c r="AK19" s="61"/>
      <c r="AL19" s="55"/>
    </row>
    <row r="20" spans="2:42" ht="16.2" x14ac:dyDescent="0.45">
      <c r="C20" s="24" t="s">
        <v>54</v>
      </c>
      <c r="D20" s="25"/>
      <c r="E20" s="57"/>
      <c r="F20" s="3"/>
      <c r="H20" s="31"/>
      <c r="I20" s="27"/>
      <c r="L20" s="55"/>
      <c r="M20" s="55"/>
      <c r="N20" s="55"/>
      <c r="O20" s="31"/>
      <c r="W20" s="6"/>
      <c r="X20" s="6"/>
      <c r="Y20" s="6">
        <f t="shared" si="5"/>
        <v>0</v>
      </c>
      <c r="AD20" s="23"/>
      <c r="AE20" s="23">
        <f t="shared" si="1"/>
        <v>0</v>
      </c>
      <c r="AJ20" s="28"/>
      <c r="AK20" s="61"/>
      <c r="AL20" s="55"/>
    </row>
    <row r="21" spans="2:42" x14ac:dyDescent="0.3">
      <c r="C21" s="4" t="s">
        <v>12</v>
      </c>
      <c r="F21" s="3"/>
      <c r="G21" s="22" t="e">
        <f t="shared" ref="G21:G23" si="6">+F21/D21</f>
        <v>#DIV/0!</v>
      </c>
      <c r="H21" s="31"/>
      <c r="L21" s="55"/>
      <c r="M21" s="55"/>
      <c r="N21" s="55"/>
      <c r="O21" s="31"/>
      <c r="W21" s="6"/>
      <c r="X21" s="6"/>
      <c r="Y21" s="6">
        <f t="shared" si="5"/>
        <v>0</v>
      </c>
      <c r="AD21" s="23"/>
      <c r="AE21" s="23">
        <f t="shared" si="1"/>
        <v>0</v>
      </c>
      <c r="AJ21" s="28"/>
      <c r="AK21" s="61"/>
      <c r="AL21" s="55"/>
    </row>
    <row r="22" spans="2:42" x14ac:dyDescent="0.3">
      <c r="B22" s="26"/>
      <c r="C22" s="4" t="s">
        <v>13</v>
      </c>
      <c r="F22" s="3"/>
      <c r="G22" s="22" t="e">
        <f t="shared" si="6"/>
        <v>#DIV/0!</v>
      </c>
      <c r="H22" s="31"/>
      <c r="L22" s="55"/>
      <c r="M22" s="55"/>
      <c r="N22" s="55"/>
      <c r="O22" s="31"/>
      <c r="W22" s="6"/>
      <c r="AD22" s="23"/>
      <c r="AE22" s="23">
        <f t="shared" si="1"/>
        <v>0</v>
      </c>
      <c r="AJ22" s="28"/>
      <c r="AK22" s="62"/>
      <c r="AL22" s="55"/>
    </row>
    <row r="23" spans="2:42" x14ac:dyDescent="0.3">
      <c r="C23" s="4" t="s">
        <v>14</v>
      </c>
      <c r="F23" s="3"/>
      <c r="G23" s="22" t="e">
        <f t="shared" si="6"/>
        <v>#DIV/0!</v>
      </c>
      <c r="H23" s="31"/>
      <c r="K23" s="63"/>
      <c r="L23" s="64"/>
      <c r="M23" s="64"/>
      <c r="N23" s="64">
        <f>+L19+L20+L21+L22+L23-M23</f>
        <v>0</v>
      </c>
      <c r="O23" s="63"/>
      <c r="P23" s="23"/>
      <c r="W23" s="6"/>
      <c r="AD23" s="45"/>
      <c r="AE23" s="23">
        <f t="shared" si="1"/>
        <v>0</v>
      </c>
      <c r="AJ23" s="28"/>
      <c r="AK23" s="62"/>
      <c r="AL23" s="55"/>
    </row>
    <row r="24" spans="2:42" x14ac:dyDescent="0.3">
      <c r="C24" s="4" t="s">
        <v>32</v>
      </c>
      <c r="F24" s="3"/>
      <c r="G24" s="22">
        <v>0</v>
      </c>
      <c r="H24" s="31"/>
      <c r="L24" s="55"/>
      <c r="M24" s="55"/>
      <c r="N24" s="55"/>
      <c r="O24" s="31"/>
      <c r="V24" s="23"/>
      <c r="W24" s="23"/>
      <c r="X24" s="6"/>
      <c r="Y24" s="6">
        <v>0</v>
      </c>
      <c r="AD24" s="6"/>
      <c r="AE24" s="23">
        <f t="shared" si="1"/>
        <v>0</v>
      </c>
      <c r="AJ24" s="28"/>
      <c r="AK24" s="61"/>
      <c r="AL24" s="55"/>
    </row>
    <row r="25" spans="2:42" ht="16.2" x14ac:dyDescent="0.45">
      <c r="C25" s="24" t="s">
        <v>55</v>
      </c>
      <c r="D25" s="25"/>
      <c r="E25" s="57"/>
      <c r="F25" s="3"/>
      <c r="G25" s="36"/>
      <c r="H25" s="32"/>
      <c r="L25" s="23"/>
      <c r="M25" s="55"/>
      <c r="N25" s="55"/>
      <c r="O25" s="31"/>
      <c r="V25" s="23"/>
      <c r="W25" s="23"/>
      <c r="X25" s="6"/>
      <c r="Y25" s="6">
        <v>0</v>
      </c>
      <c r="AD25" s="6"/>
      <c r="AE25" s="23">
        <f t="shared" si="1"/>
        <v>0</v>
      </c>
      <c r="AJ25" s="28"/>
      <c r="AK25" s="61"/>
      <c r="AL25" s="55"/>
      <c r="AO25" s="6"/>
      <c r="AP25" s="6"/>
    </row>
    <row r="26" spans="2:42" x14ac:dyDescent="0.3">
      <c r="C26" s="4" t="s">
        <v>12</v>
      </c>
      <c r="F26" s="3"/>
      <c r="G26" s="22" t="e">
        <f t="shared" ref="G26:G28" si="7">+F26/D26</f>
        <v>#DIV/0!</v>
      </c>
      <c r="H26" s="31"/>
      <c r="L26" s="23"/>
      <c r="M26" s="55"/>
      <c r="N26" s="55"/>
      <c r="O26" s="31"/>
      <c r="V26" s="23"/>
      <c r="W26" s="23"/>
      <c r="X26" s="6"/>
      <c r="Y26" s="6">
        <v>0</v>
      </c>
      <c r="AD26" s="6"/>
      <c r="AE26" s="23">
        <f t="shared" si="1"/>
        <v>0</v>
      </c>
      <c r="AJ26" s="28"/>
      <c r="AK26" s="61"/>
      <c r="AL26" s="55"/>
    </row>
    <row r="27" spans="2:42" x14ac:dyDescent="0.3">
      <c r="C27" s="4" t="s">
        <v>13</v>
      </c>
      <c r="F27" s="3"/>
      <c r="G27" s="22" t="e">
        <f t="shared" si="7"/>
        <v>#DIV/0!</v>
      </c>
      <c r="H27" s="31"/>
      <c r="K27" s="63"/>
      <c r="L27" s="64"/>
      <c r="M27" s="64"/>
      <c r="N27" s="64">
        <f>+L24+L25+L26+L27-M27</f>
        <v>0</v>
      </c>
      <c r="O27" s="63"/>
      <c r="P27" s="23"/>
      <c r="V27" s="23"/>
      <c r="W27" s="23"/>
      <c r="X27" s="6"/>
      <c r="Y27" s="6">
        <v>0</v>
      </c>
      <c r="AD27" s="6"/>
      <c r="AE27" s="23">
        <f t="shared" si="1"/>
        <v>0</v>
      </c>
      <c r="AJ27" s="28"/>
      <c r="AK27" s="61"/>
      <c r="AL27" s="55"/>
    </row>
    <row r="28" spans="2:42" x14ac:dyDescent="0.3">
      <c r="C28" s="4" t="s">
        <v>14</v>
      </c>
      <c r="F28" s="3"/>
      <c r="G28" s="22" t="e">
        <f t="shared" si="7"/>
        <v>#DIV/0!</v>
      </c>
      <c r="H28" s="31"/>
      <c r="L28" s="23"/>
      <c r="M28" s="55"/>
      <c r="N28" s="55"/>
      <c r="O28" s="31"/>
      <c r="W28" s="6"/>
      <c r="AE28" s="6">
        <f>+X28-AD28</f>
        <v>0</v>
      </c>
      <c r="AJ28" s="28"/>
      <c r="AK28" s="61"/>
      <c r="AL28" s="55"/>
    </row>
    <row r="29" spans="2:42" x14ac:dyDescent="0.3">
      <c r="C29" s="4" t="s">
        <v>32</v>
      </c>
      <c r="E29" s="52"/>
      <c r="F29" s="3"/>
      <c r="G29" s="22">
        <v>0</v>
      </c>
      <c r="H29" s="31"/>
      <c r="L29" s="23"/>
      <c r="M29" s="55"/>
      <c r="N29" s="55"/>
      <c r="O29" s="31"/>
      <c r="V29" s="23"/>
      <c r="W29" s="23"/>
      <c r="X29" s="6"/>
      <c r="Y29" s="6">
        <v>0</v>
      </c>
      <c r="AD29" s="6"/>
      <c r="AE29" s="6">
        <f>+X29-AD29</f>
        <v>0</v>
      </c>
      <c r="AJ29" s="28"/>
      <c r="AK29" s="61"/>
      <c r="AL29" s="55"/>
    </row>
    <row r="30" spans="2:42" ht="16.2" x14ac:dyDescent="0.45">
      <c r="C30" s="24" t="s">
        <v>56</v>
      </c>
      <c r="D30" s="25"/>
      <c r="E30" s="57"/>
      <c r="F30" s="3"/>
      <c r="H30" s="31"/>
      <c r="K30" s="63"/>
      <c r="L30" s="64"/>
      <c r="M30" s="64"/>
      <c r="N30" s="64">
        <f>+L28+L29+L30-M30</f>
        <v>0</v>
      </c>
      <c r="O30" s="63"/>
      <c r="V30" s="23"/>
      <c r="W30" s="23"/>
      <c r="Y30" s="6">
        <v>0</v>
      </c>
      <c r="AD30" s="6"/>
      <c r="AE30" s="23">
        <f>+X30-AD30</f>
        <v>0</v>
      </c>
      <c r="AJ30" s="28"/>
      <c r="AK30" s="61"/>
      <c r="AL30" s="55"/>
    </row>
    <row r="31" spans="2:42" x14ac:dyDescent="0.3">
      <c r="C31" s="4" t="s">
        <v>12</v>
      </c>
      <c r="F31" s="3"/>
      <c r="G31" s="22" t="e">
        <f t="shared" ref="G31:G32" si="8">+F31/D31</f>
        <v>#DIV/0!</v>
      </c>
      <c r="H31" s="31"/>
      <c r="L31" s="55"/>
      <c r="M31" s="55"/>
      <c r="N31" s="55"/>
      <c r="W31" s="6"/>
      <c r="X31" s="6"/>
      <c r="Y31" s="6">
        <f>+W31-X31</f>
        <v>0</v>
      </c>
      <c r="AD31" s="6"/>
      <c r="AE31" s="6">
        <f>+AD31-X31</f>
        <v>0</v>
      </c>
      <c r="AJ31" s="28"/>
      <c r="AK31" s="61"/>
    </row>
    <row r="32" spans="2:42" x14ac:dyDescent="0.3">
      <c r="C32" s="4" t="s">
        <v>13</v>
      </c>
      <c r="F32" s="3"/>
      <c r="G32" s="22" t="e">
        <f t="shared" si="8"/>
        <v>#DIV/0!</v>
      </c>
      <c r="H32" s="31"/>
      <c r="L32" s="55"/>
      <c r="M32" s="55"/>
      <c r="N32" s="55"/>
      <c r="V32" s="23"/>
      <c r="W32" s="23"/>
      <c r="X32" s="6"/>
      <c r="Y32" s="6">
        <v>0</v>
      </c>
      <c r="AD32" s="6"/>
      <c r="AE32" s="6">
        <f t="shared" ref="AE32:AE37" si="9">+X32-AD32</f>
        <v>0</v>
      </c>
      <c r="AJ32" s="28"/>
      <c r="AK32" s="61"/>
    </row>
    <row r="33" spans="3:38" x14ac:dyDescent="0.3">
      <c r="C33" s="4" t="s">
        <v>14</v>
      </c>
      <c r="D33" s="52"/>
      <c r="E33" s="52"/>
      <c r="F33" s="3"/>
      <c r="G33" s="22">
        <v>0</v>
      </c>
      <c r="H33" s="31"/>
      <c r="L33" s="55"/>
      <c r="M33" s="55"/>
      <c r="N33" s="55"/>
      <c r="O33" s="31"/>
      <c r="W33" s="6"/>
      <c r="X33" s="6"/>
      <c r="Y33" s="6">
        <f>+W33-X33</f>
        <v>0</v>
      </c>
      <c r="AD33" s="6"/>
      <c r="AE33" s="6">
        <f t="shared" si="9"/>
        <v>0</v>
      </c>
      <c r="AJ33" s="28"/>
      <c r="AK33" s="61"/>
    </row>
    <row r="34" spans="3:38" x14ac:dyDescent="0.3">
      <c r="C34" s="4" t="s">
        <v>32</v>
      </c>
      <c r="D34" s="23"/>
      <c r="F34" s="3"/>
      <c r="G34" s="22">
        <v>0</v>
      </c>
      <c r="H34" s="31"/>
      <c r="K34" s="63"/>
      <c r="L34" s="64"/>
      <c r="M34" s="64"/>
      <c r="N34" s="64">
        <f>+L31+L32+L33+L34-M34</f>
        <v>0</v>
      </c>
      <c r="O34" s="63"/>
      <c r="W34" s="6"/>
      <c r="Y34" s="6"/>
      <c r="AD34" s="6"/>
      <c r="AE34" s="6">
        <f t="shared" si="9"/>
        <v>0</v>
      </c>
      <c r="AJ34" s="28"/>
      <c r="AK34" s="61"/>
    </row>
    <row r="35" spans="3:38" ht="16.2" x14ac:dyDescent="0.45">
      <c r="C35" s="24" t="s">
        <v>57</v>
      </c>
      <c r="D35" s="25"/>
      <c r="E35" s="57"/>
      <c r="F35" s="3"/>
      <c r="H35" s="31"/>
      <c r="L35" s="55"/>
      <c r="M35" s="55"/>
      <c r="N35" s="55"/>
      <c r="O35" s="31"/>
      <c r="V35" s="23"/>
      <c r="W35" s="23"/>
      <c r="X35" s="6"/>
      <c r="Y35" s="6">
        <v>0</v>
      </c>
      <c r="AD35" s="6"/>
      <c r="AE35" s="6">
        <f t="shared" si="9"/>
        <v>0</v>
      </c>
      <c r="AJ35" s="28"/>
      <c r="AK35" s="61"/>
      <c r="AL35" s="55"/>
    </row>
    <row r="36" spans="3:38" x14ac:dyDescent="0.3">
      <c r="C36" s="4" t="s">
        <v>12</v>
      </c>
      <c r="D36" s="23"/>
      <c r="F36" s="3"/>
      <c r="G36" s="22" t="e">
        <f t="shared" ref="G36" si="10">+F36/D36</f>
        <v>#DIV/0!</v>
      </c>
      <c r="H36" s="31"/>
      <c r="K36" s="63"/>
      <c r="L36" s="64"/>
      <c r="M36" s="64"/>
      <c r="N36" s="64">
        <f>+L35+L36-M36</f>
        <v>0</v>
      </c>
      <c r="O36" s="63"/>
      <c r="W36" s="6"/>
      <c r="X36" s="6"/>
      <c r="Y36" s="6">
        <f>+W36-X36</f>
        <v>0</v>
      </c>
      <c r="AD36" s="6"/>
      <c r="AE36" s="6">
        <f t="shared" si="9"/>
        <v>0</v>
      </c>
      <c r="AJ36" s="28"/>
      <c r="AK36" s="62"/>
      <c r="AL36" s="55"/>
    </row>
    <row r="37" spans="3:38" x14ac:dyDescent="0.3">
      <c r="C37" s="4" t="s">
        <v>13</v>
      </c>
      <c r="F37" s="3"/>
      <c r="G37" s="22">
        <v>0</v>
      </c>
      <c r="H37" s="31"/>
      <c r="K37" s="67"/>
      <c r="L37" s="68"/>
      <c r="M37" s="68"/>
      <c r="N37" s="68">
        <f>+L37-M37</f>
        <v>0</v>
      </c>
      <c r="O37" s="67"/>
      <c r="W37" s="6"/>
      <c r="X37" s="6"/>
      <c r="Y37" s="6">
        <f>+W37-X37</f>
        <v>0</v>
      </c>
      <c r="AD37" s="6"/>
      <c r="AE37" s="6">
        <f t="shared" si="9"/>
        <v>0</v>
      </c>
      <c r="AJ37" s="28"/>
      <c r="AK37" s="61"/>
      <c r="AL37" s="55"/>
    </row>
    <row r="38" spans="3:38" x14ac:dyDescent="0.3">
      <c r="C38" s="4" t="s">
        <v>14</v>
      </c>
      <c r="F38" s="3"/>
      <c r="G38" s="22">
        <v>0</v>
      </c>
      <c r="H38" s="31"/>
      <c r="L38" s="23"/>
      <c r="M38" s="55"/>
      <c r="N38" s="55"/>
      <c r="W38" s="6"/>
      <c r="AD38" s="6"/>
      <c r="AE38" s="6">
        <f>+X38-AD38</f>
        <v>0</v>
      </c>
      <c r="AJ38" s="28"/>
      <c r="AK38" s="61"/>
      <c r="AL38" s="55"/>
    </row>
    <row r="39" spans="3:38" x14ac:dyDescent="0.3">
      <c r="C39" s="4" t="s">
        <v>32</v>
      </c>
      <c r="F39" s="3"/>
      <c r="G39" s="22">
        <v>0</v>
      </c>
      <c r="H39" s="31"/>
      <c r="L39" s="23"/>
      <c r="M39" s="55"/>
      <c r="N39" s="55"/>
      <c r="V39" s="23"/>
      <c r="W39" s="6"/>
      <c r="X39" s="6"/>
      <c r="Y39" s="4">
        <v>0</v>
      </c>
      <c r="AD39" s="6"/>
      <c r="AE39" s="6">
        <f>+X39-AD39</f>
        <v>0</v>
      </c>
      <c r="AJ39" s="28"/>
      <c r="AK39" s="61"/>
      <c r="AL39" s="55"/>
    </row>
    <row r="40" spans="3:38" ht="16.2" x14ac:dyDescent="0.45">
      <c r="C40" s="24" t="s">
        <v>58</v>
      </c>
      <c r="D40" s="25"/>
      <c r="E40" s="57"/>
      <c r="F40" s="3"/>
      <c r="H40" s="31"/>
      <c r="I40" s="27"/>
      <c r="L40" s="23"/>
      <c r="M40" s="55"/>
      <c r="N40" s="55"/>
      <c r="O40" s="31"/>
      <c r="W40" s="6"/>
      <c r="X40" s="6"/>
      <c r="Y40" s="6">
        <f>+W40-X40</f>
        <v>0</v>
      </c>
      <c r="AD40" s="6"/>
      <c r="AE40" s="6">
        <f>+X40-AD40</f>
        <v>0</v>
      </c>
      <c r="AJ40" s="28"/>
      <c r="AK40" s="61"/>
      <c r="AL40" s="55"/>
    </row>
    <row r="41" spans="3:38" x14ac:dyDescent="0.3">
      <c r="C41" s="4" t="s">
        <v>12</v>
      </c>
      <c r="F41" s="3"/>
      <c r="G41" s="22" t="e">
        <f t="shared" ref="G41:G43" si="11">+F41/D41</f>
        <v>#DIV/0!</v>
      </c>
      <c r="H41" s="31"/>
      <c r="K41" s="63"/>
      <c r="L41" s="29"/>
      <c r="M41" s="64"/>
      <c r="N41" s="64">
        <f>+L38+L39+L40+L41-M41</f>
        <v>0</v>
      </c>
      <c r="O41" s="63"/>
      <c r="W41" s="6"/>
      <c r="X41" s="6"/>
      <c r="Y41" s="6">
        <f>+W41-X41</f>
        <v>0</v>
      </c>
      <c r="AD41" s="6"/>
      <c r="AE41" s="6">
        <f>+X41-AD41</f>
        <v>0</v>
      </c>
      <c r="AJ41" s="28"/>
      <c r="AK41" s="61"/>
    </row>
    <row r="42" spans="3:38" x14ac:dyDescent="0.3">
      <c r="C42" s="4" t="s">
        <v>13</v>
      </c>
      <c r="F42" s="3"/>
      <c r="G42" s="22" t="e">
        <f t="shared" si="11"/>
        <v>#DIV/0!</v>
      </c>
      <c r="H42" s="31"/>
      <c r="L42" s="55"/>
      <c r="M42" s="55"/>
      <c r="N42" s="55"/>
      <c r="W42" s="6"/>
      <c r="AD42" s="6"/>
      <c r="AJ42" s="28"/>
      <c r="AK42" s="61"/>
    </row>
    <row r="43" spans="3:38" x14ac:dyDescent="0.3">
      <c r="C43" s="4" t="s">
        <v>14</v>
      </c>
      <c r="F43" s="3"/>
      <c r="G43" s="22" t="e">
        <f t="shared" si="11"/>
        <v>#DIV/0!</v>
      </c>
      <c r="H43" s="31"/>
      <c r="L43" s="55"/>
      <c r="M43" s="55"/>
      <c r="N43" s="55"/>
      <c r="O43" s="31"/>
      <c r="W43" s="6"/>
      <c r="X43" s="6"/>
      <c r="Y43" s="6">
        <f>+W43-X43</f>
        <v>0</v>
      </c>
      <c r="AD43" s="6"/>
      <c r="AE43" s="6">
        <f t="shared" ref="AE43:AE49" si="12">+X43-AD43</f>
        <v>0</v>
      </c>
      <c r="AJ43" s="28"/>
      <c r="AK43" s="61"/>
    </row>
    <row r="44" spans="3:38" x14ac:dyDescent="0.3">
      <c r="C44" s="4" t="s">
        <v>32</v>
      </c>
      <c r="F44" s="39">
        <v>0</v>
      </c>
      <c r="G44" s="22">
        <v>0</v>
      </c>
      <c r="H44" s="31"/>
      <c r="L44" s="55"/>
      <c r="W44" s="6"/>
      <c r="X44" s="6"/>
      <c r="Y44" s="6">
        <f>+W44-X44</f>
        <v>0</v>
      </c>
      <c r="AD44" s="6"/>
      <c r="AE44" s="6">
        <f t="shared" si="12"/>
        <v>0</v>
      </c>
      <c r="AJ44" s="70"/>
      <c r="AK44" s="71"/>
      <c r="AL44" s="64"/>
    </row>
    <row r="45" spans="3:38" ht="16.2" x14ac:dyDescent="0.45">
      <c r="C45" s="25" t="s">
        <v>59</v>
      </c>
      <c r="D45" s="25"/>
      <c r="E45" s="57"/>
      <c r="F45" s="3"/>
      <c r="H45" s="31"/>
      <c r="I45" s="22"/>
      <c r="L45" s="55"/>
      <c r="W45" s="6"/>
      <c r="X45" s="6"/>
      <c r="Y45" s="6">
        <f>+W45-X45</f>
        <v>0</v>
      </c>
      <c r="AD45" s="6"/>
      <c r="AE45" s="6">
        <f t="shared" si="12"/>
        <v>0</v>
      </c>
      <c r="AJ45" s="28"/>
      <c r="AK45" s="61"/>
      <c r="AL45" s="55"/>
    </row>
    <row r="46" spans="3:38" x14ac:dyDescent="0.3">
      <c r="C46" s="4" t="s">
        <v>12</v>
      </c>
      <c r="E46" s="52"/>
      <c r="F46" s="3"/>
      <c r="G46" s="22" t="e">
        <f t="shared" ref="G46:G48" si="13">+F46/D46</f>
        <v>#DIV/0!</v>
      </c>
      <c r="H46" s="31"/>
      <c r="L46" s="55"/>
      <c r="W46" s="6"/>
      <c r="X46" s="6"/>
      <c r="Y46" s="6">
        <f>+W46-X46</f>
        <v>0</v>
      </c>
      <c r="AD46" s="6"/>
      <c r="AE46" s="6">
        <f t="shared" si="12"/>
        <v>0</v>
      </c>
      <c r="AJ46" s="28"/>
      <c r="AK46" s="61"/>
      <c r="AL46" s="55"/>
    </row>
    <row r="47" spans="3:38" x14ac:dyDescent="0.3">
      <c r="C47" s="4" t="s">
        <v>13</v>
      </c>
      <c r="F47" s="3"/>
      <c r="G47" s="22" t="e">
        <f t="shared" si="13"/>
        <v>#DIV/0!</v>
      </c>
      <c r="H47" s="31"/>
      <c r="L47" s="55"/>
      <c r="M47" s="6"/>
      <c r="N47" s="3"/>
      <c r="O47" s="31"/>
      <c r="X47" s="6"/>
      <c r="Y47" s="6">
        <v>0</v>
      </c>
      <c r="AD47" s="6"/>
      <c r="AE47" s="6">
        <f t="shared" si="12"/>
        <v>0</v>
      </c>
      <c r="AJ47" s="28"/>
      <c r="AK47" s="61"/>
      <c r="AL47" s="55"/>
    </row>
    <row r="48" spans="3:38" x14ac:dyDescent="0.3">
      <c r="C48" s="4" t="s">
        <v>14</v>
      </c>
      <c r="F48" s="3"/>
      <c r="G48" s="22" t="e">
        <f t="shared" si="13"/>
        <v>#DIV/0!</v>
      </c>
      <c r="H48" s="31"/>
      <c r="L48" s="31"/>
      <c r="M48" s="31"/>
      <c r="X48" s="6"/>
      <c r="Y48" s="6">
        <v>0</v>
      </c>
      <c r="AD48" s="6"/>
      <c r="AE48" s="6">
        <f t="shared" si="12"/>
        <v>0</v>
      </c>
      <c r="AJ48" s="28"/>
      <c r="AK48" s="61"/>
      <c r="AL48" s="55"/>
    </row>
    <row r="49" spans="3:38" x14ac:dyDescent="0.3">
      <c r="C49" s="4" t="s">
        <v>32</v>
      </c>
      <c r="F49" s="3"/>
      <c r="G49" s="22">
        <v>0</v>
      </c>
      <c r="H49" s="31"/>
      <c r="I49" s="27"/>
      <c r="L49" s="31"/>
      <c r="M49" s="31"/>
      <c r="V49" s="46"/>
      <c r="W49" s="6"/>
      <c r="AC49" s="6"/>
      <c r="AD49" s="6"/>
      <c r="AE49" s="6">
        <f t="shared" si="12"/>
        <v>0</v>
      </c>
      <c r="AJ49" s="28"/>
      <c r="AK49" s="61"/>
      <c r="AL49" s="55"/>
    </row>
    <row r="50" spans="3:38" ht="16.2" x14ac:dyDescent="0.45">
      <c r="C50" s="25" t="s">
        <v>60</v>
      </c>
      <c r="D50" s="25"/>
      <c r="E50" s="57"/>
      <c r="F50" s="3"/>
      <c r="G50" s="36"/>
      <c r="H50" s="32"/>
      <c r="L50" s="31"/>
      <c r="M50" s="31"/>
      <c r="N50" s="6"/>
      <c r="O50" s="31"/>
      <c r="V50" s="46"/>
      <c r="W50" s="6"/>
      <c r="AD50" s="6"/>
      <c r="AE50" s="6">
        <f t="shared" ref="AE50:AE70" si="14">+X50-AD50</f>
        <v>0</v>
      </c>
      <c r="AJ50" s="28"/>
      <c r="AK50" s="61"/>
      <c r="AL50" s="55"/>
    </row>
    <row r="51" spans="3:38" x14ac:dyDescent="0.3">
      <c r="C51" s="4" t="s">
        <v>12</v>
      </c>
      <c r="F51" s="3"/>
      <c r="G51" s="22" t="e">
        <f t="shared" ref="G51:G53" si="15">+F51/D51</f>
        <v>#DIV/0!</v>
      </c>
      <c r="H51" s="31"/>
      <c r="L51" s="31"/>
      <c r="M51" s="31"/>
      <c r="W51" s="6"/>
      <c r="X51" s="6"/>
      <c r="Y51" s="4">
        <v>0</v>
      </c>
      <c r="AD51" s="6"/>
      <c r="AE51" s="6">
        <f t="shared" si="14"/>
        <v>0</v>
      </c>
      <c r="AJ51" s="28"/>
      <c r="AK51" s="61"/>
      <c r="AL51" s="55"/>
    </row>
    <row r="52" spans="3:38" x14ac:dyDescent="0.3">
      <c r="C52" s="4" t="s">
        <v>13</v>
      </c>
      <c r="F52" s="3"/>
      <c r="G52" s="22" t="e">
        <f t="shared" si="15"/>
        <v>#DIV/0!</v>
      </c>
      <c r="H52" s="31"/>
      <c r="L52" s="31"/>
      <c r="M52" s="31"/>
      <c r="V52" s="46"/>
      <c r="W52" s="6"/>
      <c r="AD52" s="6"/>
      <c r="AE52" s="6">
        <f t="shared" si="14"/>
        <v>0</v>
      </c>
      <c r="AJ52" s="28"/>
      <c r="AK52" s="61"/>
      <c r="AL52" s="55"/>
    </row>
    <row r="53" spans="3:38" x14ac:dyDescent="0.3">
      <c r="C53" s="4" t="s">
        <v>14</v>
      </c>
      <c r="E53" s="42"/>
      <c r="F53" s="3"/>
      <c r="G53" s="22" t="e">
        <f t="shared" si="15"/>
        <v>#DIV/0!</v>
      </c>
      <c r="H53" s="31"/>
      <c r="L53" s="31"/>
      <c r="M53" s="31"/>
      <c r="T53" s="41"/>
      <c r="U53" s="41"/>
      <c r="V53" s="66"/>
      <c r="W53" s="33"/>
      <c r="AD53" s="6"/>
      <c r="AE53" s="6">
        <f t="shared" si="14"/>
        <v>0</v>
      </c>
      <c r="AJ53" s="28"/>
    </row>
    <row r="54" spans="3:38" x14ac:dyDescent="0.3">
      <c r="C54" s="4" t="s">
        <v>32</v>
      </c>
      <c r="D54" s="25"/>
      <c r="E54" s="25"/>
      <c r="F54" s="6"/>
      <c r="G54" s="56">
        <v>0</v>
      </c>
      <c r="H54" s="31"/>
      <c r="L54" s="31"/>
      <c r="M54" s="31"/>
      <c r="N54" s="6"/>
      <c r="O54" s="31"/>
      <c r="V54" s="46"/>
      <c r="W54" s="6"/>
      <c r="AD54" s="6"/>
      <c r="AE54" s="6">
        <f t="shared" si="14"/>
        <v>0</v>
      </c>
      <c r="AJ54" s="28"/>
    </row>
    <row r="55" spans="3:38" ht="16.2" x14ac:dyDescent="0.45">
      <c r="C55" s="25" t="s">
        <v>61</v>
      </c>
      <c r="D55" s="25"/>
      <c r="E55" s="57"/>
      <c r="F55" s="3"/>
      <c r="H55" s="31"/>
      <c r="L55" s="31"/>
      <c r="M55" s="31"/>
      <c r="N55" s="6"/>
      <c r="O55" s="31"/>
      <c r="V55" s="46"/>
      <c r="W55" s="6"/>
      <c r="AD55" s="6"/>
      <c r="AE55" s="6">
        <f t="shared" si="14"/>
        <v>0</v>
      </c>
      <c r="AJ55" s="28"/>
    </row>
    <row r="56" spans="3:38" x14ac:dyDescent="0.3">
      <c r="C56" s="4" t="s">
        <v>12</v>
      </c>
      <c r="F56" s="3"/>
      <c r="G56" s="22" t="e">
        <f t="shared" ref="G56:G58" si="16">+F56/D56</f>
        <v>#DIV/0!</v>
      </c>
      <c r="H56" s="31"/>
      <c r="L56" s="31"/>
      <c r="M56" s="31"/>
      <c r="V56" s="46"/>
      <c r="W56" s="6"/>
      <c r="X56" s="6"/>
      <c r="Y56" s="6">
        <f>+W56-X56</f>
        <v>0</v>
      </c>
      <c r="AD56" s="6"/>
      <c r="AE56" s="6">
        <f t="shared" si="14"/>
        <v>0</v>
      </c>
      <c r="AJ56" s="28"/>
    </row>
    <row r="57" spans="3:38" x14ac:dyDescent="0.3">
      <c r="C57" s="4" t="s">
        <v>13</v>
      </c>
      <c r="E57" s="6"/>
      <c r="F57" s="3"/>
      <c r="G57" s="22" t="e">
        <f t="shared" si="16"/>
        <v>#DIV/0!</v>
      </c>
      <c r="H57" s="31"/>
      <c r="L57" s="31"/>
      <c r="M57" s="31"/>
      <c r="V57" s="46"/>
      <c r="W57" s="6"/>
      <c r="X57" s="6"/>
      <c r="Y57" s="6">
        <v>0</v>
      </c>
      <c r="AD57" s="6"/>
      <c r="AE57" s="6">
        <f t="shared" si="14"/>
        <v>0</v>
      </c>
      <c r="AJ57" s="28"/>
      <c r="AL57" s="55"/>
    </row>
    <row r="58" spans="3:38" x14ac:dyDescent="0.3">
      <c r="C58" s="4" t="s">
        <v>14</v>
      </c>
      <c r="F58" s="3"/>
      <c r="G58" s="22" t="e">
        <f t="shared" si="16"/>
        <v>#DIV/0!</v>
      </c>
      <c r="H58" s="31"/>
      <c r="L58" s="31"/>
      <c r="M58" s="31"/>
      <c r="V58" s="46"/>
      <c r="W58" s="6"/>
      <c r="AD58" s="6"/>
      <c r="AE58" s="6">
        <f t="shared" si="14"/>
        <v>0</v>
      </c>
      <c r="AJ58" s="28"/>
      <c r="AL58" s="55"/>
    </row>
    <row r="59" spans="3:38" x14ac:dyDescent="0.3">
      <c r="C59" s="4" t="s">
        <v>32</v>
      </c>
      <c r="F59" s="3"/>
      <c r="G59" s="22">
        <v>0</v>
      </c>
      <c r="H59" s="31"/>
      <c r="L59" s="31"/>
      <c r="M59" s="31"/>
      <c r="T59" s="41"/>
      <c r="U59" s="41"/>
      <c r="V59" s="66"/>
      <c r="W59" s="33"/>
      <c r="AE59" s="6">
        <f t="shared" si="14"/>
        <v>0</v>
      </c>
      <c r="AJ59" s="28"/>
      <c r="AL59" s="55"/>
    </row>
    <row r="60" spans="3:38" ht="16.2" x14ac:dyDescent="0.45">
      <c r="C60" s="25" t="s">
        <v>62</v>
      </c>
      <c r="D60" s="25"/>
      <c r="E60" s="57"/>
      <c r="F60" s="3"/>
      <c r="H60" s="31"/>
      <c r="L60" s="31"/>
      <c r="M60" s="31"/>
      <c r="N60" s="6"/>
      <c r="O60" s="31"/>
      <c r="P60" s="55"/>
      <c r="V60" s="46"/>
      <c r="W60" s="6"/>
      <c r="X60" s="6"/>
      <c r="Y60" s="6">
        <f>+W60-X60</f>
        <v>0</v>
      </c>
      <c r="AD60" s="6"/>
      <c r="AE60" s="6">
        <f t="shared" si="14"/>
        <v>0</v>
      </c>
      <c r="AJ60" s="28"/>
      <c r="AL60" s="55"/>
    </row>
    <row r="61" spans="3:38" x14ac:dyDescent="0.3">
      <c r="C61" s="4" t="s">
        <v>12</v>
      </c>
      <c r="F61" s="3"/>
      <c r="G61" s="22" t="e">
        <f t="shared" ref="G61:G63" si="17">+F61/D61</f>
        <v>#DIV/0!</v>
      </c>
      <c r="H61" s="31"/>
      <c r="L61" s="55"/>
      <c r="V61" s="46"/>
      <c r="W61" s="6"/>
      <c r="X61" s="6"/>
      <c r="Y61" s="6">
        <f>+W61-X61</f>
        <v>0</v>
      </c>
      <c r="AD61" s="6"/>
      <c r="AE61" s="6">
        <f t="shared" si="14"/>
        <v>0</v>
      </c>
      <c r="AJ61" s="28"/>
      <c r="AL61" s="55"/>
    </row>
    <row r="62" spans="3:38" x14ac:dyDescent="0.3">
      <c r="C62" s="4" t="s">
        <v>13</v>
      </c>
      <c r="F62" s="3"/>
      <c r="G62" s="22" t="e">
        <f t="shared" si="17"/>
        <v>#DIV/0!</v>
      </c>
      <c r="H62" s="31"/>
      <c r="L62" s="55"/>
      <c r="T62" s="41"/>
      <c r="U62" s="41"/>
      <c r="V62" s="66"/>
      <c r="W62" s="33"/>
      <c r="AD62" s="6"/>
      <c r="AE62" s="6">
        <f t="shared" si="14"/>
        <v>0</v>
      </c>
      <c r="AJ62" s="28"/>
      <c r="AL62" s="55"/>
    </row>
    <row r="63" spans="3:38" x14ac:dyDescent="0.3">
      <c r="C63" s="4" t="s">
        <v>14</v>
      </c>
      <c r="F63" s="3"/>
      <c r="G63" s="22" t="e">
        <f t="shared" si="17"/>
        <v>#DIV/0!</v>
      </c>
      <c r="H63" s="31"/>
      <c r="L63" s="55"/>
      <c r="V63" s="46"/>
      <c r="W63" s="6"/>
      <c r="AD63" s="6"/>
      <c r="AE63" s="6">
        <f t="shared" si="14"/>
        <v>0</v>
      </c>
      <c r="AJ63" s="28"/>
      <c r="AL63" s="55"/>
    </row>
    <row r="64" spans="3:38" x14ac:dyDescent="0.3">
      <c r="C64" s="4" t="s">
        <v>32</v>
      </c>
      <c r="F64" s="3"/>
      <c r="G64" s="22">
        <v>0</v>
      </c>
      <c r="H64" s="31"/>
      <c r="L64" s="55"/>
      <c r="M64" s="6"/>
      <c r="N64" s="3"/>
      <c r="O64" s="31"/>
      <c r="V64" s="46"/>
      <c r="W64" s="6"/>
      <c r="AD64" s="6"/>
      <c r="AE64" s="6">
        <f t="shared" si="14"/>
        <v>0</v>
      </c>
      <c r="AJ64" s="28"/>
      <c r="AL64" s="55"/>
    </row>
    <row r="65" spans="3:42" ht="16.2" x14ac:dyDescent="0.45">
      <c r="C65" s="25" t="s">
        <v>63</v>
      </c>
      <c r="D65" s="25"/>
      <c r="E65" s="57"/>
      <c r="F65" s="3"/>
      <c r="H65" s="31"/>
      <c r="L65" s="55"/>
      <c r="V65" s="46"/>
      <c r="W65" s="6"/>
      <c r="AD65" s="6"/>
      <c r="AE65" s="6">
        <f t="shared" si="14"/>
        <v>0</v>
      </c>
      <c r="AJ65" s="28"/>
      <c r="AL65" s="55"/>
    </row>
    <row r="66" spans="3:42" x14ac:dyDescent="0.3">
      <c r="C66" s="4" t="s">
        <v>12</v>
      </c>
      <c r="E66" s="52"/>
      <c r="F66" s="3"/>
      <c r="G66" s="22" t="e">
        <f t="shared" ref="G66:G67" si="18">+F66/D66</f>
        <v>#DIV/0!</v>
      </c>
      <c r="H66" s="31"/>
      <c r="L66" s="55"/>
      <c r="V66" s="46"/>
      <c r="W66" s="6"/>
      <c r="AD66" s="6"/>
      <c r="AE66" s="6">
        <f t="shared" si="14"/>
        <v>0</v>
      </c>
      <c r="AJ66" s="28"/>
      <c r="AL66" s="55"/>
    </row>
    <row r="67" spans="3:42" x14ac:dyDescent="0.3">
      <c r="C67" s="4" t="s">
        <v>13</v>
      </c>
      <c r="E67" s="52"/>
      <c r="F67" s="3"/>
      <c r="G67" s="22" t="e">
        <f t="shared" si="18"/>
        <v>#DIV/0!</v>
      </c>
      <c r="H67" s="31"/>
      <c r="L67" s="55"/>
      <c r="V67" s="46"/>
      <c r="W67" s="6"/>
      <c r="X67" s="6"/>
      <c r="Y67" s="6">
        <f>+W67-X67</f>
        <v>0</v>
      </c>
      <c r="AD67" s="6"/>
      <c r="AE67" s="6">
        <f t="shared" si="14"/>
        <v>0</v>
      </c>
      <c r="AJ67" s="28"/>
      <c r="AK67" s="55"/>
      <c r="AL67" s="55"/>
      <c r="AM67" s="55"/>
      <c r="AN67" s="55"/>
    </row>
    <row r="68" spans="3:42" x14ac:dyDescent="0.3">
      <c r="C68" s="4" t="s">
        <v>14</v>
      </c>
      <c r="F68" s="3"/>
      <c r="G68" s="22">
        <v>0</v>
      </c>
      <c r="H68" s="31"/>
      <c r="L68" s="55"/>
      <c r="M68" s="6"/>
      <c r="N68" s="6"/>
      <c r="O68" s="31"/>
      <c r="W68" s="6"/>
      <c r="X68" s="6"/>
      <c r="Y68" s="6">
        <v>0</v>
      </c>
      <c r="AD68" s="6"/>
      <c r="AE68" s="6">
        <f t="shared" si="14"/>
        <v>0</v>
      </c>
      <c r="AJ68" s="28"/>
      <c r="AK68" s="55"/>
      <c r="AL68" s="55"/>
      <c r="AM68" s="55"/>
      <c r="AN68" s="55"/>
    </row>
    <row r="69" spans="3:42" x14ac:dyDescent="0.3">
      <c r="C69" s="4" t="s">
        <v>32</v>
      </c>
      <c r="F69" s="3"/>
      <c r="G69" s="22">
        <v>0</v>
      </c>
      <c r="H69" s="31"/>
      <c r="L69" s="55"/>
      <c r="W69" s="6"/>
      <c r="AD69" s="6"/>
      <c r="AE69" s="6">
        <f t="shared" si="14"/>
        <v>0</v>
      </c>
      <c r="AJ69" s="28"/>
      <c r="AK69" s="55"/>
      <c r="AL69" s="55"/>
      <c r="AM69" s="55"/>
      <c r="AN69" s="55"/>
      <c r="AO69" s="6"/>
      <c r="AP69" s="6"/>
    </row>
    <row r="70" spans="3:42" ht="16.2" x14ac:dyDescent="0.45">
      <c r="C70" s="25" t="s">
        <v>64</v>
      </c>
      <c r="D70" s="25"/>
      <c r="E70" s="57"/>
      <c r="F70" s="3"/>
      <c r="G70" s="36"/>
      <c r="H70" s="31"/>
      <c r="L70" s="55"/>
      <c r="W70" s="6"/>
      <c r="X70" s="6"/>
      <c r="Y70" s="6">
        <v>0</v>
      </c>
      <c r="AD70" s="6"/>
      <c r="AE70" s="6">
        <f t="shared" si="14"/>
        <v>0</v>
      </c>
      <c r="AK70" s="55"/>
      <c r="AL70" s="55"/>
      <c r="AM70" s="55"/>
      <c r="AN70" s="55"/>
    </row>
    <row r="71" spans="3:42" x14ac:dyDescent="0.3">
      <c r="C71" s="4" t="s">
        <v>12</v>
      </c>
      <c r="F71" s="3"/>
      <c r="G71" s="22" t="e">
        <f t="shared" ref="G71:G72" si="19">+F71/D71</f>
        <v>#DIV/0!</v>
      </c>
      <c r="H71" s="31"/>
      <c r="L71" s="55"/>
      <c r="M71" s="6"/>
      <c r="N71" s="6"/>
      <c r="O71" s="31"/>
      <c r="AD71" s="6"/>
      <c r="AK71" s="55"/>
      <c r="AL71" s="55"/>
      <c r="AM71" s="55"/>
      <c r="AN71" s="55"/>
    </row>
    <row r="72" spans="3:42" x14ac:dyDescent="0.3">
      <c r="C72" s="4" t="s">
        <v>13</v>
      </c>
      <c r="F72" s="3"/>
      <c r="G72" s="22" t="e">
        <f t="shared" si="19"/>
        <v>#DIV/0!</v>
      </c>
      <c r="H72" s="31"/>
      <c r="L72" s="55"/>
      <c r="AK72" s="55"/>
      <c r="AL72" s="55"/>
      <c r="AM72" s="55"/>
      <c r="AN72" s="55"/>
    </row>
    <row r="73" spans="3:42" x14ac:dyDescent="0.3">
      <c r="C73" s="4" t="s">
        <v>14</v>
      </c>
      <c r="F73" s="3"/>
      <c r="G73" s="22">
        <v>0</v>
      </c>
      <c r="H73" s="31"/>
      <c r="I73" s="22"/>
      <c r="L73" s="55"/>
      <c r="AK73" s="55"/>
      <c r="AL73" s="55"/>
      <c r="AM73" s="55"/>
      <c r="AN73" s="55"/>
    </row>
    <row r="74" spans="3:42" x14ac:dyDescent="0.3">
      <c r="C74" s="4" t="s">
        <v>32</v>
      </c>
      <c r="E74" s="6"/>
      <c r="F74" s="6"/>
      <c r="G74" s="56">
        <v>0</v>
      </c>
      <c r="H74" s="31"/>
      <c r="L74" s="55"/>
      <c r="AK74" s="55"/>
      <c r="AL74" s="55"/>
      <c r="AM74" s="55"/>
      <c r="AN74" s="55"/>
    </row>
    <row r="75" spans="3:42" ht="16.2" x14ac:dyDescent="0.45">
      <c r="C75" s="25" t="s">
        <v>65</v>
      </c>
      <c r="D75" s="25"/>
      <c r="E75" s="57"/>
      <c r="F75" s="3"/>
      <c r="H75" s="31"/>
      <c r="L75" s="55"/>
      <c r="M75" s="6"/>
      <c r="N75" s="3"/>
      <c r="O75" s="31"/>
      <c r="AK75" s="55"/>
      <c r="AL75" s="55"/>
      <c r="AM75" s="55"/>
      <c r="AN75" s="55"/>
    </row>
    <row r="76" spans="3:42" x14ac:dyDescent="0.3">
      <c r="C76" s="4" t="s">
        <v>12</v>
      </c>
      <c r="F76" s="3"/>
      <c r="G76" s="22" t="e">
        <f t="shared" ref="G76:G78" si="20">+F76/D76</f>
        <v>#DIV/0!</v>
      </c>
      <c r="H76" s="31"/>
      <c r="L76" s="55"/>
      <c r="AK76" s="55"/>
      <c r="AL76" s="55"/>
      <c r="AM76" s="55"/>
      <c r="AN76" s="55"/>
    </row>
    <row r="77" spans="3:42" x14ac:dyDescent="0.3">
      <c r="C77" s="4" t="s">
        <v>13</v>
      </c>
      <c r="F77" s="3"/>
      <c r="G77" s="22" t="e">
        <f t="shared" si="20"/>
        <v>#DIV/0!</v>
      </c>
      <c r="H77" s="31"/>
      <c r="L77" s="55"/>
      <c r="AK77" s="55"/>
      <c r="AL77" s="55"/>
      <c r="AM77" s="55"/>
      <c r="AN77" s="55"/>
    </row>
    <row r="78" spans="3:42" x14ac:dyDescent="0.3">
      <c r="C78" s="4" t="s">
        <v>14</v>
      </c>
      <c r="E78" s="6"/>
      <c r="F78" s="3"/>
      <c r="G78" s="22" t="e">
        <f t="shared" si="20"/>
        <v>#DIV/0!</v>
      </c>
      <c r="H78" s="31"/>
      <c r="J78" s="22"/>
      <c r="L78" s="55"/>
      <c r="M78" s="3"/>
      <c r="N78" s="3"/>
      <c r="O78" s="31"/>
    </row>
    <row r="79" spans="3:42" x14ac:dyDescent="0.3">
      <c r="C79" s="4" t="s">
        <v>32</v>
      </c>
      <c r="F79" s="3"/>
      <c r="G79" s="22">
        <v>0</v>
      </c>
      <c r="H79" s="31"/>
      <c r="L79" s="55"/>
    </row>
    <row r="80" spans="3:42" ht="16.2" x14ac:dyDescent="0.45">
      <c r="C80" s="25" t="s">
        <v>66</v>
      </c>
      <c r="D80" s="25"/>
      <c r="E80" s="57"/>
      <c r="F80" s="3"/>
      <c r="H80" s="31"/>
      <c r="L80" s="55"/>
    </row>
    <row r="81" spans="3:15" x14ac:dyDescent="0.3">
      <c r="C81" s="4" t="s">
        <v>12</v>
      </c>
      <c r="F81" s="3"/>
      <c r="G81" s="22" t="e">
        <f t="shared" ref="G81:G83" si="21">+F81/D81</f>
        <v>#DIV/0!</v>
      </c>
      <c r="H81" s="31"/>
      <c r="I81" s="22"/>
      <c r="L81" s="55"/>
    </row>
    <row r="82" spans="3:15" x14ac:dyDescent="0.3">
      <c r="C82" s="4" t="s">
        <v>13</v>
      </c>
      <c r="E82" s="6"/>
      <c r="F82" s="3"/>
      <c r="G82" s="22" t="e">
        <f t="shared" si="21"/>
        <v>#DIV/0!</v>
      </c>
      <c r="H82" s="31"/>
      <c r="L82" s="55"/>
    </row>
    <row r="83" spans="3:15" x14ac:dyDescent="0.3">
      <c r="C83" s="4" t="s">
        <v>14</v>
      </c>
      <c r="F83" s="3"/>
      <c r="G83" s="22" t="e">
        <f t="shared" si="21"/>
        <v>#DIV/0!</v>
      </c>
      <c r="H83" s="31"/>
      <c r="L83" s="55"/>
    </row>
    <row r="84" spans="3:15" x14ac:dyDescent="0.3">
      <c r="C84" s="4" t="s">
        <v>32</v>
      </c>
      <c r="F84" s="3"/>
      <c r="G84" s="22">
        <v>0</v>
      </c>
      <c r="H84" s="31"/>
      <c r="L84" s="55"/>
    </row>
    <row r="85" spans="3:15" ht="16.2" x14ac:dyDescent="0.45">
      <c r="C85" s="25" t="s">
        <v>67</v>
      </c>
      <c r="D85" s="25"/>
      <c r="E85" s="57"/>
      <c r="F85" s="3"/>
      <c r="H85" s="31"/>
      <c r="L85" s="55"/>
      <c r="M85" s="6"/>
      <c r="N85" s="3"/>
      <c r="O85" s="31"/>
    </row>
    <row r="86" spans="3:15" x14ac:dyDescent="0.3">
      <c r="C86" s="4" t="s">
        <v>12</v>
      </c>
      <c r="E86" s="6"/>
      <c r="F86" s="3"/>
      <c r="G86" s="22" t="e">
        <f t="shared" ref="G86:G87" si="22">+F86/D86</f>
        <v>#DIV/0!</v>
      </c>
      <c r="H86" s="31"/>
      <c r="L86" s="55"/>
    </row>
    <row r="87" spans="3:15" x14ac:dyDescent="0.3">
      <c r="C87" s="4" t="s">
        <v>13</v>
      </c>
      <c r="F87" s="3"/>
      <c r="G87" s="22" t="e">
        <f t="shared" si="22"/>
        <v>#DIV/0!</v>
      </c>
      <c r="H87" s="31"/>
      <c r="L87" s="55"/>
    </row>
    <row r="88" spans="3:15" x14ac:dyDescent="0.3">
      <c r="C88" s="4" t="s">
        <v>14</v>
      </c>
      <c r="F88" s="3"/>
      <c r="G88" s="22">
        <v>0</v>
      </c>
      <c r="H88" s="31"/>
      <c r="L88" s="55"/>
    </row>
    <row r="89" spans="3:15" x14ac:dyDescent="0.3">
      <c r="C89" s="4" t="s">
        <v>32</v>
      </c>
      <c r="F89" s="3"/>
      <c r="G89" s="22">
        <v>0</v>
      </c>
      <c r="H89" s="31"/>
      <c r="L89" s="55"/>
      <c r="M89" s="6"/>
      <c r="N89" s="3"/>
      <c r="O89" s="31"/>
    </row>
    <row r="90" spans="3:15" ht="16.2" x14ac:dyDescent="0.45">
      <c r="C90" s="25" t="s">
        <v>68</v>
      </c>
      <c r="D90" s="65"/>
      <c r="E90" s="57"/>
      <c r="F90" s="3"/>
      <c r="G90" s="36"/>
      <c r="L90" s="6"/>
    </row>
    <row r="91" spans="3:15" x14ac:dyDescent="0.3">
      <c r="C91" s="4" t="s">
        <v>12</v>
      </c>
      <c r="F91" s="3"/>
      <c r="G91" s="22" t="e">
        <f t="shared" ref="G91:G93" si="23">+F91/D91</f>
        <v>#DIV/0!</v>
      </c>
      <c r="H91" s="31"/>
      <c r="L91" s="6"/>
    </row>
    <row r="92" spans="3:15" x14ac:dyDescent="0.3">
      <c r="C92" s="4" t="s">
        <v>13</v>
      </c>
      <c r="F92" s="3"/>
      <c r="G92" s="22" t="e">
        <f t="shared" si="23"/>
        <v>#DIV/0!</v>
      </c>
      <c r="H92" s="31"/>
      <c r="L92" s="6"/>
      <c r="M92" s="6"/>
      <c r="N92" s="6"/>
      <c r="O92" s="31"/>
    </row>
    <row r="93" spans="3:15" x14ac:dyDescent="0.3">
      <c r="C93" s="4" t="s">
        <v>14</v>
      </c>
      <c r="F93" s="3"/>
      <c r="G93" s="22" t="e">
        <f t="shared" si="23"/>
        <v>#DIV/0!</v>
      </c>
      <c r="H93" s="31"/>
      <c r="L93" s="6"/>
    </row>
    <row r="94" spans="3:15" x14ac:dyDescent="0.3">
      <c r="C94" s="4" t="s">
        <v>32</v>
      </c>
      <c r="F94" s="3"/>
      <c r="G94" s="22">
        <v>0</v>
      </c>
      <c r="H94" s="31"/>
      <c r="L94" s="6"/>
    </row>
    <row r="95" spans="3:15" ht="16.2" x14ac:dyDescent="0.45">
      <c r="C95" s="25" t="s">
        <v>70</v>
      </c>
      <c r="D95" s="25"/>
      <c r="E95" s="57"/>
      <c r="F95" s="3"/>
      <c r="L95" s="6"/>
    </row>
    <row r="96" spans="3:15" x14ac:dyDescent="0.3">
      <c r="C96" s="4" t="s">
        <v>12</v>
      </c>
      <c r="F96" s="3"/>
      <c r="G96" s="22" t="e">
        <f t="shared" ref="G96:G98" si="24">+F96/D96</f>
        <v>#DIV/0!</v>
      </c>
      <c r="H96" s="31"/>
      <c r="L96" s="6"/>
      <c r="M96" s="6"/>
      <c r="N96" s="6"/>
      <c r="O96" s="31"/>
    </row>
    <row r="97" spans="3:15" x14ac:dyDescent="0.3">
      <c r="C97" s="4" t="s">
        <v>13</v>
      </c>
      <c r="F97" s="3"/>
      <c r="G97" s="22" t="e">
        <f t="shared" si="24"/>
        <v>#DIV/0!</v>
      </c>
      <c r="H97" s="31"/>
      <c r="L97" s="6"/>
    </row>
    <row r="98" spans="3:15" x14ac:dyDescent="0.3">
      <c r="C98" s="4" t="s">
        <v>14</v>
      </c>
      <c r="F98" s="3"/>
      <c r="G98" s="22" t="e">
        <f t="shared" si="24"/>
        <v>#DIV/0!</v>
      </c>
      <c r="H98" s="31"/>
      <c r="L98" s="6"/>
      <c r="M98" s="6"/>
      <c r="N98" s="6"/>
      <c r="O98" s="31"/>
    </row>
    <row r="99" spans="3:15" x14ac:dyDescent="0.3">
      <c r="C99" s="4" t="s">
        <v>32</v>
      </c>
      <c r="F99" s="3"/>
      <c r="G99" s="22">
        <v>0</v>
      </c>
      <c r="H99" s="31"/>
      <c r="L99" s="6"/>
    </row>
    <row r="100" spans="3:15" ht="16.2" x14ac:dyDescent="0.45">
      <c r="C100" s="25" t="s">
        <v>72</v>
      </c>
      <c r="D100" s="25"/>
      <c r="E100" s="57"/>
      <c r="F100" s="3"/>
      <c r="L100" s="6"/>
      <c r="M100" s="6"/>
      <c r="N100" s="6"/>
      <c r="O100" s="31"/>
    </row>
    <row r="101" spans="3:15" x14ac:dyDescent="0.3">
      <c r="C101" s="4" t="s">
        <v>12</v>
      </c>
      <c r="F101" s="3"/>
      <c r="G101" s="22" t="e">
        <f t="shared" ref="G101:G103" si="25">+F101/D101</f>
        <v>#DIV/0!</v>
      </c>
      <c r="H101" s="31"/>
      <c r="L101" s="6"/>
    </row>
    <row r="102" spans="3:15" x14ac:dyDescent="0.3">
      <c r="C102" s="4" t="s">
        <v>13</v>
      </c>
      <c r="F102" s="3"/>
      <c r="G102" s="22" t="e">
        <f t="shared" si="25"/>
        <v>#DIV/0!</v>
      </c>
      <c r="H102" s="31"/>
      <c r="L102" s="6"/>
      <c r="M102" s="6"/>
    </row>
    <row r="103" spans="3:15" x14ac:dyDescent="0.3">
      <c r="C103" s="4" t="s">
        <v>14</v>
      </c>
      <c r="F103" s="3"/>
      <c r="G103" s="22" t="e">
        <f t="shared" si="25"/>
        <v>#DIV/0!</v>
      </c>
      <c r="H103" s="31"/>
      <c r="L103" s="6"/>
    </row>
    <row r="104" spans="3:15" x14ac:dyDescent="0.3">
      <c r="C104" s="4" t="s">
        <v>32</v>
      </c>
      <c r="D104" s="23"/>
      <c r="F104" s="3"/>
      <c r="G104" s="22">
        <v>0</v>
      </c>
      <c r="H104" s="31"/>
      <c r="L104" s="6"/>
      <c r="M104" s="6"/>
      <c r="N104" s="6"/>
      <c r="O104" s="31"/>
    </row>
    <row r="105" spans="3:15" ht="16.2" x14ac:dyDescent="0.45">
      <c r="C105" s="25" t="s">
        <v>71</v>
      </c>
      <c r="D105" s="25"/>
      <c r="E105" s="57"/>
      <c r="F105" s="3"/>
      <c r="L105" s="6"/>
    </row>
    <row r="106" spans="3:15" x14ac:dyDescent="0.3">
      <c r="C106" s="4" t="s">
        <v>12</v>
      </c>
      <c r="F106" s="3"/>
      <c r="G106" s="22" t="e">
        <f t="shared" ref="G106:G108" si="26">+F106/D106</f>
        <v>#DIV/0!</v>
      </c>
      <c r="H106" s="31"/>
      <c r="L106" s="6"/>
    </row>
    <row r="107" spans="3:15" x14ac:dyDescent="0.3">
      <c r="C107" s="4" t="s">
        <v>13</v>
      </c>
      <c r="F107" s="3"/>
      <c r="G107" s="22" t="e">
        <f t="shared" si="26"/>
        <v>#DIV/0!</v>
      </c>
      <c r="H107" s="31"/>
      <c r="L107" s="6"/>
      <c r="M107" s="6"/>
      <c r="N107" s="6"/>
      <c r="O107" s="31"/>
    </row>
    <row r="108" spans="3:15" x14ac:dyDescent="0.3">
      <c r="C108" s="4" t="s">
        <v>14</v>
      </c>
      <c r="F108" s="3"/>
      <c r="G108" s="22" t="e">
        <f t="shared" si="26"/>
        <v>#DIV/0!</v>
      </c>
      <c r="H108" s="31"/>
      <c r="L108" s="6"/>
    </row>
    <row r="109" spans="3:15" x14ac:dyDescent="0.3">
      <c r="C109" s="4" t="s">
        <v>32</v>
      </c>
      <c r="F109" s="3"/>
      <c r="G109" s="22">
        <v>0</v>
      </c>
      <c r="H109" s="31"/>
      <c r="L109" s="6"/>
    </row>
    <row r="110" spans="3:15" ht="16.2" x14ac:dyDescent="0.45">
      <c r="C110" s="25" t="s">
        <v>73</v>
      </c>
      <c r="D110" s="65"/>
      <c r="E110" s="57"/>
      <c r="F110" s="3"/>
      <c r="I110" s="23">
        <v>2472.6</v>
      </c>
      <c r="J110" s="23" t="s">
        <v>69</v>
      </c>
      <c r="L110" s="6"/>
    </row>
    <row r="111" spans="3:15" x14ac:dyDescent="0.3">
      <c r="C111" s="4" t="s">
        <v>12</v>
      </c>
      <c r="F111" s="3"/>
      <c r="G111" s="22" t="e">
        <f t="shared" ref="G111:G113" si="27">+F111/D111</f>
        <v>#DIV/0!</v>
      </c>
      <c r="H111" s="31"/>
      <c r="L111" s="6"/>
      <c r="M111" s="6"/>
      <c r="N111" s="6"/>
      <c r="O111" s="31"/>
    </row>
    <row r="112" spans="3:15" x14ac:dyDescent="0.3">
      <c r="C112" s="4" t="s">
        <v>13</v>
      </c>
      <c r="F112" s="3"/>
      <c r="G112" s="22" t="e">
        <f t="shared" si="27"/>
        <v>#DIV/0!</v>
      </c>
      <c r="H112" s="31"/>
      <c r="L112" s="6"/>
    </row>
    <row r="113" spans="3:15" x14ac:dyDescent="0.3">
      <c r="C113" s="4" t="s">
        <v>14</v>
      </c>
      <c r="F113" s="3"/>
      <c r="G113" s="22" t="e">
        <f t="shared" si="27"/>
        <v>#DIV/0!</v>
      </c>
      <c r="H113" s="31"/>
      <c r="L113" s="6"/>
    </row>
    <row r="114" spans="3:15" x14ac:dyDescent="0.3">
      <c r="C114" s="4" t="s">
        <v>32</v>
      </c>
      <c r="F114" s="3"/>
      <c r="G114" s="22">
        <v>0</v>
      </c>
      <c r="H114" s="31"/>
      <c r="L114" s="6"/>
      <c r="M114" s="6"/>
      <c r="N114" s="6"/>
      <c r="O114" s="31"/>
    </row>
    <row r="115" spans="3:15" ht="16.2" x14ac:dyDescent="0.45">
      <c r="C115" s="25" t="s">
        <v>74</v>
      </c>
      <c r="D115" s="25"/>
      <c r="E115" s="57"/>
      <c r="F115" s="3"/>
      <c r="L115" s="6"/>
    </row>
    <row r="116" spans="3:15" x14ac:dyDescent="0.3">
      <c r="C116" s="4" t="s">
        <v>12</v>
      </c>
      <c r="F116" s="3"/>
      <c r="G116" s="22" t="e">
        <f t="shared" ref="G116:G118" si="28">+F116/D116</f>
        <v>#DIV/0!</v>
      </c>
      <c r="H116" s="31"/>
      <c r="L116" s="6"/>
    </row>
    <row r="117" spans="3:15" x14ac:dyDescent="0.3">
      <c r="C117" s="4" t="s">
        <v>13</v>
      </c>
      <c r="F117" s="3"/>
      <c r="G117" s="22" t="e">
        <f t="shared" si="28"/>
        <v>#DIV/0!</v>
      </c>
      <c r="H117" s="31"/>
      <c r="L117" s="6"/>
    </row>
    <row r="118" spans="3:15" x14ac:dyDescent="0.3">
      <c r="C118" s="4" t="s">
        <v>14</v>
      </c>
      <c r="F118" s="3"/>
      <c r="G118" s="22" t="e">
        <f t="shared" si="28"/>
        <v>#DIV/0!</v>
      </c>
      <c r="H118" s="31"/>
    </row>
    <row r="119" spans="3:15" x14ac:dyDescent="0.3">
      <c r="C119" s="4" t="s">
        <v>32</v>
      </c>
      <c r="F119" s="3"/>
      <c r="G119" s="22">
        <v>0</v>
      </c>
      <c r="H119" s="31"/>
    </row>
    <row r="120" spans="3:15" ht="16.2" x14ac:dyDescent="0.45">
      <c r="C120" s="25" t="s">
        <v>75</v>
      </c>
      <c r="D120" s="25"/>
      <c r="E120" s="57"/>
      <c r="F120" s="3"/>
    </row>
    <row r="121" spans="3:15" x14ac:dyDescent="0.3">
      <c r="C121" s="4" t="s">
        <v>12</v>
      </c>
      <c r="F121" s="3"/>
      <c r="G121" s="22" t="e">
        <f t="shared" ref="G121:G123" si="29">+F121/D121</f>
        <v>#DIV/0!</v>
      </c>
      <c r="H121" s="31"/>
    </row>
    <row r="122" spans="3:15" x14ac:dyDescent="0.3">
      <c r="C122" s="4" t="s">
        <v>13</v>
      </c>
      <c r="F122" s="3"/>
      <c r="G122" s="22" t="e">
        <f t="shared" si="29"/>
        <v>#DIV/0!</v>
      </c>
      <c r="H122" s="31"/>
    </row>
    <row r="123" spans="3:15" x14ac:dyDescent="0.3">
      <c r="C123" s="4" t="s">
        <v>14</v>
      </c>
      <c r="F123" s="3"/>
      <c r="G123" s="22" t="e">
        <f t="shared" si="29"/>
        <v>#DIV/0!</v>
      </c>
      <c r="H123" s="31"/>
    </row>
    <row r="124" spans="3:15" x14ac:dyDescent="0.3">
      <c r="C124" s="4" t="s">
        <v>32</v>
      </c>
      <c r="F124" s="3"/>
      <c r="G124" s="22">
        <v>0</v>
      </c>
      <c r="H124" s="31"/>
    </row>
    <row r="125" spans="3:15" ht="16.2" x14ac:dyDescent="0.45">
      <c r="C125" s="25" t="s">
        <v>76</v>
      </c>
      <c r="D125" s="25"/>
      <c r="E125" s="57"/>
      <c r="F125" s="3"/>
    </row>
    <row r="126" spans="3:15" x14ac:dyDescent="0.3">
      <c r="C126" s="4" t="s">
        <v>12</v>
      </c>
      <c r="F126" s="3"/>
      <c r="G126" s="22" t="e">
        <f t="shared" ref="G126:G128" si="30">+F126/D126</f>
        <v>#DIV/0!</v>
      </c>
      <c r="H126" s="31"/>
    </row>
    <row r="127" spans="3:15" x14ac:dyDescent="0.3">
      <c r="C127" s="4" t="s">
        <v>13</v>
      </c>
      <c r="F127" s="3"/>
      <c r="G127" s="22" t="e">
        <f t="shared" si="30"/>
        <v>#DIV/0!</v>
      </c>
      <c r="H127" s="31"/>
    </row>
    <row r="128" spans="3:15" x14ac:dyDescent="0.3">
      <c r="C128" s="4" t="s">
        <v>14</v>
      </c>
      <c r="F128" s="3"/>
      <c r="G128" s="22" t="e">
        <f t="shared" si="30"/>
        <v>#DIV/0!</v>
      </c>
      <c r="H128" s="31"/>
    </row>
    <row r="129" spans="3:8" x14ac:dyDescent="0.3">
      <c r="C129" s="4" t="s">
        <v>32</v>
      </c>
      <c r="F129" s="3"/>
      <c r="G129" s="22">
        <v>0</v>
      </c>
      <c r="H129" s="31"/>
    </row>
    <row r="130" spans="3:8" ht="16.2" x14ac:dyDescent="0.45">
      <c r="C130" s="25" t="s">
        <v>77</v>
      </c>
      <c r="D130" s="25"/>
      <c r="E130" s="57"/>
      <c r="F130" s="3"/>
    </row>
    <row r="131" spans="3:8" x14ac:dyDescent="0.3">
      <c r="C131" s="4" t="s">
        <v>12</v>
      </c>
      <c r="F131" s="3"/>
      <c r="G131" s="22" t="e">
        <f t="shared" ref="G131:G133" si="31">+F131/D131</f>
        <v>#DIV/0!</v>
      </c>
      <c r="H131" s="31"/>
    </row>
    <row r="132" spans="3:8" x14ac:dyDescent="0.3">
      <c r="C132" s="4" t="s">
        <v>13</v>
      </c>
      <c r="F132" s="3"/>
      <c r="G132" s="22" t="e">
        <f t="shared" si="31"/>
        <v>#DIV/0!</v>
      </c>
      <c r="H132" s="31"/>
    </row>
    <row r="133" spans="3:8" x14ac:dyDescent="0.3">
      <c r="C133" s="4" t="s">
        <v>14</v>
      </c>
      <c r="F133" s="3"/>
      <c r="G133" s="22" t="e">
        <f t="shared" si="31"/>
        <v>#DIV/0!</v>
      </c>
      <c r="H133" s="31"/>
    </row>
    <row r="134" spans="3:8" x14ac:dyDescent="0.3">
      <c r="C134" s="4" t="s">
        <v>32</v>
      </c>
      <c r="F134" s="3"/>
      <c r="G134" s="22">
        <v>0</v>
      </c>
      <c r="H134" s="31"/>
    </row>
    <row r="135" spans="3:8" ht="16.2" x14ac:dyDescent="0.45">
      <c r="C135" s="25" t="s">
        <v>78</v>
      </c>
      <c r="D135" s="25"/>
      <c r="E135" s="57"/>
      <c r="F135" s="3"/>
    </row>
    <row r="136" spans="3:8" x14ac:dyDescent="0.3">
      <c r="C136" s="4" t="s">
        <v>12</v>
      </c>
      <c r="F136" s="3"/>
      <c r="G136" s="22" t="e">
        <f t="shared" ref="G136:G138" si="32">+F136/D136</f>
        <v>#DIV/0!</v>
      </c>
      <c r="H136" s="31"/>
    </row>
    <row r="137" spans="3:8" x14ac:dyDescent="0.3">
      <c r="C137" s="4" t="s">
        <v>13</v>
      </c>
      <c r="F137" s="3"/>
      <c r="G137" s="22" t="e">
        <f t="shared" si="32"/>
        <v>#DIV/0!</v>
      </c>
      <c r="H137" s="31"/>
    </row>
    <row r="138" spans="3:8" x14ac:dyDescent="0.3">
      <c r="C138" s="4" t="s">
        <v>14</v>
      </c>
      <c r="F138" s="3"/>
      <c r="G138" s="22" t="e">
        <f t="shared" si="32"/>
        <v>#DIV/0!</v>
      </c>
      <c r="H138" s="31"/>
    </row>
    <row r="139" spans="3:8" x14ac:dyDescent="0.3">
      <c r="C139" s="4" t="s">
        <v>32</v>
      </c>
      <c r="F139" s="3"/>
      <c r="G139" s="22">
        <v>0</v>
      </c>
      <c r="H139" s="31"/>
    </row>
    <row r="140" spans="3:8" ht="16.2" x14ac:dyDescent="0.45">
      <c r="C140" s="25" t="s">
        <v>79</v>
      </c>
      <c r="D140" s="25"/>
      <c r="E140" s="57"/>
      <c r="F140" s="3"/>
    </row>
    <row r="141" spans="3:8" x14ac:dyDescent="0.3">
      <c r="C141" s="4" t="s">
        <v>12</v>
      </c>
      <c r="F141" s="3"/>
      <c r="G141" s="22">
        <v>0</v>
      </c>
      <c r="H141" s="31"/>
    </row>
    <row r="142" spans="3:8" x14ac:dyDescent="0.3">
      <c r="C142" s="4" t="s">
        <v>13</v>
      </c>
      <c r="F142" s="3"/>
      <c r="G142" s="22" t="e">
        <f t="shared" ref="G142:G143" si="33">+F142/D142</f>
        <v>#DIV/0!</v>
      </c>
      <c r="H142" s="31"/>
    </row>
    <row r="143" spans="3:8" x14ac:dyDescent="0.3">
      <c r="C143" s="4" t="s">
        <v>14</v>
      </c>
      <c r="F143" s="3"/>
      <c r="G143" s="22" t="e">
        <f t="shared" si="33"/>
        <v>#DIV/0!</v>
      </c>
      <c r="H143" s="31"/>
    </row>
    <row r="144" spans="3:8" x14ac:dyDescent="0.3">
      <c r="C144" s="4" t="s">
        <v>32</v>
      </c>
      <c r="F144" s="3"/>
      <c r="G144" s="22">
        <v>0</v>
      </c>
      <c r="H144" s="31"/>
    </row>
    <row r="145" spans="3:8" ht="16.2" x14ac:dyDescent="0.45">
      <c r="C145" s="25" t="s">
        <v>80</v>
      </c>
      <c r="D145" s="25"/>
      <c r="E145" s="57"/>
      <c r="F145" s="3"/>
    </row>
    <row r="146" spans="3:8" x14ac:dyDescent="0.3">
      <c r="C146" s="4" t="s">
        <v>12</v>
      </c>
      <c r="F146" s="3"/>
      <c r="G146" s="22" t="e">
        <f t="shared" ref="G146:G148" si="34">+F146/D146</f>
        <v>#DIV/0!</v>
      </c>
      <c r="H146" s="31"/>
    </row>
    <row r="147" spans="3:8" x14ac:dyDescent="0.3">
      <c r="C147" s="4" t="s">
        <v>13</v>
      </c>
      <c r="F147" s="3"/>
      <c r="G147" s="22" t="e">
        <f t="shared" si="34"/>
        <v>#DIV/0!</v>
      </c>
      <c r="H147" s="31"/>
    </row>
    <row r="148" spans="3:8" x14ac:dyDescent="0.3">
      <c r="C148" s="4" t="s">
        <v>14</v>
      </c>
      <c r="F148" s="3"/>
      <c r="G148" s="22" t="e">
        <f t="shared" si="34"/>
        <v>#DIV/0!</v>
      </c>
      <c r="H148" s="31"/>
    </row>
    <row r="149" spans="3:8" x14ac:dyDescent="0.3">
      <c r="C149" s="4" t="s">
        <v>32</v>
      </c>
      <c r="F149" s="3"/>
      <c r="G149" s="22">
        <v>0</v>
      </c>
      <c r="H149" s="31"/>
    </row>
    <row r="150" spans="3:8" ht="16.2" x14ac:dyDescent="0.45">
      <c r="C150" s="25" t="s">
        <v>81</v>
      </c>
      <c r="D150" s="25"/>
      <c r="E150" s="57"/>
      <c r="F150" s="3"/>
    </row>
    <row r="151" spans="3:8" x14ac:dyDescent="0.3">
      <c r="C151" s="4" t="s">
        <v>12</v>
      </c>
      <c r="F151" s="3"/>
      <c r="G151" s="22" t="e">
        <f t="shared" ref="G151:G153" si="35">+F151/D151</f>
        <v>#DIV/0!</v>
      </c>
      <c r="H151" s="31"/>
    </row>
    <row r="152" spans="3:8" x14ac:dyDescent="0.3">
      <c r="C152" s="4" t="s">
        <v>13</v>
      </c>
      <c r="F152" s="3"/>
      <c r="G152" s="22" t="e">
        <f t="shared" si="35"/>
        <v>#DIV/0!</v>
      </c>
      <c r="H152" s="31"/>
    </row>
    <row r="153" spans="3:8" x14ac:dyDescent="0.3">
      <c r="C153" s="4" t="s">
        <v>14</v>
      </c>
      <c r="F153" s="3"/>
      <c r="G153" s="22" t="e">
        <f t="shared" si="35"/>
        <v>#DIV/0!</v>
      </c>
      <c r="H153" s="31"/>
    </row>
    <row r="154" spans="3:8" x14ac:dyDescent="0.3">
      <c r="C154" s="4" t="s">
        <v>32</v>
      </c>
      <c r="F154" s="3"/>
      <c r="G154" s="22">
        <v>0</v>
      </c>
      <c r="H154" s="31"/>
    </row>
    <row r="155" spans="3:8" ht="16.2" x14ac:dyDescent="0.45">
      <c r="C155" s="25" t="s">
        <v>82</v>
      </c>
      <c r="D155" s="25"/>
      <c r="E155" s="57"/>
      <c r="F155" s="3"/>
    </row>
    <row r="156" spans="3:8" x14ac:dyDescent="0.3">
      <c r="C156" s="4" t="s">
        <v>12</v>
      </c>
      <c r="F156" s="3"/>
      <c r="G156" s="22" t="e">
        <f t="shared" ref="G156:G158" si="36">+F156/D156</f>
        <v>#DIV/0!</v>
      </c>
      <c r="H156" s="31"/>
    </row>
    <row r="157" spans="3:8" x14ac:dyDescent="0.3">
      <c r="C157" s="4" t="s">
        <v>13</v>
      </c>
      <c r="F157" s="3"/>
      <c r="G157" s="22" t="e">
        <f t="shared" si="36"/>
        <v>#DIV/0!</v>
      </c>
      <c r="H157" s="31"/>
    </row>
    <row r="158" spans="3:8" x14ac:dyDescent="0.3">
      <c r="C158" s="4" t="s">
        <v>14</v>
      </c>
      <c r="F158" s="3"/>
      <c r="G158" s="22" t="e">
        <f t="shared" si="36"/>
        <v>#DIV/0!</v>
      </c>
      <c r="H158" s="31"/>
    </row>
    <row r="159" spans="3:8" x14ac:dyDescent="0.3">
      <c r="C159" s="4" t="s">
        <v>32</v>
      </c>
      <c r="F159" s="3"/>
      <c r="G159" s="22">
        <v>0</v>
      </c>
      <c r="H159" s="31"/>
    </row>
    <row r="160" spans="3:8" ht="16.2" x14ac:dyDescent="0.45">
      <c r="C160" s="25" t="s">
        <v>83</v>
      </c>
      <c r="D160" s="25"/>
      <c r="E160" s="57"/>
      <c r="F160" s="3"/>
    </row>
    <row r="161" spans="3:8" x14ac:dyDescent="0.3">
      <c r="C161" s="4" t="s">
        <v>12</v>
      </c>
      <c r="F161" s="3"/>
      <c r="G161" s="22" t="e">
        <f t="shared" ref="G161:G163" si="37">+F161/D161</f>
        <v>#DIV/0!</v>
      </c>
      <c r="H161" s="31"/>
    </row>
    <row r="162" spans="3:8" x14ac:dyDescent="0.3">
      <c r="C162" s="4" t="s">
        <v>13</v>
      </c>
      <c r="F162" s="3"/>
      <c r="G162" s="22" t="e">
        <f t="shared" si="37"/>
        <v>#DIV/0!</v>
      </c>
      <c r="H162" s="31"/>
    </row>
    <row r="163" spans="3:8" x14ac:dyDescent="0.3">
      <c r="C163" s="4" t="s">
        <v>14</v>
      </c>
      <c r="F163" s="3"/>
      <c r="G163" s="22" t="e">
        <f t="shared" si="37"/>
        <v>#DIV/0!</v>
      </c>
      <c r="H163" s="31"/>
    </row>
    <row r="164" spans="3:8" x14ac:dyDescent="0.3">
      <c r="C164" s="4" t="s">
        <v>32</v>
      </c>
      <c r="D164" s="23"/>
      <c r="F164" s="3"/>
      <c r="G164" s="22">
        <v>0</v>
      </c>
      <c r="H164" s="31"/>
    </row>
    <row r="165" spans="3:8" ht="16.2" x14ac:dyDescent="0.45">
      <c r="C165" s="25" t="s">
        <v>84</v>
      </c>
      <c r="D165" s="25"/>
      <c r="E165" s="57"/>
      <c r="F165" s="3"/>
    </row>
    <row r="166" spans="3:8" x14ac:dyDescent="0.3">
      <c r="C166" s="4" t="s">
        <v>12</v>
      </c>
      <c r="F166" s="3"/>
      <c r="G166" s="22" t="e">
        <f t="shared" ref="G166:G168" si="38">+F166/D166</f>
        <v>#DIV/0!</v>
      </c>
      <c r="H166" s="31"/>
    </row>
    <row r="167" spans="3:8" x14ac:dyDescent="0.3">
      <c r="C167" s="4" t="s">
        <v>13</v>
      </c>
      <c r="F167" s="3"/>
      <c r="G167" s="22" t="e">
        <f t="shared" si="38"/>
        <v>#DIV/0!</v>
      </c>
      <c r="H167" s="31"/>
    </row>
    <row r="168" spans="3:8" x14ac:dyDescent="0.3">
      <c r="C168" s="4" t="s">
        <v>14</v>
      </c>
      <c r="F168" s="3"/>
      <c r="G168" s="22" t="e">
        <f t="shared" si="38"/>
        <v>#DIV/0!</v>
      </c>
      <c r="H168" s="31"/>
    </row>
    <row r="169" spans="3:8" x14ac:dyDescent="0.3">
      <c r="C169" s="4" t="s">
        <v>32</v>
      </c>
      <c r="F169" s="3"/>
      <c r="G169" s="22">
        <v>0</v>
      </c>
      <c r="H169" s="31"/>
    </row>
    <row r="170" spans="3:8" ht="16.2" x14ac:dyDescent="0.45">
      <c r="C170" s="25" t="s">
        <v>85</v>
      </c>
      <c r="D170" s="25"/>
      <c r="E170" s="57"/>
      <c r="F170" s="3"/>
    </row>
    <row r="171" spans="3:8" x14ac:dyDescent="0.3">
      <c r="C171" s="4" t="s">
        <v>12</v>
      </c>
      <c r="F171" s="3"/>
      <c r="G171" s="22" t="e">
        <f t="shared" ref="G171:G172" si="39">+F171/D171</f>
        <v>#DIV/0!</v>
      </c>
      <c r="H171" s="31"/>
    </row>
    <row r="172" spans="3:8" x14ac:dyDescent="0.3">
      <c r="C172" s="4" t="s">
        <v>13</v>
      </c>
      <c r="D172" s="43"/>
      <c r="F172" s="3"/>
      <c r="G172" s="22" t="e">
        <f t="shared" si="39"/>
        <v>#DIV/0!</v>
      </c>
      <c r="H172" s="31"/>
    </row>
    <row r="173" spans="3:8" x14ac:dyDescent="0.3">
      <c r="C173" s="4" t="s">
        <v>14</v>
      </c>
      <c r="F173" s="3"/>
      <c r="G173" s="22">
        <v>0</v>
      </c>
      <c r="H173" s="31"/>
    </row>
    <row r="174" spans="3:8" x14ac:dyDescent="0.3">
      <c r="C174" s="4" t="s">
        <v>32</v>
      </c>
      <c r="F174" s="3"/>
      <c r="G174" s="22">
        <v>0</v>
      </c>
      <c r="H174" s="31"/>
    </row>
    <row r="175" spans="3:8" ht="16.2" x14ac:dyDescent="0.45">
      <c r="C175" s="25" t="s">
        <v>86</v>
      </c>
      <c r="D175" s="25"/>
      <c r="E175" s="57"/>
      <c r="F175" s="3"/>
    </row>
    <row r="176" spans="3:8" x14ac:dyDescent="0.3">
      <c r="C176" s="4" t="s">
        <v>12</v>
      </c>
      <c r="D176" s="23"/>
      <c r="F176" s="3"/>
      <c r="G176" s="22">
        <v>0</v>
      </c>
      <c r="H176" s="31"/>
    </row>
    <row r="177" spans="3:8" x14ac:dyDescent="0.3">
      <c r="C177" s="4" t="s">
        <v>13</v>
      </c>
      <c r="D177" s="23"/>
      <c r="F177" s="3"/>
      <c r="G177" s="22" t="e">
        <f t="shared" ref="G177:G178" si="40">+F177/D177</f>
        <v>#DIV/0!</v>
      </c>
      <c r="H177" s="31"/>
    </row>
    <row r="178" spans="3:8" x14ac:dyDescent="0.3">
      <c r="C178" s="4" t="s">
        <v>14</v>
      </c>
      <c r="D178" s="23"/>
      <c r="F178" s="3"/>
      <c r="G178" s="22" t="e">
        <f t="shared" si="40"/>
        <v>#DIV/0!</v>
      </c>
      <c r="H178" s="31"/>
    </row>
    <row r="179" spans="3:8" x14ac:dyDescent="0.3">
      <c r="C179" s="4" t="s">
        <v>32</v>
      </c>
      <c r="D179" s="23"/>
      <c r="F179" s="3"/>
      <c r="G179" s="22">
        <v>0</v>
      </c>
      <c r="H179" s="31"/>
    </row>
    <row r="180" spans="3:8" ht="16.2" x14ac:dyDescent="0.45">
      <c r="C180" s="25" t="s">
        <v>87</v>
      </c>
      <c r="D180" s="25"/>
      <c r="E180" s="57"/>
      <c r="F180" s="3"/>
    </row>
    <row r="181" spans="3:8" x14ac:dyDescent="0.3">
      <c r="C181" s="4" t="s">
        <v>12</v>
      </c>
      <c r="E181" s="3"/>
      <c r="F181" s="3"/>
      <c r="G181" s="22" t="e">
        <f t="shared" ref="G181:G183" si="41">+F181/D181</f>
        <v>#DIV/0!</v>
      </c>
      <c r="H181" s="31"/>
    </row>
    <row r="182" spans="3:8" x14ac:dyDescent="0.3">
      <c r="C182" s="4" t="s">
        <v>13</v>
      </c>
      <c r="E182" s="3"/>
      <c r="F182" s="3"/>
      <c r="G182" s="22" t="e">
        <f t="shared" si="41"/>
        <v>#DIV/0!</v>
      </c>
      <c r="H182" s="31"/>
    </row>
    <row r="183" spans="3:8" x14ac:dyDescent="0.3">
      <c r="C183" s="4" t="s">
        <v>14</v>
      </c>
      <c r="E183" s="3"/>
      <c r="F183" s="3"/>
      <c r="G183" s="22" t="e">
        <f t="shared" si="41"/>
        <v>#DIV/0!</v>
      </c>
      <c r="H183" s="31"/>
    </row>
    <row r="184" spans="3:8" x14ac:dyDescent="0.3">
      <c r="C184" s="4" t="s">
        <v>32</v>
      </c>
      <c r="E184" s="3"/>
      <c r="F184" s="22"/>
      <c r="G184" s="22">
        <v>0</v>
      </c>
      <c r="H184" s="31"/>
    </row>
    <row r="185" spans="3:8" ht="16.2" x14ac:dyDescent="0.45">
      <c r="C185" s="25" t="s">
        <v>88</v>
      </c>
      <c r="D185" s="25"/>
      <c r="E185" s="57"/>
      <c r="F185" s="3"/>
    </row>
    <row r="186" spans="3:8" x14ac:dyDescent="0.3">
      <c r="C186" s="4" t="s">
        <v>12</v>
      </c>
      <c r="F186" s="3"/>
      <c r="G186" s="22" t="e">
        <f t="shared" ref="G186:G188" si="42">+F186/D186</f>
        <v>#DIV/0!</v>
      </c>
      <c r="H186" s="31"/>
    </row>
    <row r="187" spans="3:8" x14ac:dyDescent="0.3">
      <c r="C187" s="4" t="s">
        <v>13</v>
      </c>
      <c r="F187" s="3"/>
      <c r="G187" s="22" t="e">
        <f t="shared" si="42"/>
        <v>#DIV/0!</v>
      </c>
      <c r="H187" s="31"/>
    </row>
    <row r="188" spans="3:8" x14ac:dyDescent="0.3">
      <c r="C188" s="4" t="s">
        <v>14</v>
      </c>
      <c r="F188" s="3"/>
      <c r="G188" s="22" t="e">
        <f t="shared" si="42"/>
        <v>#DIV/0!</v>
      </c>
      <c r="H188" s="31"/>
    </row>
    <row r="189" spans="3:8" x14ac:dyDescent="0.3">
      <c r="C189" s="4" t="s">
        <v>32</v>
      </c>
      <c r="G189" s="22">
        <v>0</v>
      </c>
      <c r="H189" s="31"/>
    </row>
    <row r="190" spans="3:8" ht="16.2" x14ac:dyDescent="0.45">
      <c r="C190" s="25" t="s">
        <v>89</v>
      </c>
      <c r="D190" s="25"/>
      <c r="E190" s="57"/>
      <c r="F190" s="3"/>
    </row>
    <row r="191" spans="3:8" x14ac:dyDescent="0.3">
      <c r="C191" s="4" t="s">
        <v>12</v>
      </c>
      <c r="F191" s="3"/>
      <c r="G191" s="22" t="e">
        <f t="shared" ref="G191:G193" si="43">+F191/D191</f>
        <v>#DIV/0!</v>
      </c>
      <c r="H191" s="31"/>
    </row>
    <row r="192" spans="3:8" x14ac:dyDescent="0.3">
      <c r="C192" s="4" t="s">
        <v>13</v>
      </c>
      <c r="F192" s="3"/>
      <c r="G192" s="22" t="e">
        <f t="shared" si="43"/>
        <v>#DIV/0!</v>
      </c>
      <c r="H192" s="31"/>
    </row>
    <row r="193" spans="3:8" x14ac:dyDescent="0.3">
      <c r="C193" s="4" t="s">
        <v>14</v>
      </c>
      <c r="F193" s="3"/>
      <c r="G193" s="22" t="e">
        <f t="shared" si="43"/>
        <v>#DIV/0!</v>
      </c>
      <c r="H193" s="31"/>
    </row>
    <row r="194" spans="3:8" x14ac:dyDescent="0.3">
      <c r="C194" s="4" t="s">
        <v>32</v>
      </c>
      <c r="D194" s="69"/>
      <c r="G194" s="22">
        <v>0</v>
      </c>
      <c r="H194" s="31"/>
    </row>
    <row r="195" spans="3:8" ht="16.2" x14ac:dyDescent="0.45">
      <c r="C195" s="25" t="s">
        <v>90</v>
      </c>
      <c r="D195" s="25"/>
      <c r="E195" s="57"/>
      <c r="F195" s="3"/>
    </row>
    <row r="196" spans="3:8" x14ac:dyDescent="0.3">
      <c r="C196" s="4" t="s">
        <v>12</v>
      </c>
      <c r="F196" s="3"/>
      <c r="G196" s="22" t="e">
        <f t="shared" ref="G196:G198" si="44">+F196/D196</f>
        <v>#DIV/0!</v>
      </c>
      <c r="H196" s="31"/>
    </row>
    <row r="197" spans="3:8" x14ac:dyDescent="0.3">
      <c r="C197" s="4" t="s">
        <v>13</v>
      </c>
      <c r="F197" s="3"/>
      <c r="G197" s="22" t="e">
        <f t="shared" si="44"/>
        <v>#DIV/0!</v>
      </c>
      <c r="H197" s="31"/>
    </row>
    <row r="198" spans="3:8" x14ac:dyDescent="0.3">
      <c r="C198" s="4" t="s">
        <v>14</v>
      </c>
      <c r="F198" s="3"/>
      <c r="G198" s="22" t="e">
        <f t="shared" si="44"/>
        <v>#DIV/0!</v>
      </c>
      <c r="H198" s="31"/>
    </row>
    <row r="199" spans="3:8" x14ac:dyDescent="0.3">
      <c r="C199" s="4" t="s">
        <v>32</v>
      </c>
      <c r="F199" s="3"/>
      <c r="G199" s="22">
        <v>0</v>
      </c>
      <c r="H199" s="31"/>
    </row>
    <row r="200" spans="3:8" x14ac:dyDescent="0.3">
      <c r="E200" s="6"/>
      <c r="F200" s="6"/>
    </row>
    <row r="201" spans="3:8" x14ac:dyDescent="0.3">
      <c r="F201" s="3"/>
      <c r="H201" s="34"/>
    </row>
    <row r="202" spans="3:8" x14ac:dyDescent="0.3">
      <c r="D202" s="33"/>
      <c r="F202" s="3"/>
      <c r="H202" s="34"/>
    </row>
    <row r="203" spans="3:8" x14ac:dyDescent="0.3">
      <c r="F203" s="3"/>
      <c r="H203" s="34"/>
    </row>
    <row r="204" spans="3:8" x14ac:dyDescent="0.3">
      <c r="F204" s="3"/>
      <c r="H204" s="34"/>
    </row>
    <row r="205" spans="3:8" x14ac:dyDescent="0.3">
      <c r="E205" s="6"/>
      <c r="F205" s="6"/>
    </row>
    <row r="206" spans="3:8" x14ac:dyDescent="0.3">
      <c r="F206" s="3"/>
      <c r="H206" s="34"/>
    </row>
    <row r="207" spans="3:8" x14ac:dyDescent="0.3">
      <c r="F207" s="3"/>
      <c r="H207" s="34"/>
    </row>
    <row r="208" spans="3:8" x14ac:dyDescent="0.3">
      <c r="F208" s="3"/>
      <c r="H208" s="34"/>
    </row>
    <row r="209" spans="5:8" x14ac:dyDescent="0.3">
      <c r="F209" s="3"/>
      <c r="H209" s="34"/>
    </row>
    <row r="210" spans="5:8" x14ac:dyDescent="0.3">
      <c r="E210" s="6"/>
      <c r="F210" s="6"/>
    </row>
    <row r="211" spans="5:8" x14ac:dyDescent="0.3">
      <c r="F211" s="3"/>
      <c r="H211" s="34"/>
    </row>
    <row r="212" spans="5:8" x14ac:dyDescent="0.3">
      <c r="F212" s="3"/>
      <c r="H212" s="34"/>
    </row>
    <row r="213" spans="5:8" x14ac:dyDescent="0.3">
      <c r="F213" s="3"/>
      <c r="H213" s="34"/>
    </row>
    <row r="214" spans="5:8" x14ac:dyDescent="0.3">
      <c r="F214" s="23"/>
      <c r="H214" s="34"/>
    </row>
    <row r="215" spans="5:8" x14ac:dyDescent="0.3">
      <c r="E215" s="6"/>
      <c r="F215" s="6"/>
    </row>
    <row r="216" spans="5:8" x14ac:dyDescent="0.3">
      <c r="F216" s="3"/>
      <c r="H216" s="34"/>
    </row>
    <row r="217" spans="5:8" x14ac:dyDescent="0.3">
      <c r="F217" s="3"/>
      <c r="H217" s="34"/>
    </row>
    <row r="218" spans="5:8" x14ac:dyDescent="0.3">
      <c r="F218" s="3"/>
      <c r="H218" s="34"/>
    </row>
    <row r="219" spans="5:8" x14ac:dyDescent="0.3">
      <c r="F219" s="3"/>
      <c r="H219" s="34"/>
    </row>
    <row r="220" spans="5:8" x14ac:dyDescent="0.3">
      <c r="E220" s="6"/>
      <c r="F220" s="6"/>
    </row>
    <row r="221" spans="5:8" x14ac:dyDescent="0.3">
      <c r="F221" s="3"/>
      <c r="H221" s="34"/>
    </row>
    <row r="222" spans="5:8" x14ac:dyDescent="0.3">
      <c r="F222" s="3"/>
      <c r="H222" s="34"/>
    </row>
    <row r="223" spans="5:8" x14ac:dyDescent="0.3">
      <c r="F223" s="3"/>
      <c r="H223" s="34"/>
    </row>
    <row r="224" spans="5:8" x14ac:dyDescent="0.3">
      <c r="F224" s="3"/>
      <c r="H224" s="34"/>
    </row>
    <row r="225" spans="5:8" x14ac:dyDescent="0.3">
      <c r="E225" s="6"/>
      <c r="F225" s="6"/>
    </row>
    <row r="226" spans="5:8" x14ac:dyDescent="0.3">
      <c r="F226" s="3"/>
      <c r="H226" s="34"/>
    </row>
    <row r="227" spans="5:8" x14ac:dyDescent="0.3">
      <c r="F227" s="3"/>
      <c r="H227" s="34"/>
    </row>
    <row r="228" spans="5:8" x14ac:dyDescent="0.3">
      <c r="F228" s="3"/>
      <c r="H228" s="34"/>
    </row>
    <row r="229" spans="5:8" x14ac:dyDescent="0.3">
      <c r="F229" s="3"/>
      <c r="H229" s="34"/>
    </row>
    <row r="230" spans="5:8" x14ac:dyDescent="0.3">
      <c r="E230" s="6"/>
      <c r="F230" s="6"/>
    </row>
    <row r="231" spans="5:8" x14ac:dyDescent="0.3">
      <c r="F231" s="3"/>
      <c r="H231" s="34"/>
    </row>
    <row r="232" spans="5:8" x14ac:dyDescent="0.3">
      <c r="F232" s="3"/>
      <c r="H232" s="34"/>
    </row>
    <row r="233" spans="5:8" x14ac:dyDescent="0.3">
      <c r="F233" s="3"/>
      <c r="H233" s="34"/>
    </row>
    <row r="234" spans="5:8" x14ac:dyDescent="0.3">
      <c r="F234" s="23"/>
      <c r="H234" s="34"/>
    </row>
    <row r="235" spans="5:8" x14ac:dyDescent="0.3">
      <c r="E235" s="6"/>
      <c r="F235" s="6"/>
    </row>
    <row r="236" spans="5:8" x14ac:dyDescent="0.3">
      <c r="F236" s="3"/>
      <c r="H236" s="34"/>
    </row>
    <row r="237" spans="5:8" x14ac:dyDescent="0.3">
      <c r="F237" s="3"/>
      <c r="H237" s="34"/>
    </row>
    <row r="238" spans="5:8" x14ac:dyDescent="0.3">
      <c r="F238" s="3"/>
      <c r="H238" s="34"/>
    </row>
    <row r="239" spans="5:8" x14ac:dyDescent="0.3">
      <c r="F239" s="3"/>
      <c r="H239" s="34"/>
    </row>
    <row r="240" spans="5:8" x14ac:dyDescent="0.3">
      <c r="E240" s="6"/>
      <c r="F240" s="6"/>
    </row>
    <row r="241" spans="4:8" x14ac:dyDescent="0.3">
      <c r="F241" s="3"/>
      <c r="G241" s="48"/>
      <c r="H241" s="34"/>
    </row>
    <row r="242" spans="4:8" x14ac:dyDescent="0.3">
      <c r="F242" s="3"/>
      <c r="H242" s="34"/>
    </row>
    <row r="243" spans="4:8" x14ac:dyDescent="0.3">
      <c r="F243" s="3"/>
      <c r="H243" s="34"/>
    </row>
    <row r="244" spans="4:8" x14ac:dyDescent="0.3">
      <c r="F244" s="23"/>
      <c r="H244" s="34"/>
    </row>
    <row r="245" spans="4:8" x14ac:dyDescent="0.3">
      <c r="E245" s="6"/>
      <c r="F245" s="6"/>
    </row>
    <row r="246" spans="4:8" x14ac:dyDescent="0.3">
      <c r="D246" s="43"/>
      <c r="F246" s="3"/>
      <c r="H246" s="34"/>
    </row>
    <row r="247" spans="4:8" x14ac:dyDescent="0.3">
      <c r="D247" s="33"/>
      <c r="F247" s="3"/>
      <c r="H247" s="34"/>
    </row>
    <row r="248" spans="4:8" x14ac:dyDescent="0.3">
      <c r="F248" s="3"/>
      <c r="H248" s="34"/>
    </row>
    <row r="249" spans="4:8" x14ac:dyDescent="0.3">
      <c r="F249" s="23"/>
      <c r="H249" s="34"/>
    </row>
    <row r="250" spans="4:8" x14ac:dyDescent="0.3">
      <c r="E250" s="6"/>
      <c r="F250" s="6"/>
    </row>
    <row r="251" spans="4:8" x14ac:dyDescent="0.3">
      <c r="F251" s="3"/>
      <c r="H251" s="34"/>
    </row>
    <row r="252" spans="4:8" x14ac:dyDescent="0.3">
      <c r="F252" s="3"/>
      <c r="H252" s="34"/>
    </row>
    <row r="253" spans="4:8" x14ac:dyDescent="0.3">
      <c r="F253" s="3"/>
      <c r="H253" s="34"/>
    </row>
    <row r="254" spans="4:8" x14ac:dyDescent="0.3">
      <c r="F254" s="23"/>
      <c r="H254" s="34"/>
    </row>
    <row r="255" spans="4:8" x14ac:dyDescent="0.3">
      <c r="E255" s="6"/>
      <c r="F255" s="6"/>
    </row>
    <row r="256" spans="4:8" x14ac:dyDescent="0.3">
      <c r="F256" s="3"/>
      <c r="H256" s="34"/>
    </row>
    <row r="257" spans="5:8" x14ac:dyDescent="0.3">
      <c r="F257" s="3"/>
      <c r="H257" s="34"/>
    </row>
    <row r="258" spans="5:8" x14ac:dyDescent="0.3">
      <c r="F258" s="3"/>
      <c r="H258" s="34"/>
    </row>
    <row r="259" spans="5:8" x14ac:dyDescent="0.3">
      <c r="H259" s="34"/>
    </row>
    <row r="260" spans="5:8" x14ac:dyDescent="0.3">
      <c r="E260" s="6"/>
      <c r="F260" s="6"/>
    </row>
    <row r="261" spans="5:8" x14ac:dyDescent="0.3">
      <c r="F261" s="3"/>
      <c r="H261" s="34"/>
    </row>
    <row r="262" spans="5:8" x14ac:dyDescent="0.3">
      <c r="F262" s="3"/>
      <c r="H262" s="34"/>
    </row>
    <row r="263" spans="5:8" x14ac:dyDescent="0.3">
      <c r="F263" s="3"/>
      <c r="H263" s="34"/>
    </row>
    <row r="264" spans="5:8" x14ac:dyDescent="0.3">
      <c r="F264" s="23"/>
      <c r="H264" s="34"/>
    </row>
    <row r="265" spans="5:8" x14ac:dyDescent="0.3">
      <c r="E265" s="6"/>
      <c r="F265" s="6"/>
    </row>
    <row r="266" spans="5:8" x14ac:dyDescent="0.3">
      <c r="F266" s="3"/>
      <c r="H266" s="34"/>
    </row>
    <row r="267" spans="5:8" x14ac:dyDescent="0.3">
      <c r="F267" s="3"/>
      <c r="H267" s="34"/>
    </row>
    <row r="268" spans="5:8" x14ac:dyDescent="0.3">
      <c r="F268" s="3"/>
      <c r="H268" s="34"/>
    </row>
    <row r="269" spans="5:8" x14ac:dyDescent="0.3">
      <c r="F269" s="3"/>
      <c r="H269" s="34"/>
    </row>
    <row r="270" spans="5:8" x14ac:dyDescent="0.3">
      <c r="E270" s="6"/>
      <c r="F270" s="6"/>
    </row>
    <row r="271" spans="5:8" x14ac:dyDescent="0.3">
      <c r="F271" s="3"/>
      <c r="H271" s="34"/>
    </row>
    <row r="272" spans="5:8" x14ac:dyDescent="0.3">
      <c r="F272" s="3"/>
      <c r="H272" s="34"/>
    </row>
    <row r="273" spans="4:8" x14ac:dyDescent="0.3">
      <c r="F273" s="3"/>
      <c r="H273" s="34"/>
    </row>
    <row r="274" spans="4:8" x14ac:dyDescent="0.3">
      <c r="D274" s="23"/>
      <c r="F274" s="23"/>
      <c r="H274" s="34"/>
    </row>
    <row r="275" spans="4:8" x14ac:dyDescent="0.3">
      <c r="E275" s="6"/>
      <c r="F275" s="6"/>
    </row>
    <row r="276" spans="4:8" x14ac:dyDescent="0.3">
      <c r="F276" s="3"/>
      <c r="H276" s="34"/>
    </row>
    <row r="277" spans="4:8" x14ac:dyDescent="0.3">
      <c r="F277" s="3"/>
      <c r="H277" s="34"/>
    </row>
    <row r="278" spans="4:8" x14ac:dyDescent="0.3">
      <c r="F278" s="3"/>
      <c r="H278" s="34"/>
    </row>
    <row r="279" spans="4:8" x14ac:dyDescent="0.3">
      <c r="F279" s="23"/>
      <c r="H279" s="34"/>
    </row>
    <row r="280" spans="4:8" x14ac:dyDescent="0.3">
      <c r="E280" s="6"/>
      <c r="F280" s="6"/>
    </row>
    <row r="281" spans="4:8" x14ac:dyDescent="0.3">
      <c r="F281" s="3"/>
      <c r="H281" s="34"/>
    </row>
    <row r="282" spans="4:8" x14ac:dyDescent="0.3">
      <c r="D282" s="49"/>
      <c r="E282" s="45"/>
      <c r="F282" s="3"/>
      <c r="H282" s="34"/>
    </row>
    <row r="283" spans="4:8" x14ac:dyDescent="0.3">
      <c r="E283" s="45"/>
      <c r="F283" s="3"/>
      <c r="H283" s="34"/>
    </row>
    <row r="284" spans="4:8" x14ac:dyDescent="0.3">
      <c r="D284" s="23"/>
      <c r="F284" s="23"/>
      <c r="H284" s="34"/>
    </row>
    <row r="285" spans="4:8" x14ac:dyDescent="0.3">
      <c r="E285" s="6"/>
      <c r="F285" s="6"/>
    </row>
    <row r="286" spans="4:8" x14ac:dyDescent="0.3">
      <c r="F286" s="3"/>
      <c r="H286" s="34"/>
    </row>
    <row r="287" spans="4:8" x14ac:dyDescent="0.3">
      <c r="F287" s="3"/>
      <c r="H287" s="34"/>
    </row>
    <row r="288" spans="4:8" x14ac:dyDescent="0.3">
      <c r="F288" s="3"/>
      <c r="H288" s="34"/>
    </row>
    <row r="289" spans="5:13" x14ac:dyDescent="0.3">
      <c r="H289" s="34"/>
    </row>
    <row r="290" spans="5:13" x14ac:dyDescent="0.3">
      <c r="E290" s="6"/>
      <c r="F290" s="6"/>
    </row>
    <row r="291" spans="5:13" x14ac:dyDescent="0.3">
      <c r="F291" s="3"/>
      <c r="H291" s="34"/>
    </row>
    <row r="292" spans="5:13" x14ac:dyDescent="0.3">
      <c r="F292" s="3"/>
      <c r="H292" s="34"/>
    </row>
    <row r="293" spans="5:13" x14ac:dyDescent="0.3">
      <c r="F293" s="3"/>
      <c r="H293" s="34"/>
    </row>
    <row r="294" spans="5:13" x14ac:dyDescent="0.3">
      <c r="H294" s="34"/>
    </row>
    <row r="295" spans="5:13" x14ac:dyDescent="0.3">
      <c r="E295" s="6"/>
      <c r="F295" s="6"/>
    </row>
    <row r="296" spans="5:13" x14ac:dyDescent="0.3">
      <c r="F296" s="3"/>
      <c r="H296" s="34"/>
    </row>
    <row r="297" spans="5:13" x14ac:dyDescent="0.3">
      <c r="F297" s="3"/>
      <c r="H297" s="34"/>
    </row>
    <row r="298" spans="5:13" x14ac:dyDescent="0.3">
      <c r="F298" s="3"/>
      <c r="H298" s="34"/>
    </row>
    <row r="299" spans="5:13" x14ac:dyDescent="0.3">
      <c r="H299" s="34"/>
    </row>
    <row r="300" spans="5:13" x14ac:dyDescent="0.3">
      <c r="E300" s="6"/>
      <c r="F300" s="6"/>
    </row>
    <row r="301" spans="5:13" x14ac:dyDescent="0.3">
      <c r="F301" s="3"/>
      <c r="H301" s="34"/>
    </row>
    <row r="302" spans="5:13" x14ac:dyDescent="0.3">
      <c r="F302" s="3"/>
      <c r="H302" s="34"/>
    </row>
    <row r="303" spans="5:13" x14ac:dyDescent="0.3">
      <c r="F303" s="3"/>
      <c r="H303" s="34"/>
      <c r="L303" s="6"/>
      <c r="M303" s="6"/>
    </row>
    <row r="304" spans="5:13" x14ac:dyDescent="0.3">
      <c r="H304" s="34"/>
    </row>
    <row r="305" spans="5:8" x14ac:dyDescent="0.3">
      <c r="E305" s="6"/>
      <c r="F305" s="6"/>
    </row>
    <row r="306" spans="5:8" x14ac:dyDescent="0.3">
      <c r="F306" s="3"/>
      <c r="H306" s="34"/>
    </row>
    <row r="307" spans="5:8" x14ac:dyDescent="0.3">
      <c r="F307" s="3"/>
      <c r="H307" s="34"/>
    </row>
    <row r="308" spans="5:8" x14ac:dyDescent="0.3">
      <c r="F308" s="3"/>
      <c r="H308" s="34"/>
    </row>
    <row r="309" spans="5:8" x14ac:dyDescent="0.3">
      <c r="H309" s="34"/>
    </row>
    <row r="310" spans="5:8" x14ac:dyDescent="0.3">
      <c r="E310" s="6"/>
      <c r="F310" s="6"/>
      <c r="G310" s="50"/>
      <c r="H310" s="6"/>
    </row>
    <row r="311" spans="5:8" x14ac:dyDescent="0.3">
      <c r="F311" s="3"/>
      <c r="H311" s="34"/>
    </row>
    <row r="312" spans="5:8" x14ac:dyDescent="0.3">
      <c r="F312" s="3"/>
      <c r="H312" s="34"/>
    </row>
    <row r="313" spans="5:8" x14ac:dyDescent="0.3">
      <c r="F313" s="3"/>
      <c r="H313" s="34"/>
    </row>
    <row r="314" spans="5:8" x14ac:dyDescent="0.3">
      <c r="H314" s="34"/>
    </row>
    <row r="315" spans="5:8" x14ac:dyDescent="0.3">
      <c r="E315" s="6"/>
      <c r="F315" s="6"/>
    </row>
    <row r="316" spans="5:8" x14ac:dyDescent="0.3">
      <c r="F316" s="3"/>
      <c r="H316" s="34"/>
    </row>
    <row r="317" spans="5:8" x14ac:dyDescent="0.3">
      <c r="F317" s="3"/>
      <c r="H317" s="34"/>
    </row>
    <row r="318" spans="5:8" x14ac:dyDescent="0.3">
      <c r="F318" s="3"/>
      <c r="H318" s="34"/>
    </row>
    <row r="319" spans="5:8" x14ac:dyDescent="0.3">
      <c r="F319" s="3"/>
      <c r="H319" s="34"/>
    </row>
    <row r="320" spans="5:8" x14ac:dyDescent="0.3">
      <c r="E320" s="6"/>
      <c r="F320" s="6"/>
      <c r="G320" s="25"/>
    </row>
    <row r="321" spans="5:12" x14ac:dyDescent="0.3">
      <c r="F321" s="3"/>
      <c r="H321" s="34"/>
    </row>
    <row r="322" spans="5:12" x14ac:dyDescent="0.3">
      <c r="F322" s="3"/>
      <c r="H322" s="34"/>
    </row>
    <row r="323" spans="5:12" x14ac:dyDescent="0.3">
      <c r="F323" s="3"/>
      <c r="H323" s="34"/>
    </row>
    <row r="324" spans="5:12" x14ac:dyDescent="0.3">
      <c r="F324" s="3"/>
      <c r="H324" s="34"/>
    </row>
    <row r="325" spans="5:12" x14ac:dyDescent="0.3">
      <c r="E325" s="6"/>
      <c r="F325" s="6"/>
      <c r="G325" s="25"/>
    </row>
    <row r="326" spans="5:12" x14ac:dyDescent="0.3">
      <c r="F326" s="3"/>
      <c r="H326" s="34"/>
    </row>
    <row r="327" spans="5:12" x14ac:dyDescent="0.3">
      <c r="F327" s="3"/>
      <c r="H327" s="34"/>
    </row>
    <row r="328" spans="5:12" x14ac:dyDescent="0.3">
      <c r="F328" s="3"/>
      <c r="H328" s="34"/>
    </row>
    <row r="329" spans="5:12" x14ac:dyDescent="0.3">
      <c r="F329" s="3"/>
      <c r="H329" s="34"/>
    </row>
    <row r="330" spans="5:12" x14ac:dyDescent="0.3">
      <c r="E330" s="6"/>
      <c r="F330" s="6"/>
      <c r="G330" s="25"/>
    </row>
    <row r="331" spans="5:12" x14ac:dyDescent="0.3">
      <c r="F331" s="3"/>
      <c r="H331" s="34"/>
    </row>
    <row r="332" spans="5:12" x14ac:dyDescent="0.3">
      <c r="F332" s="3"/>
      <c r="H332" s="34"/>
    </row>
    <row r="333" spans="5:12" x14ac:dyDescent="0.3">
      <c r="F333" s="3"/>
      <c r="H333" s="34"/>
    </row>
    <row r="334" spans="5:12" x14ac:dyDescent="0.3">
      <c r="F334" s="3"/>
      <c r="H334" s="34"/>
    </row>
    <row r="335" spans="5:12" x14ac:dyDescent="0.3">
      <c r="E335" s="6"/>
      <c r="F335" s="6"/>
    </row>
    <row r="336" spans="5:12" x14ac:dyDescent="0.3">
      <c r="F336" s="3"/>
      <c r="H336" s="34"/>
      <c r="L336" s="3"/>
    </row>
    <row r="337" spans="5:12" x14ac:dyDescent="0.3">
      <c r="F337" s="3"/>
      <c r="H337" s="34"/>
    </row>
    <row r="338" spans="5:12" x14ac:dyDescent="0.3">
      <c r="F338" s="3"/>
      <c r="H338" s="34"/>
    </row>
    <row r="339" spans="5:12" x14ac:dyDescent="0.3">
      <c r="H339" s="34"/>
      <c r="L339" s="3"/>
    </row>
    <row r="340" spans="5:12" x14ac:dyDescent="0.3">
      <c r="E340" s="6"/>
      <c r="F340" s="6"/>
    </row>
    <row r="341" spans="5:12" x14ac:dyDescent="0.3">
      <c r="F341" s="3"/>
      <c r="H341" s="34"/>
    </row>
    <row r="342" spans="5:12" x14ac:dyDescent="0.3">
      <c r="F342" s="3"/>
      <c r="H342" s="34"/>
    </row>
    <row r="343" spans="5:12" x14ac:dyDescent="0.3">
      <c r="F343" s="3"/>
      <c r="H343" s="34"/>
    </row>
    <row r="344" spans="5:12" x14ac:dyDescent="0.3">
      <c r="H344" s="34"/>
    </row>
    <row r="345" spans="5:12" x14ac:dyDescent="0.3">
      <c r="E345" s="6"/>
      <c r="F345" s="6"/>
    </row>
    <row r="346" spans="5:12" x14ac:dyDescent="0.3">
      <c r="F346" s="3"/>
      <c r="H346" s="34"/>
    </row>
    <row r="347" spans="5:12" x14ac:dyDescent="0.3">
      <c r="F347" s="3"/>
      <c r="H347" s="34"/>
    </row>
    <row r="348" spans="5:12" x14ac:dyDescent="0.3">
      <c r="F348" s="3"/>
      <c r="H348" s="34"/>
    </row>
    <row r="349" spans="5:12" x14ac:dyDescent="0.3">
      <c r="F349" s="3"/>
      <c r="H349" s="34"/>
    </row>
    <row r="350" spans="5:12" x14ac:dyDescent="0.3">
      <c r="E350" s="6"/>
      <c r="F350" s="6"/>
    </row>
    <row r="351" spans="5:12" x14ac:dyDescent="0.3">
      <c r="F351" s="3"/>
      <c r="H351" s="34"/>
    </row>
    <row r="352" spans="5:12" x14ac:dyDescent="0.3">
      <c r="F352" s="3"/>
      <c r="H352" s="34"/>
    </row>
    <row r="353" spans="5:8" x14ac:dyDescent="0.3">
      <c r="F353" s="3"/>
      <c r="H353" s="34"/>
    </row>
    <row r="354" spans="5:8" x14ac:dyDescent="0.3">
      <c r="H354" s="34"/>
    </row>
    <row r="355" spans="5:8" x14ac:dyDescent="0.3">
      <c r="E355" s="6"/>
      <c r="F355" s="6"/>
    </row>
    <row r="356" spans="5:8" x14ac:dyDescent="0.3">
      <c r="F356" s="3"/>
      <c r="H356" s="34"/>
    </row>
    <row r="357" spans="5:8" x14ac:dyDescent="0.3">
      <c r="F357" s="3"/>
      <c r="H357" s="34"/>
    </row>
    <row r="358" spans="5:8" x14ac:dyDescent="0.3">
      <c r="F358" s="3"/>
      <c r="H358" s="34"/>
    </row>
    <row r="359" spans="5:8" x14ac:dyDescent="0.3">
      <c r="H359" s="34"/>
    </row>
    <row r="360" spans="5:8" x14ac:dyDescent="0.3">
      <c r="E360" s="6"/>
      <c r="F360" s="6"/>
    </row>
    <row r="361" spans="5:8" x14ac:dyDescent="0.3">
      <c r="F361" s="3"/>
      <c r="H361" s="34"/>
    </row>
    <row r="362" spans="5:8" x14ac:dyDescent="0.3">
      <c r="F362" s="3"/>
      <c r="H362" s="34"/>
    </row>
    <row r="363" spans="5:8" x14ac:dyDescent="0.3">
      <c r="F363" s="3"/>
      <c r="H363" s="34"/>
    </row>
    <row r="364" spans="5:8" x14ac:dyDescent="0.3">
      <c r="H364" s="34"/>
    </row>
    <row r="365" spans="5:8" x14ac:dyDescent="0.3">
      <c r="E365" s="6"/>
      <c r="F365" s="6"/>
    </row>
    <row r="366" spans="5:8" x14ac:dyDescent="0.3">
      <c r="F366" s="3"/>
      <c r="H366" s="34"/>
    </row>
    <row r="367" spans="5:8" x14ac:dyDescent="0.3">
      <c r="F367" s="3"/>
      <c r="H367" s="34"/>
    </row>
    <row r="368" spans="5:8" x14ac:dyDescent="0.3">
      <c r="F368" s="3"/>
      <c r="H368" s="34"/>
    </row>
    <row r="369" spans="5:8" x14ac:dyDescent="0.3">
      <c r="H369" s="34"/>
    </row>
    <row r="370" spans="5:8" x14ac:dyDescent="0.3">
      <c r="E370" s="6"/>
      <c r="F370" s="6"/>
    </row>
    <row r="371" spans="5:8" x14ac:dyDescent="0.3">
      <c r="F371" s="3"/>
      <c r="H371" s="34"/>
    </row>
    <row r="372" spans="5:8" x14ac:dyDescent="0.3">
      <c r="F372" s="3"/>
      <c r="H372" s="34"/>
    </row>
    <row r="373" spans="5:8" x14ac:dyDescent="0.3">
      <c r="F373" s="3"/>
      <c r="H373" s="34"/>
    </row>
    <row r="374" spans="5:8" x14ac:dyDescent="0.3">
      <c r="H374" s="34"/>
    </row>
    <row r="375" spans="5:8" x14ac:dyDescent="0.3">
      <c r="E375" s="6"/>
      <c r="F375" s="6"/>
    </row>
    <row r="376" spans="5:8" x14ac:dyDescent="0.3">
      <c r="F376" s="3"/>
      <c r="H376" s="34"/>
    </row>
    <row r="377" spans="5:8" x14ac:dyDescent="0.3">
      <c r="F377" s="3"/>
      <c r="H377" s="34"/>
    </row>
    <row r="378" spans="5:8" x14ac:dyDescent="0.3">
      <c r="F378" s="3"/>
      <c r="H378" s="34"/>
    </row>
    <row r="379" spans="5:8" x14ac:dyDescent="0.3">
      <c r="H379" s="34"/>
    </row>
    <row r="380" spans="5:8" x14ac:dyDescent="0.3">
      <c r="E380" s="6"/>
      <c r="F380" s="6"/>
    </row>
    <row r="381" spans="5:8" x14ac:dyDescent="0.3">
      <c r="F381" s="3"/>
      <c r="H381" s="34"/>
    </row>
    <row r="382" spans="5:8" x14ac:dyDescent="0.3">
      <c r="F382" s="3"/>
      <c r="H382" s="34"/>
    </row>
    <row r="383" spans="5:8" x14ac:dyDescent="0.3">
      <c r="F383" s="3"/>
      <c r="H383" s="34"/>
    </row>
    <row r="384" spans="5:8" x14ac:dyDescent="0.3">
      <c r="F384" s="3"/>
      <c r="H384" s="34"/>
    </row>
    <row r="385" spans="5:8" x14ac:dyDescent="0.3">
      <c r="E385" s="6"/>
      <c r="F385" s="6"/>
    </row>
    <row r="386" spans="5:8" x14ac:dyDescent="0.3">
      <c r="F386" s="3"/>
      <c r="H386" s="34"/>
    </row>
    <row r="387" spans="5:8" x14ac:dyDescent="0.3">
      <c r="F387" s="3"/>
      <c r="H387" s="34"/>
    </row>
    <row r="388" spans="5:8" x14ac:dyDescent="0.3">
      <c r="F388" s="3"/>
      <c r="H388" s="34"/>
    </row>
    <row r="389" spans="5:8" x14ac:dyDescent="0.3">
      <c r="H389" s="34"/>
    </row>
    <row r="390" spans="5:8" x14ac:dyDescent="0.3">
      <c r="E390" s="6"/>
      <c r="F390" s="6"/>
    </row>
    <row r="391" spans="5:8" x14ac:dyDescent="0.3">
      <c r="F391" s="3"/>
      <c r="H391" s="34"/>
    </row>
    <row r="392" spans="5:8" x14ac:dyDescent="0.3">
      <c r="F392" s="3"/>
      <c r="H392" s="34"/>
    </row>
    <row r="393" spans="5:8" x14ac:dyDescent="0.3">
      <c r="F393" s="3"/>
      <c r="H393" s="34"/>
    </row>
    <row r="394" spans="5:8" x14ac:dyDescent="0.3">
      <c r="H394" s="34"/>
    </row>
    <row r="395" spans="5:8" x14ac:dyDescent="0.3">
      <c r="E395" s="6"/>
      <c r="F395" s="6"/>
    </row>
    <row r="396" spans="5:8" x14ac:dyDescent="0.3">
      <c r="F396" s="3"/>
      <c r="H396" s="34"/>
    </row>
    <row r="397" spans="5:8" x14ac:dyDescent="0.3">
      <c r="F397" s="3"/>
      <c r="H397" s="34"/>
    </row>
    <row r="398" spans="5:8" x14ac:dyDescent="0.3">
      <c r="F398" s="3"/>
      <c r="H398" s="34"/>
    </row>
    <row r="399" spans="5:8" x14ac:dyDescent="0.3">
      <c r="H399" s="34"/>
    </row>
    <row r="400" spans="5:8" x14ac:dyDescent="0.3">
      <c r="E400" s="6"/>
      <c r="F400" s="6"/>
    </row>
    <row r="401" spans="5:8" x14ac:dyDescent="0.3">
      <c r="F401" s="3"/>
      <c r="H401" s="34"/>
    </row>
    <row r="402" spans="5:8" x14ac:dyDescent="0.3">
      <c r="F402" s="3"/>
      <c r="H402" s="34"/>
    </row>
    <row r="403" spans="5:8" x14ac:dyDescent="0.3">
      <c r="F403" s="3"/>
      <c r="H403" s="34"/>
    </row>
    <row r="404" spans="5:8" x14ac:dyDescent="0.3">
      <c r="E404" s="45"/>
      <c r="H404" s="34"/>
    </row>
    <row r="405" spans="5:8" x14ac:dyDescent="0.3">
      <c r="E405" s="6"/>
      <c r="F405" s="6"/>
    </row>
    <row r="406" spans="5:8" x14ac:dyDescent="0.3">
      <c r="F406" s="3"/>
      <c r="H406" s="34"/>
    </row>
    <row r="407" spans="5:8" x14ac:dyDescent="0.3">
      <c r="F407" s="3"/>
      <c r="H407" s="34"/>
    </row>
    <row r="408" spans="5:8" x14ac:dyDescent="0.3">
      <c r="F408" s="3"/>
      <c r="H408" s="34"/>
    </row>
    <row r="409" spans="5:8" x14ac:dyDescent="0.3">
      <c r="H409" s="34"/>
    </row>
    <row r="410" spans="5:8" x14ac:dyDescent="0.3">
      <c r="E410" s="6"/>
      <c r="F410" s="6"/>
    </row>
    <row r="411" spans="5:8" x14ac:dyDescent="0.3">
      <c r="F411" s="3"/>
      <c r="H411" s="34"/>
    </row>
    <row r="412" spans="5:8" x14ac:dyDescent="0.3">
      <c r="F412" s="3"/>
      <c r="H412" s="34"/>
    </row>
    <row r="413" spans="5:8" x14ac:dyDescent="0.3">
      <c r="F413" s="3"/>
      <c r="H413" s="34"/>
    </row>
    <row r="414" spans="5:8" x14ac:dyDescent="0.3">
      <c r="H414" s="34"/>
    </row>
    <row r="415" spans="5:8" x14ac:dyDescent="0.3">
      <c r="E415" s="6"/>
      <c r="F415" s="6"/>
    </row>
    <row r="416" spans="5:8" x14ac:dyDescent="0.3">
      <c r="F416" s="3"/>
      <c r="H416" s="34"/>
    </row>
    <row r="417" spans="5:8" x14ac:dyDescent="0.3">
      <c r="F417" s="3"/>
      <c r="H417" s="34"/>
    </row>
    <row r="418" spans="5:8" x14ac:dyDescent="0.3">
      <c r="F418" s="3"/>
      <c r="H418" s="34"/>
    </row>
    <row r="419" spans="5:8" x14ac:dyDescent="0.3">
      <c r="H419" s="34"/>
    </row>
    <row r="420" spans="5:8" x14ac:dyDescent="0.3">
      <c r="E420" s="6"/>
      <c r="F420" s="6"/>
    </row>
    <row r="421" spans="5:8" x14ac:dyDescent="0.3">
      <c r="F421" s="3"/>
      <c r="H421" s="34"/>
    </row>
    <row r="422" spans="5:8" x14ac:dyDescent="0.3">
      <c r="F422" s="3"/>
      <c r="H422" s="34"/>
    </row>
    <row r="423" spans="5:8" x14ac:dyDescent="0.3">
      <c r="F423" s="3"/>
      <c r="H423" s="34"/>
    </row>
    <row r="424" spans="5:8" x14ac:dyDescent="0.3">
      <c r="H424" s="34"/>
    </row>
    <row r="425" spans="5:8" x14ac:dyDescent="0.3">
      <c r="E425" s="6"/>
      <c r="F425" s="6"/>
    </row>
    <row r="426" spans="5:8" x14ac:dyDescent="0.3">
      <c r="F426" s="3"/>
      <c r="H426" s="34"/>
    </row>
    <row r="427" spans="5:8" x14ac:dyDescent="0.3">
      <c r="F427" s="3"/>
      <c r="H427" s="34"/>
    </row>
    <row r="428" spans="5:8" x14ac:dyDescent="0.3">
      <c r="F428" s="3"/>
      <c r="H428" s="34"/>
    </row>
    <row r="429" spans="5:8" x14ac:dyDescent="0.3">
      <c r="H429" s="34"/>
    </row>
    <row r="430" spans="5:8" x14ac:dyDescent="0.3">
      <c r="E430" s="6"/>
      <c r="F430" s="6"/>
    </row>
    <row r="431" spans="5:8" x14ac:dyDescent="0.3">
      <c r="F431" s="3"/>
      <c r="H431" s="34"/>
    </row>
    <row r="432" spans="5:8" x14ac:dyDescent="0.3">
      <c r="F432" s="3"/>
      <c r="H432" s="34"/>
    </row>
    <row r="433" spans="5:8" x14ac:dyDescent="0.3">
      <c r="F433" s="3"/>
      <c r="H433" s="34"/>
    </row>
    <row r="434" spans="5:8" x14ac:dyDescent="0.3">
      <c r="H434" s="34"/>
    </row>
    <row r="435" spans="5:8" x14ac:dyDescent="0.3">
      <c r="E435" s="6"/>
      <c r="F435" s="6"/>
    </row>
    <row r="436" spans="5:8" x14ac:dyDescent="0.3">
      <c r="F436" s="3"/>
      <c r="H436" s="34"/>
    </row>
    <row r="437" spans="5:8" x14ac:dyDescent="0.3">
      <c r="F437" s="3"/>
      <c r="H437" s="34"/>
    </row>
    <row r="438" spans="5:8" x14ac:dyDescent="0.3">
      <c r="F438" s="3"/>
      <c r="H438" s="34"/>
    </row>
    <row r="439" spans="5:8" x14ac:dyDescent="0.3">
      <c r="H439" s="34"/>
    </row>
    <row r="440" spans="5:8" x14ac:dyDescent="0.3">
      <c r="E440" s="6"/>
      <c r="F440" s="6"/>
    </row>
    <row r="441" spans="5:8" x14ac:dyDescent="0.3">
      <c r="F441" s="3"/>
      <c r="H441" s="34"/>
    </row>
    <row r="442" spans="5:8" x14ac:dyDescent="0.3">
      <c r="F442" s="3"/>
      <c r="H442" s="34"/>
    </row>
    <row r="443" spans="5:8" x14ac:dyDescent="0.3">
      <c r="F443" s="3"/>
      <c r="H443" s="34"/>
    </row>
    <row r="444" spans="5:8" x14ac:dyDescent="0.3">
      <c r="F444" s="3"/>
      <c r="H444" s="34"/>
    </row>
    <row r="445" spans="5:8" x14ac:dyDescent="0.3">
      <c r="E445" s="6"/>
      <c r="F445" s="6"/>
    </row>
    <row r="446" spans="5:8" x14ac:dyDescent="0.3">
      <c r="F446" s="3"/>
      <c r="H446" s="34"/>
    </row>
    <row r="447" spans="5:8" x14ac:dyDescent="0.3">
      <c r="F447" s="3"/>
      <c r="H447" s="34"/>
    </row>
    <row r="448" spans="5:8" x14ac:dyDescent="0.3">
      <c r="F448" s="3"/>
      <c r="H448" s="34"/>
    </row>
    <row r="449" spans="4:8" x14ac:dyDescent="0.3">
      <c r="F449" s="3"/>
      <c r="H449" s="34"/>
    </row>
    <row r="450" spans="4:8" x14ac:dyDescent="0.3">
      <c r="E450" s="6"/>
      <c r="F450" s="6"/>
    </row>
    <row r="451" spans="4:8" x14ac:dyDescent="0.3">
      <c r="F451" s="3"/>
      <c r="H451" s="34"/>
    </row>
    <row r="452" spans="4:8" x14ac:dyDescent="0.3">
      <c r="F452" s="3"/>
      <c r="H452" s="34"/>
    </row>
    <row r="453" spans="4:8" x14ac:dyDescent="0.3">
      <c r="F453" s="3"/>
      <c r="H453" s="34"/>
    </row>
    <row r="454" spans="4:8" x14ac:dyDescent="0.3">
      <c r="F454" s="23"/>
      <c r="H454" s="34"/>
    </row>
    <row r="455" spans="4:8" x14ac:dyDescent="0.3">
      <c r="E455" s="6"/>
      <c r="F455" s="6"/>
    </row>
    <row r="456" spans="4:8" x14ac:dyDescent="0.3">
      <c r="F456" s="3"/>
      <c r="H456" s="34"/>
    </row>
    <row r="457" spans="4:8" x14ac:dyDescent="0.3">
      <c r="F457" s="3"/>
      <c r="H457" s="34"/>
    </row>
    <row r="458" spans="4:8" x14ac:dyDescent="0.3">
      <c r="F458" s="3"/>
      <c r="H458" s="34"/>
    </row>
    <row r="459" spans="4:8" x14ac:dyDescent="0.3">
      <c r="D459" s="23"/>
      <c r="F459" s="23"/>
      <c r="H459" s="34"/>
    </row>
    <row r="460" spans="4:8" x14ac:dyDescent="0.3">
      <c r="E460" s="6"/>
      <c r="F460" s="6"/>
    </row>
    <row r="461" spans="4:8" x14ac:dyDescent="0.3">
      <c r="F461" s="3"/>
      <c r="H461" s="34"/>
    </row>
    <row r="462" spans="4:8" x14ac:dyDescent="0.3">
      <c r="F462" s="3"/>
      <c r="H462" s="34"/>
    </row>
    <row r="463" spans="4:8" x14ac:dyDescent="0.3">
      <c r="F463" s="3"/>
      <c r="H463" s="34"/>
    </row>
    <row r="464" spans="4:8" x14ac:dyDescent="0.3">
      <c r="H464" s="34"/>
    </row>
    <row r="465" spans="5:8" x14ac:dyDescent="0.3">
      <c r="E465" s="6"/>
      <c r="F465" s="6"/>
    </row>
    <row r="466" spans="5:8" x14ac:dyDescent="0.3">
      <c r="F466" s="3"/>
      <c r="H466" s="34"/>
    </row>
    <row r="467" spans="5:8" x14ac:dyDescent="0.3">
      <c r="F467" s="3"/>
      <c r="H467" s="34"/>
    </row>
    <row r="468" spans="5:8" x14ac:dyDescent="0.3">
      <c r="F468" s="3"/>
      <c r="H468" s="34"/>
    </row>
    <row r="469" spans="5:8" x14ac:dyDescent="0.3">
      <c r="H469" s="34"/>
    </row>
    <row r="470" spans="5:8" x14ac:dyDescent="0.3">
      <c r="E470" s="6"/>
      <c r="F470" s="6"/>
    </row>
    <row r="471" spans="5:8" x14ac:dyDescent="0.3">
      <c r="F471" s="3"/>
      <c r="H471" s="34"/>
    </row>
    <row r="472" spans="5:8" x14ac:dyDescent="0.3">
      <c r="F472" s="3"/>
      <c r="H472" s="34"/>
    </row>
    <row r="473" spans="5:8" x14ac:dyDescent="0.3">
      <c r="F473" s="3"/>
      <c r="H473" s="34"/>
    </row>
    <row r="474" spans="5:8" x14ac:dyDescent="0.3">
      <c r="F474" s="23"/>
      <c r="H474" s="34"/>
    </row>
    <row r="475" spans="5:8" x14ac:dyDescent="0.3">
      <c r="E475" s="6"/>
      <c r="F475" s="6"/>
    </row>
    <row r="476" spans="5:8" x14ac:dyDescent="0.3">
      <c r="F476" s="3"/>
      <c r="H476" s="34"/>
    </row>
    <row r="477" spans="5:8" x14ac:dyDescent="0.3">
      <c r="F477" s="3"/>
      <c r="H477" s="34"/>
    </row>
    <row r="478" spans="5:8" x14ac:dyDescent="0.3">
      <c r="F478" s="3"/>
      <c r="H478" s="34"/>
    </row>
    <row r="479" spans="5:8" x14ac:dyDescent="0.3">
      <c r="H479" s="34"/>
    </row>
    <row r="480" spans="5:8" x14ac:dyDescent="0.3">
      <c r="E480" s="6"/>
      <c r="F480" s="6"/>
    </row>
    <row r="481" spans="5:8" x14ac:dyDescent="0.3">
      <c r="F481" s="3"/>
      <c r="H481" s="34"/>
    </row>
    <row r="482" spans="5:8" x14ac:dyDescent="0.3">
      <c r="F482" s="3"/>
      <c r="H482" s="34"/>
    </row>
    <row r="483" spans="5:8" x14ac:dyDescent="0.3">
      <c r="F483" s="3"/>
      <c r="H483" s="34"/>
    </row>
    <row r="484" spans="5:8" x14ac:dyDescent="0.3">
      <c r="H484" s="34"/>
    </row>
    <row r="485" spans="5:8" x14ac:dyDescent="0.3">
      <c r="E485" s="6"/>
      <c r="F485" s="6"/>
    </row>
    <row r="486" spans="5:8" x14ac:dyDescent="0.3">
      <c r="F486" s="3"/>
      <c r="H486" s="34"/>
    </row>
    <row r="487" spans="5:8" x14ac:dyDescent="0.3">
      <c r="F487" s="3"/>
      <c r="H487" s="34"/>
    </row>
    <row r="488" spans="5:8" x14ac:dyDescent="0.3">
      <c r="F488" s="3"/>
      <c r="H488" s="34"/>
    </row>
    <row r="489" spans="5:8" x14ac:dyDescent="0.3">
      <c r="E489" s="54"/>
      <c r="H489" s="34"/>
    </row>
    <row r="490" spans="5:8" x14ac:dyDescent="0.3">
      <c r="E490" s="6"/>
      <c r="F490" s="6"/>
    </row>
    <row r="491" spans="5:8" x14ac:dyDescent="0.3">
      <c r="F491" s="3"/>
      <c r="H491" s="34"/>
    </row>
    <row r="492" spans="5:8" x14ac:dyDescent="0.3">
      <c r="F492" s="3"/>
      <c r="H492" s="34"/>
    </row>
    <row r="493" spans="5:8" x14ac:dyDescent="0.3">
      <c r="F493" s="3"/>
      <c r="H493" s="34"/>
    </row>
    <row r="494" spans="5:8" x14ac:dyDescent="0.3">
      <c r="H494" s="34"/>
    </row>
    <row r="495" spans="5:8" x14ac:dyDescent="0.3">
      <c r="E495" s="6"/>
      <c r="F495" s="6"/>
    </row>
    <row r="496" spans="5:8" x14ac:dyDescent="0.3">
      <c r="F496" s="3"/>
      <c r="H496" s="34"/>
    </row>
    <row r="497" spans="5:8" x14ac:dyDescent="0.3">
      <c r="F497" s="3"/>
      <c r="H497" s="34"/>
    </row>
    <row r="498" spans="5:8" x14ac:dyDescent="0.3">
      <c r="F498" s="3"/>
      <c r="H498" s="34"/>
    </row>
    <row r="499" spans="5:8" x14ac:dyDescent="0.3">
      <c r="H499" s="34"/>
    </row>
    <row r="500" spans="5:8" x14ac:dyDescent="0.3">
      <c r="E500" s="6"/>
      <c r="F500" s="6"/>
    </row>
    <row r="501" spans="5:8" x14ac:dyDescent="0.3">
      <c r="F501" s="3"/>
      <c r="H501" s="34"/>
    </row>
    <row r="502" spans="5:8" x14ac:dyDescent="0.3">
      <c r="F502" s="3"/>
      <c r="H502" s="34"/>
    </row>
    <row r="503" spans="5:8" x14ac:dyDescent="0.3">
      <c r="F503" s="3"/>
      <c r="H503" s="34"/>
    </row>
    <row r="504" spans="5:8" x14ac:dyDescent="0.3">
      <c r="H504" s="34"/>
    </row>
    <row r="505" spans="5:8" x14ac:dyDescent="0.3">
      <c r="E505" s="6"/>
      <c r="F505" s="6"/>
    </row>
    <row r="506" spans="5:8" x14ac:dyDescent="0.3">
      <c r="F506" s="3"/>
      <c r="H506" s="34"/>
    </row>
    <row r="507" spans="5:8" x14ac:dyDescent="0.3">
      <c r="F507" s="3"/>
      <c r="H507" s="34"/>
    </row>
    <row r="508" spans="5:8" x14ac:dyDescent="0.3">
      <c r="F508" s="3"/>
      <c r="H508" s="34"/>
    </row>
    <row r="509" spans="5:8" x14ac:dyDescent="0.3">
      <c r="H509" s="34"/>
    </row>
    <row r="510" spans="5:8" x14ac:dyDescent="0.3">
      <c r="E510" s="6"/>
      <c r="F510" s="6"/>
    </row>
    <row r="511" spans="5:8" x14ac:dyDescent="0.3">
      <c r="F511" s="3"/>
      <c r="H511" s="34"/>
    </row>
    <row r="512" spans="5:8" x14ac:dyDescent="0.3">
      <c r="F512" s="3"/>
      <c r="H512" s="34"/>
    </row>
    <row r="513" spans="4:8" x14ac:dyDescent="0.3">
      <c r="F513" s="3"/>
      <c r="H513" s="34"/>
    </row>
    <row r="514" spans="4:8" x14ac:dyDescent="0.3">
      <c r="H514" s="34"/>
    </row>
    <row r="515" spans="4:8" x14ac:dyDescent="0.3">
      <c r="E515" s="6"/>
      <c r="F515" s="6"/>
    </row>
    <row r="516" spans="4:8" x14ac:dyDescent="0.3">
      <c r="F516" s="3"/>
      <c r="H516" s="34"/>
    </row>
    <row r="517" spans="4:8" x14ac:dyDescent="0.3">
      <c r="F517" s="3"/>
      <c r="H517" s="34"/>
    </row>
    <row r="518" spans="4:8" x14ac:dyDescent="0.3">
      <c r="F518" s="3"/>
      <c r="H518" s="34"/>
    </row>
    <row r="519" spans="4:8" x14ac:dyDescent="0.3">
      <c r="H519" s="34"/>
    </row>
    <row r="520" spans="4:8" x14ac:dyDescent="0.3">
      <c r="E520" s="6"/>
      <c r="F520" s="6"/>
    </row>
    <row r="521" spans="4:8" x14ac:dyDescent="0.3">
      <c r="F521" s="3"/>
      <c r="H521" s="34"/>
    </row>
    <row r="522" spans="4:8" x14ac:dyDescent="0.3">
      <c r="F522" s="3"/>
      <c r="H522" s="34"/>
    </row>
    <row r="523" spans="4:8" x14ac:dyDescent="0.3">
      <c r="F523" s="3"/>
      <c r="H523" s="34"/>
    </row>
    <row r="524" spans="4:8" x14ac:dyDescent="0.3">
      <c r="D524" s="23"/>
      <c r="F524" s="3"/>
      <c r="H524" s="34"/>
    </row>
    <row r="525" spans="4:8" x14ac:dyDescent="0.3">
      <c r="E525" s="6"/>
      <c r="F525" s="6"/>
    </row>
    <row r="526" spans="4:8" x14ac:dyDescent="0.3">
      <c r="F526" s="3"/>
      <c r="H526" s="34"/>
    </row>
    <row r="527" spans="4:8" x14ac:dyDescent="0.3">
      <c r="F527" s="3"/>
      <c r="H527" s="34"/>
    </row>
    <row r="528" spans="4:8" x14ac:dyDescent="0.3">
      <c r="F528" s="3"/>
      <c r="H528" s="34"/>
    </row>
    <row r="529" spans="3:8" x14ac:dyDescent="0.3">
      <c r="H529" s="34"/>
    </row>
    <row r="530" spans="3:8" x14ac:dyDescent="0.3">
      <c r="E530" s="6"/>
      <c r="F530" s="6"/>
    </row>
    <row r="531" spans="3:8" x14ac:dyDescent="0.3">
      <c r="F531" s="3"/>
      <c r="H531" s="34"/>
    </row>
    <row r="532" spans="3:8" x14ac:dyDescent="0.3">
      <c r="F532" s="3"/>
      <c r="H532" s="34"/>
    </row>
    <row r="533" spans="3:8" x14ac:dyDescent="0.3">
      <c r="F533" s="3"/>
      <c r="H533" s="34"/>
    </row>
    <row r="534" spans="3:8" x14ac:dyDescent="0.3">
      <c r="H534" s="34"/>
    </row>
    <row r="535" spans="3:8" x14ac:dyDescent="0.3">
      <c r="E535" s="6"/>
      <c r="F535" s="6"/>
    </row>
    <row r="536" spans="3:8" x14ac:dyDescent="0.3">
      <c r="F536" s="3"/>
    </row>
    <row r="537" spans="3:8" x14ac:dyDescent="0.3">
      <c r="F537" s="3"/>
    </row>
    <row r="538" spans="3:8" x14ac:dyDescent="0.3">
      <c r="F538" s="3"/>
    </row>
    <row r="539" spans="3:8" x14ac:dyDescent="0.3">
      <c r="D539" s="23"/>
      <c r="F539" s="23"/>
    </row>
    <row r="540" spans="3:8" x14ac:dyDescent="0.3">
      <c r="C540" s="24"/>
      <c r="D540" s="25"/>
      <c r="E540" s="25"/>
      <c r="F540" s="25"/>
    </row>
    <row r="541" spans="3:8" x14ac:dyDescent="0.3">
      <c r="F541" s="3"/>
    </row>
    <row r="542" spans="3:8" x14ac:dyDescent="0.3">
      <c r="F542" s="3"/>
    </row>
    <row r="543" spans="3:8" x14ac:dyDescent="0.3">
      <c r="F543" s="3"/>
    </row>
  </sheetData>
  <mergeCells count="5">
    <mergeCell ref="AJ2:AP3"/>
    <mergeCell ref="C2:I3"/>
    <mergeCell ref="K2:O3"/>
    <mergeCell ref="AI2:AI3"/>
    <mergeCell ref="T2:A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8F64-BDAB-43C9-84F8-EE30A5517989}">
  <dimension ref="A1:C22"/>
  <sheetViews>
    <sheetView workbookViewId="0">
      <selection activeCell="E11" sqref="E11"/>
    </sheetView>
  </sheetViews>
  <sheetFormatPr defaultRowHeight="14.4" x14ac:dyDescent="0.3"/>
  <cols>
    <col min="1" max="1" width="25.88671875" bestFit="1" customWidth="1"/>
    <col min="2" max="3" width="13.77734375" bestFit="1" customWidth="1"/>
  </cols>
  <sheetData>
    <row r="1" spans="1:3" x14ac:dyDescent="0.3">
      <c r="A1" s="86" t="s">
        <v>0</v>
      </c>
      <c r="B1" t="s">
        <v>4263</v>
      </c>
    </row>
    <row r="2" spans="1:3" x14ac:dyDescent="0.3">
      <c r="A2" s="86" t="s">
        <v>288</v>
      </c>
      <c r="B2" t="s">
        <v>4263</v>
      </c>
    </row>
    <row r="4" spans="1:3" x14ac:dyDescent="0.3">
      <c r="A4" s="86" t="s">
        <v>4261</v>
      </c>
      <c r="B4" t="s">
        <v>4265</v>
      </c>
      <c r="C4" t="s">
        <v>4264</v>
      </c>
    </row>
    <row r="5" spans="1:3" x14ac:dyDescent="0.3">
      <c r="A5" s="87" t="s">
        <v>4251</v>
      </c>
      <c r="B5" s="85"/>
      <c r="C5" s="85">
        <v>108958239.96000007</v>
      </c>
    </row>
    <row r="6" spans="1:3" x14ac:dyDescent="0.3">
      <c r="A6" s="87" t="s">
        <v>37</v>
      </c>
      <c r="B6" s="85">
        <v>92617702.510000214</v>
      </c>
      <c r="C6" s="85"/>
    </row>
    <row r="7" spans="1:3" x14ac:dyDescent="0.3">
      <c r="A7" s="87" t="s">
        <v>4253</v>
      </c>
      <c r="B7" s="85">
        <v>10500000</v>
      </c>
      <c r="C7" s="85">
        <v>10500000</v>
      </c>
    </row>
    <row r="8" spans="1:3" x14ac:dyDescent="0.3">
      <c r="A8" s="87" t="s">
        <v>4260</v>
      </c>
      <c r="B8" s="85"/>
      <c r="C8" s="85">
        <v>1723407.66</v>
      </c>
    </row>
    <row r="9" spans="1:3" x14ac:dyDescent="0.3">
      <c r="A9" s="87" t="s">
        <v>4256</v>
      </c>
      <c r="B9" s="85"/>
      <c r="C9" s="85">
        <v>658329.77999999991</v>
      </c>
    </row>
    <row r="10" spans="1:3" x14ac:dyDescent="0.3">
      <c r="A10" s="87" t="s">
        <v>4258</v>
      </c>
      <c r="B10" s="85"/>
      <c r="C10" s="85">
        <v>66566.89</v>
      </c>
    </row>
    <row r="11" spans="1:3" x14ac:dyDescent="0.3">
      <c r="A11" s="87" t="s">
        <v>4250</v>
      </c>
      <c r="B11" s="85">
        <v>45330.679999999993</v>
      </c>
      <c r="C11" s="85"/>
    </row>
    <row r="12" spans="1:3" x14ac:dyDescent="0.3">
      <c r="A12" s="87" t="s">
        <v>4259</v>
      </c>
      <c r="B12" s="85"/>
      <c r="C12" s="85">
        <v>2162388</v>
      </c>
    </row>
    <row r="13" spans="1:3" x14ac:dyDescent="0.3">
      <c r="A13" s="87" t="s">
        <v>4254</v>
      </c>
      <c r="B13" s="85"/>
      <c r="C13" s="85">
        <v>4886071.45</v>
      </c>
    </row>
    <row r="14" spans="1:3" x14ac:dyDescent="0.3">
      <c r="A14" s="87" t="s">
        <v>4252</v>
      </c>
      <c r="B14" s="85"/>
      <c r="C14" s="85">
        <v>1992896.24</v>
      </c>
    </row>
    <row r="15" spans="1:3" x14ac:dyDescent="0.3">
      <c r="A15" s="87" t="s">
        <v>4255</v>
      </c>
      <c r="B15" s="85"/>
      <c r="C15" s="85">
        <v>1335000</v>
      </c>
    </row>
    <row r="16" spans="1:3" x14ac:dyDescent="0.3">
      <c r="A16" s="87" t="s">
        <v>38</v>
      </c>
      <c r="B16" s="85"/>
      <c r="C16" s="85">
        <v>122604</v>
      </c>
    </row>
    <row r="17" spans="1:3" x14ac:dyDescent="0.3">
      <c r="A17" s="87" t="s">
        <v>4249</v>
      </c>
      <c r="B17" s="85"/>
      <c r="C17" s="85">
        <v>95722.35</v>
      </c>
    </row>
    <row r="18" spans="1:3" x14ac:dyDescent="0.3">
      <c r="A18" s="87" t="s">
        <v>2</v>
      </c>
      <c r="B18" s="85"/>
      <c r="C18" s="85">
        <v>348772.53</v>
      </c>
    </row>
    <row r="19" spans="1:3" x14ac:dyDescent="0.3">
      <c r="A19" s="87" t="s">
        <v>223</v>
      </c>
      <c r="B19" s="85">
        <v>35355905</v>
      </c>
      <c r="C19" s="85"/>
    </row>
    <row r="20" spans="1:3" x14ac:dyDescent="0.3">
      <c r="A20" s="87" t="s">
        <v>4257</v>
      </c>
      <c r="B20" s="85"/>
      <c r="C20" s="85">
        <v>358181.33</v>
      </c>
    </row>
    <row r="21" spans="1:3" x14ac:dyDescent="0.3">
      <c r="A21" s="87" t="s">
        <v>34</v>
      </c>
      <c r="B21" s="85"/>
      <c r="C21" s="85">
        <v>6453102.6299999952</v>
      </c>
    </row>
    <row r="22" spans="1:3" x14ac:dyDescent="0.3">
      <c r="A22" s="87" t="s">
        <v>4262</v>
      </c>
      <c r="B22" s="85">
        <v>138518938.19000024</v>
      </c>
      <c r="C22" s="85">
        <v>139661282.82000005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J5511"/>
  <sheetViews>
    <sheetView topLeftCell="B1" zoomScale="85" zoomScaleNormal="85" workbookViewId="0">
      <pane ySplit="1" topLeftCell="A2" activePane="bottomLeft" state="frozen"/>
      <selection pane="bottomLeft" activeCell="B27" sqref="B27"/>
    </sheetView>
  </sheetViews>
  <sheetFormatPr defaultColWidth="8.88671875" defaultRowHeight="14.4" x14ac:dyDescent="0.3"/>
  <cols>
    <col min="1" max="1" width="8.88671875" style="4"/>
    <col min="2" max="2" width="12.5546875" style="4" customWidth="1"/>
    <col min="3" max="3" width="83.33203125" style="38" customWidth="1"/>
    <col min="4" max="4" width="44.109375" style="12" bestFit="1" customWidth="1"/>
    <col min="5" max="5" width="73.44140625" style="4" bestFit="1" customWidth="1"/>
    <col min="6" max="6" width="15.6640625" style="94" customWidth="1"/>
    <col min="7" max="7" width="15.6640625" style="4" customWidth="1"/>
    <col min="8" max="8" width="46.44140625" style="4" customWidth="1"/>
    <col min="9" max="9" width="25.6640625" style="6" bestFit="1" customWidth="1"/>
    <col min="10" max="10" width="17.5546875" style="4" bestFit="1" customWidth="1"/>
    <col min="11" max="11" width="26.6640625" style="4" customWidth="1"/>
    <col min="12" max="12" width="12" style="4" bestFit="1" customWidth="1"/>
    <col min="13" max="13" width="12.33203125" style="4" bestFit="1" customWidth="1"/>
    <col min="14" max="16384" width="8.88671875" style="4"/>
  </cols>
  <sheetData>
    <row r="1" spans="1:10" x14ac:dyDescent="0.3">
      <c r="A1" s="4" t="s">
        <v>4267</v>
      </c>
      <c r="B1" s="72" t="s">
        <v>0</v>
      </c>
      <c r="C1" s="72" t="s">
        <v>3</v>
      </c>
      <c r="D1" s="73" t="s">
        <v>4</v>
      </c>
      <c r="E1" s="72" t="s">
        <v>1</v>
      </c>
      <c r="F1" s="92" t="s">
        <v>5</v>
      </c>
      <c r="G1" s="72" t="s">
        <v>6</v>
      </c>
      <c r="H1" s="95" t="s">
        <v>9</v>
      </c>
      <c r="I1" s="83" t="s">
        <v>288</v>
      </c>
      <c r="J1" s="83" t="s">
        <v>4266</v>
      </c>
    </row>
    <row r="2" spans="1:10" x14ac:dyDescent="0.3">
      <c r="A2" s="4" t="s">
        <v>4267</v>
      </c>
      <c r="B2" s="84">
        <v>45335</v>
      </c>
      <c r="C2"/>
      <c r="D2" t="s">
        <v>118</v>
      </c>
      <c r="E2" t="s">
        <v>199</v>
      </c>
      <c r="F2" s="85">
        <v>5907.04</v>
      </c>
      <c r="G2" s="85"/>
      <c r="H2" s="96" t="s">
        <v>37</v>
      </c>
      <c r="I2" t="s">
        <v>289</v>
      </c>
      <c r="J2" s="4">
        <f>MONTH(B2)</f>
        <v>2</v>
      </c>
    </row>
    <row r="3" spans="1:10" x14ac:dyDescent="0.3">
      <c r="A3" s="4" t="s">
        <v>4267</v>
      </c>
      <c r="B3" s="84">
        <v>45335</v>
      </c>
      <c r="C3"/>
      <c r="D3" t="s">
        <v>119</v>
      </c>
      <c r="E3" t="s">
        <v>200</v>
      </c>
      <c r="F3" s="85">
        <v>3898.68</v>
      </c>
      <c r="G3" s="85"/>
      <c r="H3" s="96" t="s">
        <v>37</v>
      </c>
      <c r="I3" t="s">
        <v>289</v>
      </c>
      <c r="J3" s="4">
        <f t="shared" ref="J3:J66" si="0">MONTH(B3)</f>
        <v>2</v>
      </c>
    </row>
    <row r="4" spans="1:10" x14ac:dyDescent="0.3">
      <c r="A4" s="4" t="s">
        <v>4267</v>
      </c>
      <c r="B4" s="84">
        <v>45335</v>
      </c>
      <c r="C4"/>
      <c r="D4" t="s">
        <v>120</v>
      </c>
      <c r="E4" t="s">
        <v>201</v>
      </c>
      <c r="F4" s="85">
        <v>3630</v>
      </c>
      <c r="G4" s="85"/>
      <c r="H4" s="96" t="s">
        <v>37</v>
      </c>
      <c r="I4" t="s">
        <v>289</v>
      </c>
      <c r="J4" s="4">
        <f t="shared" si="0"/>
        <v>2</v>
      </c>
    </row>
    <row r="5" spans="1:10" x14ac:dyDescent="0.3">
      <c r="A5" s="4" t="s">
        <v>4267</v>
      </c>
      <c r="B5" s="84">
        <v>45335</v>
      </c>
      <c r="C5"/>
      <c r="D5" t="s">
        <v>121</v>
      </c>
      <c r="E5" t="s">
        <v>202</v>
      </c>
      <c r="F5" s="85">
        <v>1949.34</v>
      </c>
      <c r="G5" s="85"/>
      <c r="H5" s="96" t="s">
        <v>37</v>
      </c>
      <c r="I5" t="s">
        <v>289</v>
      </c>
      <c r="J5" s="4">
        <f t="shared" si="0"/>
        <v>2</v>
      </c>
    </row>
    <row r="6" spans="1:10" x14ac:dyDescent="0.3">
      <c r="A6" s="4" t="s">
        <v>4267</v>
      </c>
      <c r="B6" s="84">
        <v>45334</v>
      </c>
      <c r="C6"/>
      <c r="D6" t="s">
        <v>122</v>
      </c>
      <c r="E6" t="s">
        <v>203</v>
      </c>
      <c r="F6" s="85">
        <v>56106.05</v>
      </c>
      <c r="G6" s="85"/>
      <c r="H6" s="96" t="s">
        <v>37</v>
      </c>
      <c r="I6" t="s">
        <v>289</v>
      </c>
      <c r="J6" s="4">
        <f t="shared" si="0"/>
        <v>2</v>
      </c>
    </row>
    <row r="7" spans="1:10" x14ac:dyDescent="0.3">
      <c r="A7" s="4" t="s">
        <v>4267</v>
      </c>
      <c r="B7" s="84">
        <v>45334</v>
      </c>
      <c r="C7"/>
      <c r="D7" t="s">
        <v>123</v>
      </c>
      <c r="E7" t="s">
        <v>204</v>
      </c>
      <c r="F7" s="85">
        <v>20000</v>
      </c>
      <c r="G7" s="85"/>
      <c r="H7" s="96" t="s">
        <v>37</v>
      </c>
      <c r="I7" t="s">
        <v>289</v>
      </c>
      <c r="J7" s="4">
        <f t="shared" si="0"/>
        <v>2</v>
      </c>
    </row>
    <row r="8" spans="1:10" x14ac:dyDescent="0.3">
      <c r="A8" s="4" t="s">
        <v>4267</v>
      </c>
      <c r="B8" s="84">
        <v>45334</v>
      </c>
      <c r="C8"/>
      <c r="D8" t="s">
        <v>124</v>
      </c>
      <c r="E8" t="s">
        <v>205</v>
      </c>
      <c r="F8" s="85">
        <v>17514.64</v>
      </c>
      <c r="G8" s="85"/>
      <c r="H8" s="96" t="s">
        <v>37</v>
      </c>
      <c r="I8" t="s">
        <v>289</v>
      </c>
      <c r="J8" s="4">
        <f t="shared" si="0"/>
        <v>2</v>
      </c>
    </row>
    <row r="9" spans="1:10" x14ac:dyDescent="0.3">
      <c r="A9" s="4" t="s">
        <v>4267</v>
      </c>
      <c r="B9" s="84">
        <v>45334</v>
      </c>
      <c r="C9"/>
      <c r="D9" t="s">
        <v>125</v>
      </c>
      <c r="E9" t="s">
        <v>206</v>
      </c>
      <c r="F9" s="85">
        <v>3417.34</v>
      </c>
      <c r="G9" s="85"/>
      <c r="H9" s="96" t="s">
        <v>37</v>
      </c>
      <c r="I9" t="s">
        <v>289</v>
      </c>
      <c r="J9" s="4">
        <f t="shared" si="0"/>
        <v>2</v>
      </c>
    </row>
    <row r="10" spans="1:10" x14ac:dyDescent="0.3">
      <c r="A10" s="4" t="s">
        <v>4267</v>
      </c>
      <c r="B10" s="84">
        <v>45334</v>
      </c>
      <c r="C10"/>
      <c r="D10" t="s">
        <v>125</v>
      </c>
      <c r="E10" t="s">
        <v>207</v>
      </c>
      <c r="F10" s="85">
        <v>1476.76</v>
      </c>
      <c r="G10" s="85"/>
      <c r="H10" s="96" t="s">
        <v>37</v>
      </c>
      <c r="I10" t="s">
        <v>289</v>
      </c>
      <c r="J10" s="4">
        <f t="shared" si="0"/>
        <v>2</v>
      </c>
    </row>
    <row r="11" spans="1:10" x14ac:dyDescent="0.3">
      <c r="A11" s="4" t="s">
        <v>4267</v>
      </c>
      <c r="B11" s="84">
        <v>45334</v>
      </c>
      <c r="C11"/>
      <c r="D11" t="s">
        <v>126</v>
      </c>
      <c r="E11" t="s">
        <v>208</v>
      </c>
      <c r="F11" s="85">
        <v>937.36</v>
      </c>
      <c r="G11" s="85"/>
      <c r="H11" s="96" t="s">
        <v>37</v>
      </c>
      <c r="I11" t="s">
        <v>289</v>
      </c>
      <c r="J11" s="4">
        <f t="shared" si="0"/>
        <v>2</v>
      </c>
    </row>
    <row r="12" spans="1:10" ht="17.55" customHeight="1" x14ac:dyDescent="0.3">
      <c r="A12" s="4" t="s">
        <v>4267</v>
      </c>
      <c r="B12" s="84">
        <v>45331</v>
      </c>
      <c r="C12" t="s">
        <v>91</v>
      </c>
      <c r="D12" t="s">
        <v>127</v>
      </c>
      <c r="E12" t="s">
        <v>209</v>
      </c>
      <c r="F12" s="88"/>
      <c r="G12" s="85">
        <v>28413.72</v>
      </c>
      <c r="H12" s="96" t="s">
        <v>4252</v>
      </c>
      <c r="I12" t="s">
        <v>289</v>
      </c>
      <c r="J12" s="4">
        <f t="shared" si="0"/>
        <v>2</v>
      </c>
    </row>
    <row r="13" spans="1:10" ht="12" customHeight="1" x14ac:dyDescent="0.3">
      <c r="A13" s="4" t="s">
        <v>4267</v>
      </c>
      <c r="B13" s="84">
        <v>45331</v>
      </c>
      <c r="C13" t="s">
        <v>92</v>
      </c>
      <c r="D13" t="s">
        <v>128</v>
      </c>
      <c r="E13" t="s">
        <v>209</v>
      </c>
      <c r="F13" s="88"/>
      <c r="G13" s="85">
        <v>27175.79</v>
      </c>
      <c r="H13" s="96" t="s">
        <v>4252</v>
      </c>
      <c r="I13" t="s">
        <v>289</v>
      </c>
      <c r="J13" s="4">
        <f t="shared" si="0"/>
        <v>2</v>
      </c>
    </row>
    <row r="14" spans="1:10" x14ac:dyDescent="0.3">
      <c r="A14" s="4" t="s">
        <v>4267</v>
      </c>
      <c r="B14" s="84">
        <v>45331</v>
      </c>
      <c r="C14" t="s">
        <v>93</v>
      </c>
      <c r="D14" t="s">
        <v>129</v>
      </c>
      <c r="E14" t="s">
        <v>210</v>
      </c>
      <c r="F14" s="88"/>
      <c r="G14" s="85">
        <v>9740.68</v>
      </c>
      <c r="H14" s="96" t="s">
        <v>4252</v>
      </c>
      <c r="I14" t="s">
        <v>289</v>
      </c>
      <c r="J14" s="4">
        <f t="shared" si="0"/>
        <v>2</v>
      </c>
    </row>
    <row r="15" spans="1:10" x14ac:dyDescent="0.3">
      <c r="A15" s="4" t="s">
        <v>4267</v>
      </c>
      <c r="B15" s="84">
        <v>45331</v>
      </c>
      <c r="C15" t="s">
        <v>94</v>
      </c>
      <c r="D15" t="s">
        <v>130</v>
      </c>
      <c r="E15" t="s">
        <v>209</v>
      </c>
      <c r="F15" s="88"/>
      <c r="G15" s="85">
        <v>7484.4</v>
      </c>
      <c r="H15" s="96" t="s">
        <v>4252</v>
      </c>
      <c r="I15" t="s">
        <v>289</v>
      </c>
      <c r="J15" s="4">
        <f t="shared" si="0"/>
        <v>2</v>
      </c>
    </row>
    <row r="16" spans="1:10" x14ac:dyDescent="0.3">
      <c r="A16" s="4" t="s">
        <v>4267</v>
      </c>
      <c r="B16" s="84">
        <v>45331</v>
      </c>
      <c r="C16" t="s">
        <v>95</v>
      </c>
      <c r="D16" t="s">
        <v>131</v>
      </c>
      <c r="E16" t="s">
        <v>209</v>
      </c>
      <c r="F16" s="88"/>
      <c r="G16" s="85">
        <v>6000</v>
      </c>
      <c r="H16" s="96" t="s">
        <v>4252</v>
      </c>
      <c r="I16" t="s">
        <v>289</v>
      </c>
      <c r="J16" s="4">
        <f t="shared" si="0"/>
        <v>2</v>
      </c>
    </row>
    <row r="17" spans="1:11" x14ac:dyDescent="0.3">
      <c r="A17" s="4" t="s">
        <v>4267</v>
      </c>
      <c r="B17" s="84">
        <v>45331</v>
      </c>
      <c r="C17" t="s">
        <v>96</v>
      </c>
      <c r="D17" t="s">
        <v>132</v>
      </c>
      <c r="E17" t="s">
        <v>209</v>
      </c>
      <c r="F17" s="88"/>
      <c r="G17" s="85">
        <v>4891.92</v>
      </c>
      <c r="H17" s="96" t="s">
        <v>4252</v>
      </c>
      <c r="I17" t="s">
        <v>289</v>
      </c>
      <c r="J17" s="4">
        <f t="shared" si="0"/>
        <v>2</v>
      </c>
    </row>
    <row r="18" spans="1:11" x14ac:dyDescent="0.3">
      <c r="A18" s="4" t="s">
        <v>4267</v>
      </c>
      <c r="B18" s="84">
        <v>45331</v>
      </c>
      <c r="C18" t="s">
        <v>97</v>
      </c>
      <c r="D18" t="s">
        <v>133</v>
      </c>
      <c r="E18" t="s">
        <v>210</v>
      </c>
      <c r="F18" s="88"/>
      <c r="G18" s="85">
        <v>4672.7299999999996</v>
      </c>
      <c r="H18" s="96" t="s">
        <v>4252</v>
      </c>
      <c r="I18" t="s">
        <v>289</v>
      </c>
      <c r="J18" s="4">
        <f t="shared" si="0"/>
        <v>2</v>
      </c>
    </row>
    <row r="19" spans="1:11" x14ac:dyDescent="0.3">
      <c r="A19" s="4" t="s">
        <v>4267</v>
      </c>
      <c r="B19" s="84">
        <v>45331</v>
      </c>
      <c r="C19" t="s">
        <v>98</v>
      </c>
      <c r="D19" t="s">
        <v>134</v>
      </c>
      <c r="E19" t="s">
        <v>210</v>
      </c>
      <c r="F19" s="88"/>
      <c r="G19" s="85">
        <v>3932.26</v>
      </c>
      <c r="H19" s="96" t="s">
        <v>4252</v>
      </c>
      <c r="I19" t="s">
        <v>289</v>
      </c>
      <c r="J19" s="4">
        <f t="shared" si="0"/>
        <v>2</v>
      </c>
    </row>
    <row r="20" spans="1:11" x14ac:dyDescent="0.3">
      <c r="A20" s="4" t="s">
        <v>4267</v>
      </c>
      <c r="B20" s="84">
        <v>45331</v>
      </c>
      <c r="C20" t="s">
        <v>99</v>
      </c>
      <c r="D20" t="s">
        <v>135</v>
      </c>
      <c r="E20" t="s">
        <v>209</v>
      </c>
      <c r="F20" s="88"/>
      <c r="G20" s="85">
        <v>2134.44</v>
      </c>
      <c r="H20" s="96" t="s">
        <v>4252</v>
      </c>
      <c r="I20" t="s">
        <v>289</v>
      </c>
      <c r="J20" s="4">
        <f t="shared" si="0"/>
        <v>2</v>
      </c>
    </row>
    <row r="21" spans="1:11" x14ac:dyDescent="0.3">
      <c r="A21" s="4" t="s">
        <v>4267</v>
      </c>
      <c r="B21" s="84">
        <v>45331</v>
      </c>
      <c r="C21"/>
      <c r="D21" t="s">
        <v>136</v>
      </c>
      <c r="E21" t="s">
        <v>211</v>
      </c>
      <c r="F21" s="88"/>
      <c r="G21" s="91">
        <v>510</v>
      </c>
      <c r="H21" s="96" t="s">
        <v>4249</v>
      </c>
      <c r="I21" t="s">
        <v>289</v>
      </c>
      <c r="J21" s="4">
        <f t="shared" si="0"/>
        <v>2</v>
      </c>
    </row>
    <row r="22" spans="1:11" x14ac:dyDescent="0.3">
      <c r="A22" s="4" t="s">
        <v>4267</v>
      </c>
      <c r="B22" s="84">
        <v>45331</v>
      </c>
      <c r="C22" t="s">
        <v>100</v>
      </c>
      <c r="D22" t="s">
        <v>137</v>
      </c>
      <c r="E22" t="s">
        <v>209</v>
      </c>
      <c r="F22" s="88"/>
      <c r="G22" s="91">
        <v>449.97</v>
      </c>
      <c r="H22" s="96" t="s">
        <v>4252</v>
      </c>
      <c r="I22" t="s">
        <v>289</v>
      </c>
      <c r="J22" s="4">
        <f t="shared" si="0"/>
        <v>2</v>
      </c>
    </row>
    <row r="23" spans="1:11" x14ac:dyDescent="0.3">
      <c r="A23" s="4" t="s">
        <v>4267</v>
      </c>
      <c r="B23" s="84">
        <v>45331</v>
      </c>
      <c r="C23"/>
      <c r="D23" t="s">
        <v>138</v>
      </c>
      <c r="E23" t="s">
        <v>212</v>
      </c>
      <c r="F23" s="85">
        <v>152764.95000000001</v>
      </c>
      <c r="G23" s="85"/>
      <c r="H23" s="96" t="s">
        <v>37</v>
      </c>
      <c r="I23" t="s">
        <v>289</v>
      </c>
      <c r="J23" s="4">
        <f t="shared" si="0"/>
        <v>2</v>
      </c>
      <c r="K23" s="13"/>
    </row>
    <row r="24" spans="1:11" x14ac:dyDescent="0.3">
      <c r="A24" s="4" t="s">
        <v>4267</v>
      </c>
      <c r="B24" s="84">
        <v>45331</v>
      </c>
      <c r="C24"/>
      <c r="D24" t="s">
        <v>139</v>
      </c>
      <c r="E24" t="s">
        <v>213</v>
      </c>
      <c r="F24" s="85">
        <v>3915.87</v>
      </c>
      <c r="G24" s="85"/>
      <c r="H24" s="96" t="s">
        <v>37</v>
      </c>
      <c r="I24" t="s">
        <v>289</v>
      </c>
      <c r="J24" s="4">
        <f t="shared" si="0"/>
        <v>2</v>
      </c>
      <c r="K24" s="13"/>
    </row>
    <row r="25" spans="1:11" x14ac:dyDescent="0.3">
      <c r="A25" s="4" t="s">
        <v>4267</v>
      </c>
      <c r="B25" s="84">
        <v>45330</v>
      </c>
      <c r="C25"/>
      <c r="D25" t="s">
        <v>140</v>
      </c>
      <c r="E25" t="s">
        <v>214</v>
      </c>
      <c r="F25" s="85">
        <v>56106.05</v>
      </c>
      <c r="G25" s="85"/>
      <c r="H25" s="96" t="s">
        <v>37</v>
      </c>
      <c r="I25" t="s">
        <v>289</v>
      </c>
      <c r="J25" s="4">
        <f t="shared" si="0"/>
        <v>2</v>
      </c>
    </row>
    <row r="26" spans="1:11" x14ac:dyDescent="0.3">
      <c r="A26" s="4" t="s">
        <v>4267</v>
      </c>
      <c r="B26" s="84">
        <v>45330</v>
      </c>
      <c r="C26"/>
      <c r="D26" t="s">
        <v>141</v>
      </c>
      <c r="E26" t="s">
        <v>215</v>
      </c>
      <c r="F26" s="85">
        <v>8014.51</v>
      </c>
      <c r="G26" s="85"/>
      <c r="H26" s="96" t="s">
        <v>37</v>
      </c>
      <c r="I26" t="s">
        <v>289</v>
      </c>
      <c r="J26" s="4">
        <f t="shared" si="0"/>
        <v>2</v>
      </c>
    </row>
    <row r="27" spans="1:11" x14ac:dyDescent="0.3">
      <c r="A27" s="4" t="s">
        <v>4267</v>
      </c>
      <c r="B27" s="84">
        <v>45330</v>
      </c>
      <c r="C27"/>
      <c r="D27" t="s">
        <v>141</v>
      </c>
      <c r="E27" t="s">
        <v>216</v>
      </c>
      <c r="F27" s="85">
        <v>8014.51</v>
      </c>
      <c r="G27" s="85"/>
      <c r="H27" s="96" t="s">
        <v>37</v>
      </c>
      <c r="I27" t="s">
        <v>289</v>
      </c>
      <c r="J27" s="4">
        <f t="shared" si="0"/>
        <v>2</v>
      </c>
    </row>
    <row r="28" spans="1:11" x14ac:dyDescent="0.3">
      <c r="A28" s="4" t="s">
        <v>4267</v>
      </c>
      <c r="B28" s="84">
        <v>45330</v>
      </c>
      <c r="C28"/>
      <c r="D28" t="s">
        <v>142</v>
      </c>
      <c r="E28" t="s">
        <v>217</v>
      </c>
      <c r="F28" s="85">
        <v>6083.18</v>
      </c>
      <c r="G28" s="85"/>
      <c r="H28" s="96" t="s">
        <v>37</v>
      </c>
      <c r="I28" t="s">
        <v>289</v>
      </c>
      <c r="J28" s="4">
        <f t="shared" si="0"/>
        <v>2</v>
      </c>
    </row>
    <row r="29" spans="1:11" x14ac:dyDescent="0.3">
      <c r="A29" s="4" t="s">
        <v>4267</v>
      </c>
      <c r="B29" s="84">
        <v>45330</v>
      </c>
      <c r="C29"/>
      <c r="D29" t="s">
        <v>143</v>
      </c>
      <c r="E29" t="s">
        <v>218</v>
      </c>
      <c r="F29" s="85">
        <v>2754.19</v>
      </c>
      <c r="G29" s="85"/>
      <c r="H29" s="96" t="s">
        <v>37</v>
      </c>
      <c r="I29" t="s">
        <v>289</v>
      </c>
      <c r="J29" s="4">
        <f t="shared" si="0"/>
        <v>2</v>
      </c>
    </row>
    <row r="30" spans="1:11" x14ac:dyDescent="0.3">
      <c r="A30" s="4" t="s">
        <v>4267</v>
      </c>
      <c r="B30" s="84">
        <v>45329</v>
      </c>
      <c r="C30"/>
      <c r="D30" t="s">
        <v>144</v>
      </c>
      <c r="E30" t="s">
        <v>219</v>
      </c>
      <c r="F30" s="85">
        <v>14128.49</v>
      </c>
      <c r="G30" s="85"/>
      <c r="H30" s="96" t="s">
        <v>37</v>
      </c>
      <c r="I30" t="s">
        <v>289</v>
      </c>
      <c r="J30" s="4">
        <f t="shared" si="0"/>
        <v>2</v>
      </c>
    </row>
    <row r="31" spans="1:11" x14ac:dyDescent="0.3">
      <c r="A31" s="4" t="s">
        <v>4267</v>
      </c>
      <c r="B31" s="84">
        <v>45329</v>
      </c>
      <c r="C31"/>
      <c r="D31" t="s">
        <v>145</v>
      </c>
      <c r="E31" t="s">
        <v>220</v>
      </c>
      <c r="F31" s="85">
        <v>11520</v>
      </c>
      <c r="G31" s="85"/>
      <c r="H31" s="96" t="s">
        <v>37</v>
      </c>
      <c r="I31" t="s">
        <v>289</v>
      </c>
      <c r="J31" s="4">
        <f t="shared" si="0"/>
        <v>2</v>
      </c>
    </row>
    <row r="32" spans="1:11" x14ac:dyDescent="0.3">
      <c r="A32" s="4" t="s">
        <v>4267</v>
      </c>
      <c r="B32" s="84">
        <v>45329</v>
      </c>
      <c r="C32"/>
      <c r="D32" t="s">
        <v>146</v>
      </c>
      <c r="E32" t="s">
        <v>221</v>
      </c>
      <c r="F32" s="85">
        <v>1541.35</v>
      </c>
      <c r="G32" s="85"/>
      <c r="H32" s="96" t="s">
        <v>37</v>
      </c>
      <c r="I32" t="s">
        <v>289</v>
      </c>
      <c r="J32" s="4">
        <f t="shared" si="0"/>
        <v>2</v>
      </c>
    </row>
    <row r="33" spans="1:10" x14ac:dyDescent="0.3">
      <c r="A33" s="4" t="s">
        <v>4267</v>
      </c>
      <c r="B33" s="84">
        <v>45327</v>
      </c>
      <c r="C33"/>
      <c r="D33" t="s">
        <v>136</v>
      </c>
      <c r="E33" t="s">
        <v>222</v>
      </c>
      <c r="F33" s="88"/>
      <c r="G33" s="91">
        <v>175</v>
      </c>
      <c r="H33" s="96" t="s">
        <v>4249</v>
      </c>
      <c r="I33" t="s">
        <v>289</v>
      </c>
      <c r="J33" s="4">
        <f t="shared" si="0"/>
        <v>2</v>
      </c>
    </row>
    <row r="34" spans="1:10" x14ac:dyDescent="0.3">
      <c r="A34" s="4" t="s">
        <v>4267</v>
      </c>
      <c r="B34" s="84">
        <v>45327</v>
      </c>
      <c r="C34"/>
      <c r="D34" t="s">
        <v>147</v>
      </c>
      <c r="E34" t="s">
        <v>223</v>
      </c>
      <c r="F34" s="85">
        <v>687090</v>
      </c>
      <c r="G34" s="85"/>
      <c r="H34" s="96" t="s">
        <v>223</v>
      </c>
      <c r="I34" t="s">
        <v>289</v>
      </c>
      <c r="J34" s="4">
        <f t="shared" si="0"/>
        <v>2</v>
      </c>
    </row>
    <row r="35" spans="1:10" x14ac:dyDescent="0.3">
      <c r="A35" s="4" t="s">
        <v>4267</v>
      </c>
      <c r="B35" s="84">
        <v>45324</v>
      </c>
      <c r="C35"/>
      <c r="D35" t="s">
        <v>148</v>
      </c>
      <c r="E35" t="s">
        <v>224</v>
      </c>
      <c r="F35" s="85">
        <v>10131.66</v>
      </c>
      <c r="G35" s="85"/>
      <c r="H35" s="96" t="s">
        <v>37</v>
      </c>
      <c r="I35" t="s">
        <v>289</v>
      </c>
      <c r="J35" s="4">
        <f t="shared" si="0"/>
        <v>2</v>
      </c>
    </row>
    <row r="36" spans="1:10" x14ac:dyDescent="0.3">
      <c r="A36" s="4" t="s">
        <v>4267</v>
      </c>
      <c r="B36" s="84">
        <v>45323</v>
      </c>
      <c r="C36" t="s">
        <v>101</v>
      </c>
      <c r="D36" t="s">
        <v>149</v>
      </c>
      <c r="E36" t="s">
        <v>225</v>
      </c>
      <c r="F36" s="88"/>
      <c r="G36" s="85">
        <v>4700000</v>
      </c>
      <c r="H36" s="96" t="s">
        <v>4253</v>
      </c>
      <c r="I36" t="s">
        <v>289</v>
      </c>
      <c r="J36" s="4">
        <f t="shared" si="0"/>
        <v>2</v>
      </c>
    </row>
    <row r="37" spans="1:10" x14ac:dyDescent="0.3">
      <c r="A37" s="4" t="s">
        <v>4267</v>
      </c>
      <c r="B37" s="84">
        <v>45323</v>
      </c>
      <c r="C37"/>
      <c r="D37" t="s">
        <v>150</v>
      </c>
      <c r="E37" t="s">
        <v>226</v>
      </c>
      <c r="F37" s="85">
        <v>98924.5</v>
      </c>
      <c r="G37" s="85"/>
      <c r="H37" s="96" t="s">
        <v>37</v>
      </c>
      <c r="I37" t="s">
        <v>289</v>
      </c>
      <c r="J37" s="4">
        <f t="shared" si="0"/>
        <v>2</v>
      </c>
    </row>
    <row r="38" spans="1:10" x14ac:dyDescent="0.3">
      <c r="A38" s="4" t="s">
        <v>4267</v>
      </c>
      <c r="B38" s="84">
        <v>45323</v>
      </c>
      <c r="C38"/>
      <c r="D38" t="s">
        <v>151</v>
      </c>
      <c r="E38" t="s">
        <v>227</v>
      </c>
      <c r="F38" s="85">
        <v>85302</v>
      </c>
      <c r="G38" s="85"/>
      <c r="H38" s="96" t="s">
        <v>37</v>
      </c>
      <c r="I38" t="s">
        <v>289</v>
      </c>
      <c r="J38" s="4">
        <f t="shared" si="0"/>
        <v>2</v>
      </c>
    </row>
    <row r="39" spans="1:10" x14ac:dyDescent="0.3">
      <c r="A39" s="4" t="s">
        <v>4267</v>
      </c>
      <c r="B39" s="84">
        <v>45323</v>
      </c>
      <c r="C39"/>
      <c r="D39" t="s">
        <v>152</v>
      </c>
      <c r="E39" t="s">
        <v>228</v>
      </c>
      <c r="F39" s="85">
        <v>7631</v>
      </c>
      <c r="G39" s="85"/>
      <c r="H39" s="96" t="s">
        <v>37</v>
      </c>
      <c r="I39" t="s">
        <v>289</v>
      </c>
      <c r="J39" s="4">
        <f t="shared" si="0"/>
        <v>2</v>
      </c>
    </row>
    <row r="40" spans="1:10" x14ac:dyDescent="0.3">
      <c r="A40" s="4" t="s">
        <v>4267</v>
      </c>
      <c r="B40" s="84">
        <v>45323</v>
      </c>
      <c r="C40"/>
      <c r="D40" t="s">
        <v>153</v>
      </c>
      <c r="E40" t="s">
        <v>229</v>
      </c>
      <c r="F40" s="85">
        <v>3884.45</v>
      </c>
      <c r="G40" s="85"/>
      <c r="H40" s="96" t="s">
        <v>37</v>
      </c>
      <c r="I40" t="s">
        <v>289</v>
      </c>
      <c r="J40" s="4">
        <f t="shared" si="0"/>
        <v>2</v>
      </c>
    </row>
    <row r="41" spans="1:10" x14ac:dyDescent="0.3">
      <c r="A41" s="4" t="s">
        <v>4267</v>
      </c>
      <c r="B41" s="84">
        <v>45322</v>
      </c>
      <c r="C41"/>
      <c r="D41" t="s">
        <v>136</v>
      </c>
      <c r="E41" t="s">
        <v>230</v>
      </c>
      <c r="F41" s="88"/>
      <c r="G41" s="91">
        <v>390</v>
      </c>
      <c r="H41" s="96" t="s">
        <v>4249</v>
      </c>
      <c r="I41" t="s">
        <v>289</v>
      </c>
      <c r="J41" s="4">
        <f t="shared" si="0"/>
        <v>1</v>
      </c>
    </row>
    <row r="42" spans="1:10" x14ac:dyDescent="0.3">
      <c r="A42" s="4" t="s">
        <v>4267</v>
      </c>
      <c r="B42" s="84">
        <v>45322</v>
      </c>
      <c r="C42"/>
      <c r="D42" t="s">
        <v>136</v>
      </c>
      <c r="E42" t="s">
        <v>231</v>
      </c>
      <c r="F42" s="88"/>
      <c r="G42" s="91">
        <v>200</v>
      </c>
      <c r="H42" s="96" t="s">
        <v>4249</v>
      </c>
      <c r="I42" t="s">
        <v>289</v>
      </c>
      <c r="J42" s="4">
        <f t="shared" si="0"/>
        <v>1</v>
      </c>
    </row>
    <row r="43" spans="1:10" x14ac:dyDescent="0.3">
      <c r="A43" s="4" t="s">
        <v>4267</v>
      </c>
      <c r="B43" s="84">
        <v>45322</v>
      </c>
      <c r="C43"/>
      <c r="D43" t="s">
        <v>138</v>
      </c>
      <c r="E43" t="s">
        <v>232</v>
      </c>
      <c r="F43" s="85">
        <v>473218.05</v>
      </c>
      <c r="G43" s="85"/>
      <c r="H43" s="96" t="s">
        <v>37</v>
      </c>
      <c r="I43" t="s">
        <v>289</v>
      </c>
      <c r="J43" s="4">
        <f t="shared" si="0"/>
        <v>1</v>
      </c>
    </row>
    <row r="44" spans="1:10" x14ac:dyDescent="0.3">
      <c r="A44" s="4" t="s">
        <v>4267</v>
      </c>
      <c r="B44" s="84">
        <v>45322</v>
      </c>
      <c r="C44"/>
      <c r="D44" t="s">
        <v>154</v>
      </c>
      <c r="E44" t="s">
        <v>233</v>
      </c>
      <c r="F44" s="85">
        <v>20390.580000000002</v>
      </c>
      <c r="G44" s="85"/>
      <c r="H44" s="96" t="s">
        <v>37</v>
      </c>
      <c r="I44" t="s">
        <v>289</v>
      </c>
      <c r="J44" s="4">
        <f t="shared" si="0"/>
        <v>1</v>
      </c>
    </row>
    <row r="45" spans="1:10" x14ac:dyDescent="0.3">
      <c r="A45" s="4" t="s">
        <v>4267</v>
      </c>
      <c r="B45" s="84">
        <v>45322</v>
      </c>
      <c r="C45"/>
      <c r="D45" t="s">
        <v>154</v>
      </c>
      <c r="E45" t="s">
        <v>234</v>
      </c>
      <c r="F45" s="85">
        <v>10823.51</v>
      </c>
      <c r="G45" s="85"/>
      <c r="H45" s="96" t="s">
        <v>37</v>
      </c>
      <c r="I45" t="s">
        <v>289</v>
      </c>
      <c r="J45" s="4">
        <f t="shared" si="0"/>
        <v>1</v>
      </c>
    </row>
    <row r="46" spans="1:10" x14ac:dyDescent="0.3">
      <c r="A46" s="4" t="s">
        <v>4267</v>
      </c>
      <c r="B46" s="84">
        <v>45322</v>
      </c>
      <c r="C46"/>
      <c r="D46" t="s">
        <v>155</v>
      </c>
      <c r="E46" t="s">
        <v>235</v>
      </c>
      <c r="F46" s="85">
        <v>10320.86</v>
      </c>
      <c r="G46" s="85"/>
      <c r="H46" s="96" t="s">
        <v>37</v>
      </c>
      <c r="I46" t="s">
        <v>289</v>
      </c>
      <c r="J46" s="4">
        <f t="shared" si="0"/>
        <v>1</v>
      </c>
    </row>
    <row r="47" spans="1:10" x14ac:dyDescent="0.3">
      <c r="A47" s="4" t="s">
        <v>4267</v>
      </c>
      <c r="B47" s="84">
        <v>45322</v>
      </c>
      <c r="C47"/>
      <c r="D47" t="s">
        <v>156</v>
      </c>
      <c r="E47" t="s">
        <v>236</v>
      </c>
      <c r="F47" s="85">
        <v>7383.8</v>
      </c>
      <c r="G47" s="85"/>
      <c r="H47" s="96" t="s">
        <v>37</v>
      </c>
      <c r="I47" t="s">
        <v>289</v>
      </c>
      <c r="J47" s="4">
        <f t="shared" si="0"/>
        <v>1</v>
      </c>
    </row>
    <row r="48" spans="1:10" x14ac:dyDescent="0.3">
      <c r="A48" s="4" t="s">
        <v>4267</v>
      </c>
      <c r="B48" s="84">
        <v>45322</v>
      </c>
      <c r="C48"/>
      <c r="D48" t="s">
        <v>157</v>
      </c>
      <c r="E48" t="s">
        <v>237</v>
      </c>
      <c r="F48" s="85">
        <v>2659.04</v>
      </c>
      <c r="G48" s="85"/>
      <c r="H48" s="96" t="s">
        <v>37</v>
      </c>
      <c r="I48" t="s">
        <v>289</v>
      </c>
      <c r="J48" s="4">
        <f t="shared" si="0"/>
        <v>1</v>
      </c>
    </row>
    <row r="49" spans="1:10" x14ac:dyDescent="0.3">
      <c r="A49" s="4" t="s">
        <v>4267</v>
      </c>
      <c r="B49" s="84">
        <v>45321</v>
      </c>
      <c r="C49"/>
      <c r="D49" t="s">
        <v>158</v>
      </c>
      <c r="E49" t="s">
        <v>238</v>
      </c>
      <c r="F49" s="85">
        <v>24461.759999999998</v>
      </c>
      <c r="G49" s="85"/>
      <c r="H49" s="96" t="s">
        <v>37</v>
      </c>
      <c r="I49" t="s">
        <v>289</v>
      </c>
      <c r="J49" s="4">
        <f t="shared" si="0"/>
        <v>1</v>
      </c>
    </row>
    <row r="50" spans="1:10" x14ac:dyDescent="0.3">
      <c r="A50" s="4" t="s">
        <v>4267</v>
      </c>
      <c r="B50" s="84">
        <v>45321</v>
      </c>
      <c r="C50"/>
      <c r="D50" t="s">
        <v>158</v>
      </c>
      <c r="E50" t="s">
        <v>239</v>
      </c>
      <c r="F50" s="85">
        <v>19896.560000000001</v>
      </c>
      <c r="G50" s="85"/>
      <c r="H50" s="96" t="s">
        <v>37</v>
      </c>
      <c r="I50" t="s">
        <v>289</v>
      </c>
      <c r="J50" s="4">
        <f t="shared" si="0"/>
        <v>1</v>
      </c>
    </row>
    <row r="51" spans="1:10" x14ac:dyDescent="0.3">
      <c r="A51" s="4" t="s">
        <v>4267</v>
      </c>
      <c r="B51" s="84">
        <v>45321</v>
      </c>
      <c r="C51"/>
      <c r="D51" t="s">
        <v>159</v>
      </c>
      <c r="E51" t="s">
        <v>240</v>
      </c>
      <c r="F51" s="85">
        <v>3306</v>
      </c>
      <c r="G51" s="85"/>
      <c r="H51" s="96" t="s">
        <v>37</v>
      </c>
      <c r="I51" t="s">
        <v>289</v>
      </c>
      <c r="J51" s="4">
        <f t="shared" si="0"/>
        <v>1</v>
      </c>
    </row>
    <row r="52" spans="1:10" x14ac:dyDescent="0.3">
      <c r="A52" s="4" t="s">
        <v>4267</v>
      </c>
      <c r="B52" s="84">
        <v>45320</v>
      </c>
      <c r="C52"/>
      <c r="D52" t="s">
        <v>125</v>
      </c>
      <c r="E52" t="s">
        <v>241</v>
      </c>
      <c r="F52" s="85">
        <v>12644.94</v>
      </c>
      <c r="G52" s="85"/>
      <c r="H52" s="96" t="s">
        <v>37</v>
      </c>
      <c r="I52" t="s">
        <v>289</v>
      </c>
      <c r="J52" s="4">
        <f t="shared" si="0"/>
        <v>1</v>
      </c>
    </row>
    <row r="53" spans="1:10" x14ac:dyDescent="0.3">
      <c r="A53" s="4" t="s">
        <v>4267</v>
      </c>
      <c r="B53" s="84">
        <v>45320</v>
      </c>
      <c r="C53"/>
      <c r="D53" t="s">
        <v>160</v>
      </c>
      <c r="E53" t="s">
        <v>242</v>
      </c>
      <c r="F53" s="85">
        <v>3135.15</v>
      </c>
      <c r="G53" s="85"/>
      <c r="H53" s="96" t="s">
        <v>37</v>
      </c>
      <c r="I53" t="s">
        <v>289</v>
      </c>
      <c r="J53" s="4">
        <f t="shared" si="0"/>
        <v>1</v>
      </c>
    </row>
    <row r="54" spans="1:10" x14ac:dyDescent="0.3">
      <c r="A54" s="4" t="s">
        <v>4267</v>
      </c>
      <c r="B54" s="84">
        <v>45320</v>
      </c>
      <c r="C54"/>
      <c r="D54" t="s">
        <v>161</v>
      </c>
      <c r="E54" t="s">
        <v>243</v>
      </c>
      <c r="F54" s="85">
        <v>2491.39</v>
      </c>
      <c r="G54" s="85"/>
      <c r="H54" s="96" t="s">
        <v>37</v>
      </c>
      <c r="I54" t="s">
        <v>289</v>
      </c>
      <c r="J54" s="4">
        <f t="shared" si="0"/>
        <v>1</v>
      </c>
    </row>
    <row r="55" spans="1:10" x14ac:dyDescent="0.3">
      <c r="A55" s="4" t="s">
        <v>4267</v>
      </c>
      <c r="B55" s="84">
        <v>45317</v>
      </c>
      <c r="C55"/>
      <c r="D55" t="s">
        <v>162</v>
      </c>
      <c r="E55" t="s">
        <v>244</v>
      </c>
      <c r="F55" s="85">
        <v>12442.38</v>
      </c>
      <c r="G55" s="85"/>
      <c r="H55" s="96" t="s">
        <v>37</v>
      </c>
      <c r="I55" t="s">
        <v>289</v>
      </c>
      <c r="J55" s="4">
        <f t="shared" si="0"/>
        <v>1</v>
      </c>
    </row>
    <row r="56" spans="1:10" x14ac:dyDescent="0.3">
      <c r="A56" s="4" t="s">
        <v>4267</v>
      </c>
      <c r="B56" s="84">
        <v>45316</v>
      </c>
      <c r="C56"/>
      <c r="D56" t="s">
        <v>136</v>
      </c>
      <c r="E56" t="s">
        <v>245</v>
      </c>
      <c r="F56" s="88"/>
      <c r="G56" s="91">
        <v>175</v>
      </c>
      <c r="H56" s="96" t="s">
        <v>4249</v>
      </c>
      <c r="I56" t="s">
        <v>289</v>
      </c>
      <c r="J56" s="4">
        <f t="shared" si="0"/>
        <v>1</v>
      </c>
    </row>
    <row r="57" spans="1:10" x14ac:dyDescent="0.3">
      <c r="A57" s="4" t="s">
        <v>4267</v>
      </c>
      <c r="B57" s="84">
        <v>45316</v>
      </c>
      <c r="C57"/>
      <c r="D57" t="s">
        <v>147</v>
      </c>
      <c r="E57" t="s">
        <v>223</v>
      </c>
      <c r="F57" s="85">
        <v>684986</v>
      </c>
      <c r="G57" s="85"/>
      <c r="H57" s="96" t="s">
        <v>223</v>
      </c>
      <c r="I57" t="s">
        <v>289</v>
      </c>
      <c r="J57" s="4">
        <f t="shared" si="0"/>
        <v>1</v>
      </c>
    </row>
    <row r="58" spans="1:10" x14ac:dyDescent="0.3">
      <c r="A58" s="4" t="s">
        <v>4267</v>
      </c>
      <c r="B58" s="84">
        <v>45316</v>
      </c>
      <c r="C58"/>
      <c r="D58" t="s">
        <v>163</v>
      </c>
      <c r="E58" t="s">
        <v>246</v>
      </c>
      <c r="F58" s="85">
        <v>66700.539999999994</v>
      </c>
      <c r="G58" s="85"/>
      <c r="H58" s="96" t="s">
        <v>37</v>
      </c>
      <c r="I58" t="s">
        <v>289</v>
      </c>
      <c r="J58" s="4">
        <f t="shared" si="0"/>
        <v>1</v>
      </c>
    </row>
    <row r="59" spans="1:10" x14ac:dyDescent="0.3">
      <c r="A59" s="4" t="s">
        <v>4267</v>
      </c>
      <c r="B59" s="84">
        <v>45316</v>
      </c>
      <c r="C59"/>
      <c r="D59" t="s">
        <v>146</v>
      </c>
      <c r="E59" t="s">
        <v>247</v>
      </c>
      <c r="F59" s="85">
        <v>19239.2</v>
      </c>
      <c r="G59" s="85"/>
      <c r="H59" s="96" t="s">
        <v>37</v>
      </c>
      <c r="I59" t="s">
        <v>289</v>
      </c>
      <c r="J59" s="4">
        <f t="shared" si="0"/>
        <v>1</v>
      </c>
    </row>
    <row r="60" spans="1:10" x14ac:dyDescent="0.3">
      <c r="A60" s="4" t="s">
        <v>4267</v>
      </c>
      <c r="B60" s="84">
        <v>45316</v>
      </c>
      <c r="C60"/>
      <c r="D60" t="s">
        <v>163</v>
      </c>
      <c r="E60" t="s">
        <v>246</v>
      </c>
      <c r="F60" s="85">
        <v>5685.2</v>
      </c>
      <c r="G60" s="85"/>
      <c r="H60" s="96" t="s">
        <v>37</v>
      </c>
      <c r="I60" t="s">
        <v>289</v>
      </c>
      <c r="J60" s="4">
        <f t="shared" si="0"/>
        <v>1</v>
      </c>
    </row>
    <row r="61" spans="1:10" x14ac:dyDescent="0.3">
      <c r="A61" s="4" t="s">
        <v>4267</v>
      </c>
      <c r="B61" s="84">
        <v>45316</v>
      </c>
      <c r="C61"/>
      <c r="D61" t="s">
        <v>146</v>
      </c>
      <c r="E61" t="s">
        <v>248</v>
      </c>
      <c r="F61" s="85">
        <v>4821.3999999999996</v>
      </c>
      <c r="G61" s="85"/>
      <c r="H61" s="96" t="s">
        <v>37</v>
      </c>
      <c r="I61" t="s">
        <v>289</v>
      </c>
      <c r="J61" s="4">
        <f t="shared" si="0"/>
        <v>1</v>
      </c>
    </row>
    <row r="62" spans="1:10" x14ac:dyDescent="0.3">
      <c r="A62" s="4" t="s">
        <v>4267</v>
      </c>
      <c r="B62" s="84">
        <v>45315</v>
      </c>
      <c r="C62"/>
      <c r="D62" t="s">
        <v>164</v>
      </c>
      <c r="E62">
        <v>4061</v>
      </c>
      <c r="F62" s="85">
        <v>1789.05</v>
      </c>
      <c r="G62" s="85"/>
      <c r="H62" s="96" t="s">
        <v>37</v>
      </c>
      <c r="I62" t="s">
        <v>289</v>
      </c>
      <c r="J62" s="4">
        <f t="shared" si="0"/>
        <v>1</v>
      </c>
    </row>
    <row r="63" spans="1:10" x14ac:dyDescent="0.3">
      <c r="A63" s="4" t="s">
        <v>4267</v>
      </c>
      <c r="B63" s="84">
        <v>45315</v>
      </c>
      <c r="C63"/>
      <c r="D63" t="s">
        <v>165</v>
      </c>
      <c r="E63" t="s">
        <v>249</v>
      </c>
      <c r="F63" s="85">
        <v>1678</v>
      </c>
      <c r="G63" s="85"/>
      <c r="H63" s="96" t="s">
        <v>37</v>
      </c>
      <c r="I63" t="s">
        <v>289</v>
      </c>
      <c r="J63" s="4">
        <f t="shared" si="0"/>
        <v>1</v>
      </c>
    </row>
    <row r="64" spans="1:10" x14ac:dyDescent="0.3">
      <c r="A64" s="4" t="s">
        <v>4267</v>
      </c>
      <c r="B64" s="84">
        <v>45314</v>
      </c>
      <c r="C64"/>
      <c r="D64" t="s">
        <v>119</v>
      </c>
      <c r="E64" t="s">
        <v>250</v>
      </c>
      <c r="F64" s="85">
        <v>5760</v>
      </c>
      <c r="G64" s="85"/>
      <c r="H64" s="96" t="s">
        <v>37</v>
      </c>
      <c r="I64" t="s">
        <v>289</v>
      </c>
      <c r="J64" s="4">
        <f t="shared" si="0"/>
        <v>1</v>
      </c>
    </row>
    <row r="65" spans="1:10" x14ac:dyDescent="0.3">
      <c r="A65" s="4" t="s">
        <v>4267</v>
      </c>
      <c r="B65" s="84">
        <v>45314</v>
      </c>
      <c r="C65"/>
      <c r="D65" t="s">
        <v>166</v>
      </c>
      <c r="E65" t="s">
        <v>251</v>
      </c>
      <c r="F65" s="85">
        <v>2952.4</v>
      </c>
      <c r="G65" s="85"/>
      <c r="H65" s="96" t="s">
        <v>37</v>
      </c>
      <c r="I65" t="s">
        <v>289</v>
      </c>
      <c r="J65" s="4">
        <f t="shared" si="0"/>
        <v>1</v>
      </c>
    </row>
    <row r="66" spans="1:10" x14ac:dyDescent="0.3">
      <c r="A66" s="4" t="s">
        <v>4267</v>
      </c>
      <c r="B66" s="84">
        <v>45314</v>
      </c>
      <c r="C66"/>
      <c r="D66" t="s">
        <v>166</v>
      </c>
      <c r="E66" t="s">
        <v>251</v>
      </c>
      <c r="F66" s="85">
        <v>2945.75</v>
      </c>
      <c r="G66" s="85"/>
      <c r="H66" s="96" t="s">
        <v>37</v>
      </c>
      <c r="I66" t="s">
        <v>289</v>
      </c>
      <c r="J66" s="4">
        <f t="shared" si="0"/>
        <v>1</v>
      </c>
    </row>
    <row r="67" spans="1:10" x14ac:dyDescent="0.3">
      <c r="A67" s="4" t="s">
        <v>4267</v>
      </c>
      <c r="B67" s="84">
        <v>45313</v>
      </c>
      <c r="C67"/>
      <c r="D67" t="s">
        <v>167</v>
      </c>
      <c r="E67" t="s">
        <v>252</v>
      </c>
      <c r="F67" s="85">
        <v>43966.05</v>
      </c>
      <c r="G67" s="85"/>
      <c r="H67" s="96" t="s">
        <v>37</v>
      </c>
      <c r="I67" t="s">
        <v>289</v>
      </c>
      <c r="J67" s="4">
        <f t="shared" ref="J67:J130" si="1">MONTH(B67)</f>
        <v>1</v>
      </c>
    </row>
    <row r="68" spans="1:10" x14ac:dyDescent="0.3">
      <c r="A68" s="4" t="s">
        <v>4267</v>
      </c>
      <c r="B68" s="84">
        <v>45313</v>
      </c>
      <c r="C68"/>
      <c r="D68" t="s">
        <v>168</v>
      </c>
      <c r="E68" t="s">
        <v>253</v>
      </c>
      <c r="F68" s="85">
        <v>20772.599999999999</v>
      </c>
      <c r="G68" s="85"/>
      <c r="H68" s="96" t="s">
        <v>37</v>
      </c>
      <c r="I68" t="s">
        <v>289</v>
      </c>
      <c r="J68" s="4">
        <f t="shared" si="1"/>
        <v>1</v>
      </c>
    </row>
    <row r="69" spans="1:10" x14ac:dyDescent="0.3">
      <c r="A69" s="4" t="s">
        <v>4267</v>
      </c>
      <c r="B69" s="84">
        <v>45313</v>
      </c>
      <c r="C69"/>
      <c r="D69" t="s">
        <v>125</v>
      </c>
      <c r="E69" t="s">
        <v>254</v>
      </c>
      <c r="F69" s="85">
        <v>10921.01</v>
      </c>
      <c r="G69" s="85"/>
      <c r="H69" s="96" t="s">
        <v>37</v>
      </c>
      <c r="I69" t="s">
        <v>289</v>
      </c>
      <c r="J69" s="4">
        <f t="shared" si="1"/>
        <v>1</v>
      </c>
    </row>
    <row r="70" spans="1:10" x14ac:dyDescent="0.3">
      <c r="A70" s="4" t="s">
        <v>4267</v>
      </c>
      <c r="B70" s="84">
        <v>45313</v>
      </c>
      <c r="C70"/>
      <c r="D70" t="s">
        <v>123</v>
      </c>
      <c r="E70" t="s">
        <v>255</v>
      </c>
      <c r="F70" s="85">
        <v>10209.82</v>
      </c>
      <c r="G70" s="85"/>
      <c r="H70" s="96" t="s">
        <v>37</v>
      </c>
      <c r="I70" t="s">
        <v>289</v>
      </c>
      <c r="J70" s="4">
        <f t="shared" si="1"/>
        <v>1</v>
      </c>
    </row>
    <row r="71" spans="1:10" x14ac:dyDescent="0.3">
      <c r="A71" s="4" t="s">
        <v>4267</v>
      </c>
      <c r="B71" s="84">
        <v>45313</v>
      </c>
      <c r="C71"/>
      <c r="D71" t="s">
        <v>155</v>
      </c>
      <c r="E71" t="s">
        <v>235</v>
      </c>
      <c r="F71" s="85">
        <v>7914.85</v>
      </c>
      <c r="G71" s="85"/>
      <c r="H71" s="96" t="s">
        <v>37</v>
      </c>
      <c r="I71" t="s">
        <v>289</v>
      </c>
      <c r="J71" s="4">
        <f t="shared" si="1"/>
        <v>1</v>
      </c>
    </row>
    <row r="72" spans="1:10" x14ac:dyDescent="0.3">
      <c r="A72" s="4" t="s">
        <v>4267</v>
      </c>
      <c r="B72" s="84">
        <v>45310</v>
      </c>
      <c r="C72"/>
      <c r="D72" t="s">
        <v>169</v>
      </c>
      <c r="E72" t="s">
        <v>256</v>
      </c>
      <c r="F72" s="85">
        <v>22510.45</v>
      </c>
      <c r="G72" s="85"/>
      <c r="H72" s="96" t="s">
        <v>37</v>
      </c>
      <c r="I72" t="s">
        <v>289</v>
      </c>
      <c r="J72" s="4">
        <f t="shared" si="1"/>
        <v>1</v>
      </c>
    </row>
    <row r="73" spans="1:10" x14ac:dyDescent="0.3">
      <c r="A73" s="4" t="s">
        <v>4267</v>
      </c>
      <c r="B73" s="84">
        <v>45310</v>
      </c>
      <c r="C73"/>
      <c r="D73" t="s">
        <v>169</v>
      </c>
      <c r="E73" t="s">
        <v>256</v>
      </c>
      <c r="F73" s="85">
        <v>15466.6</v>
      </c>
      <c r="G73" s="85"/>
      <c r="H73" s="96" t="s">
        <v>37</v>
      </c>
      <c r="I73" t="s">
        <v>289</v>
      </c>
      <c r="J73" s="4">
        <f t="shared" si="1"/>
        <v>1</v>
      </c>
    </row>
    <row r="74" spans="1:10" x14ac:dyDescent="0.3">
      <c r="A74" s="4" t="s">
        <v>4267</v>
      </c>
      <c r="B74" s="84">
        <v>45309</v>
      </c>
      <c r="C74"/>
      <c r="D74" t="s">
        <v>136</v>
      </c>
      <c r="E74" t="s">
        <v>257</v>
      </c>
      <c r="F74" s="88"/>
      <c r="G74" s="91">
        <v>500</v>
      </c>
      <c r="H74" s="96" t="s">
        <v>4249</v>
      </c>
      <c r="I74" t="s">
        <v>289</v>
      </c>
      <c r="J74" s="4">
        <f t="shared" si="1"/>
        <v>1</v>
      </c>
    </row>
    <row r="75" spans="1:10" x14ac:dyDescent="0.3">
      <c r="A75" s="4" t="s">
        <v>4267</v>
      </c>
      <c r="B75" s="84">
        <v>45309</v>
      </c>
      <c r="C75"/>
      <c r="D75" t="s">
        <v>136</v>
      </c>
      <c r="E75" t="s">
        <v>258</v>
      </c>
      <c r="F75" s="88"/>
      <c r="G75" s="91">
        <v>500</v>
      </c>
      <c r="H75" s="96" t="s">
        <v>4249</v>
      </c>
      <c r="I75" t="s">
        <v>289</v>
      </c>
      <c r="J75" s="4">
        <f t="shared" si="1"/>
        <v>1</v>
      </c>
    </row>
    <row r="76" spans="1:10" x14ac:dyDescent="0.3">
      <c r="A76" s="4" t="s">
        <v>4267</v>
      </c>
      <c r="B76" s="84">
        <v>45309</v>
      </c>
      <c r="C76"/>
      <c r="D76" t="s">
        <v>124</v>
      </c>
      <c r="E76" t="s">
        <v>259</v>
      </c>
      <c r="F76" s="85">
        <v>10812.52</v>
      </c>
      <c r="G76" s="85"/>
      <c r="H76" s="96" t="s">
        <v>37</v>
      </c>
      <c r="I76" t="s">
        <v>289</v>
      </c>
      <c r="J76" s="4">
        <f t="shared" si="1"/>
        <v>1</v>
      </c>
    </row>
    <row r="77" spans="1:10" x14ac:dyDescent="0.3">
      <c r="A77" s="4" t="s">
        <v>4267</v>
      </c>
      <c r="B77" s="84">
        <v>45309</v>
      </c>
      <c r="C77"/>
      <c r="D77" t="s">
        <v>148</v>
      </c>
      <c r="E77" t="s">
        <v>260</v>
      </c>
      <c r="F77" s="85">
        <v>5262</v>
      </c>
      <c r="G77" s="85"/>
      <c r="H77" s="96" t="s">
        <v>37</v>
      </c>
      <c r="I77" t="s">
        <v>289</v>
      </c>
      <c r="J77" s="4">
        <f t="shared" si="1"/>
        <v>1</v>
      </c>
    </row>
    <row r="78" spans="1:10" x14ac:dyDescent="0.3">
      <c r="A78" s="4" t="s">
        <v>4267</v>
      </c>
      <c r="B78" s="84">
        <v>45309</v>
      </c>
      <c r="C78"/>
      <c r="D78" t="s">
        <v>170</v>
      </c>
      <c r="E78" t="s">
        <v>261</v>
      </c>
      <c r="F78" s="85">
        <v>4136.46</v>
      </c>
      <c r="G78" s="85"/>
      <c r="H78" s="96" t="s">
        <v>37</v>
      </c>
      <c r="I78" t="s">
        <v>289</v>
      </c>
      <c r="J78" s="4">
        <f t="shared" si="1"/>
        <v>1</v>
      </c>
    </row>
    <row r="79" spans="1:10" x14ac:dyDescent="0.3">
      <c r="A79" s="4" t="s">
        <v>4267</v>
      </c>
      <c r="B79" s="84">
        <v>45308</v>
      </c>
      <c r="C79"/>
      <c r="D79" t="s">
        <v>136</v>
      </c>
      <c r="E79" t="s">
        <v>262</v>
      </c>
      <c r="F79" s="88"/>
      <c r="G79" s="91">
        <v>175</v>
      </c>
      <c r="H79" s="96" t="s">
        <v>4249</v>
      </c>
      <c r="I79" t="s">
        <v>289</v>
      </c>
      <c r="J79" s="4">
        <f t="shared" si="1"/>
        <v>1</v>
      </c>
    </row>
    <row r="80" spans="1:10" x14ac:dyDescent="0.3">
      <c r="A80" s="4" t="s">
        <v>4267</v>
      </c>
      <c r="B80" s="84">
        <v>45308</v>
      </c>
      <c r="C80"/>
      <c r="D80" t="s">
        <v>147</v>
      </c>
      <c r="E80" t="s">
        <v>223</v>
      </c>
      <c r="F80" s="85">
        <v>824307</v>
      </c>
      <c r="G80" s="85"/>
      <c r="H80" s="96" t="s">
        <v>223</v>
      </c>
      <c r="I80" t="s">
        <v>289</v>
      </c>
      <c r="J80" s="4">
        <f t="shared" si="1"/>
        <v>1</v>
      </c>
    </row>
    <row r="81" spans="1:10" x14ac:dyDescent="0.3">
      <c r="A81" s="4" t="s">
        <v>4267</v>
      </c>
      <c r="B81" s="84">
        <v>45308</v>
      </c>
      <c r="C81"/>
      <c r="D81" t="s">
        <v>138</v>
      </c>
      <c r="E81" t="s">
        <v>263</v>
      </c>
      <c r="F81" s="85">
        <v>198239.85</v>
      </c>
      <c r="G81" s="85"/>
      <c r="H81" s="96" t="s">
        <v>37</v>
      </c>
      <c r="I81" t="s">
        <v>289</v>
      </c>
      <c r="J81" s="4">
        <f t="shared" si="1"/>
        <v>1</v>
      </c>
    </row>
    <row r="82" spans="1:10" x14ac:dyDescent="0.3">
      <c r="A82" s="4" t="s">
        <v>4267</v>
      </c>
      <c r="B82" s="84">
        <v>45308</v>
      </c>
      <c r="C82"/>
      <c r="D82" t="s">
        <v>171</v>
      </c>
      <c r="E82" t="s">
        <v>264</v>
      </c>
      <c r="F82" s="85">
        <v>1752</v>
      </c>
      <c r="G82" s="85"/>
      <c r="H82" s="96" t="s">
        <v>37</v>
      </c>
      <c r="I82" t="s">
        <v>289</v>
      </c>
      <c r="J82" s="4">
        <f t="shared" si="1"/>
        <v>1</v>
      </c>
    </row>
    <row r="83" spans="1:10" x14ac:dyDescent="0.3">
      <c r="A83" s="4" t="s">
        <v>4267</v>
      </c>
      <c r="B83" s="84">
        <v>45303</v>
      </c>
      <c r="C83"/>
      <c r="D83" t="s">
        <v>172</v>
      </c>
      <c r="E83" t="s">
        <v>265</v>
      </c>
      <c r="F83" s="85">
        <v>7501</v>
      </c>
      <c r="G83" s="85"/>
      <c r="H83" s="96" t="s">
        <v>37</v>
      </c>
      <c r="I83" t="s">
        <v>289</v>
      </c>
      <c r="J83" s="4">
        <f t="shared" si="1"/>
        <v>1</v>
      </c>
    </row>
    <row r="84" spans="1:10" x14ac:dyDescent="0.3">
      <c r="A84" s="4" t="s">
        <v>4267</v>
      </c>
      <c r="B84" s="84">
        <v>45303</v>
      </c>
      <c r="C84"/>
      <c r="D84" t="s">
        <v>173</v>
      </c>
      <c r="E84" t="s">
        <v>266</v>
      </c>
      <c r="F84" s="85">
        <v>2783.79</v>
      </c>
      <c r="G84" s="85"/>
      <c r="H84" s="96" t="s">
        <v>37</v>
      </c>
      <c r="I84" t="s">
        <v>289</v>
      </c>
      <c r="J84" s="4">
        <f t="shared" si="1"/>
        <v>1</v>
      </c>
    </row>
    <row r="85" spans="1:10" x14ac:dyDescent="0.3">
      <c r="A85" s="4" t="s">
        <v>4267</v>
      </c>
      <c r="B85" s="84">
        <v>45303</v>
      </c>
      <c r="C85"/>
      <c r="D85" t="s">
        <v>174</v>
      </c>
      <c r="E85" t="s">
        <v>267</v>
      </c>
      <c r="F85" s="85">
        <v>1691.1</v>
      </c>
      <c r="G85" s="85"/>
      <c r="H85" s="96" t="s">
        <v>37</v>
      </c>
      <c r="I85" t="s">
        <v>289</v>
      </c>
      <c r="J85" s="4">
        <f t="shared" si="1"/>
        <v>1</v>
      </c>
    </row>
    <row r="86" spans="1:10" x14ac:dyDescent="0.3">
      <c r="A86" s="4" t="s">
        <v>4267</v>
      </c>
      <c r="B86" s="84">
        <v>45303</v>
      </c>
      <c r="C86"/>
      <c r="D86" t="s">
        <v>175</v>
      </c>
      <c r="E86" t="s">
        <v>268</v>
      </c>
      <c r="F86" s="91">
        <v>559.13</v>
      </c>
      <c r="G86" s="85"/>
      <c r="H86" s="96" t="s">
        <v>37</v>
      </c>
      <c r="I86" t="s">
        <v>289</v>
      </c>
      <c r="J86" s="4">
        <f t="shared" si="1"/>
        <v>1</v>
      </c>
    </row>
    <row r="87" spans="1:10" x14ac:dyDescent="0.3">
      <c r="A87" s="4" t="s">
        <v>4267</v>
      </c>
      <c r="B87" s="84">
        <v>45302</v>
      </c>
      <c r="C87" t="s">
        <v>102</v>
      </c>
      <c r="D87" t="s">
        <v>176</v>
      </c>
      <c r="E87" t="s">
        <v>209</v>
      </c>
      <c r="F87" s="88"/>
      <c r="G87" s="85">
        <v>2597.7800000000002</v>
      </c>
      <c r="H87" s="96" t="s">
        <v>4252</v>
      </c>
      <c r="I87" t="s">
        <v>289</v>
      </c>
      <c r="J87" s="4">
        <f t="shared" si="1"/>
        <v>1</v>
      </c>
    </row>
    <row r="88" spans="1:10" x14ac:dyDescent="0.3">
      <c r="A88" s="4" t="s">
        <v>4267</v>
      </c>
      <c r="B88" s="84">
        <v>45302</v>
      </c>
      <c r="C88" t="s">
        <v>103</v>
      </c>
      <c r="D88" t="s">
        <v>177</v>
      </c>
      <c r="E88" t="s">
        <v>210</v>
      </c>
      <c r="F88" s="88"/>
      <c r="G88" s="85">
        <v>1769.79</v>
      </c>
      <c r="H88" s="96" t="s">
        <v>4252</v>
      </c>
      <c r="I88" t="s">
        <v>289</v>
      </c>
      <c r="J88" s="4">
        <f t="shared" si="1"/>
        <v>1</v>
      </c>
    </row>
    <row r="89" spans="1:10" x14ac:dyDescent="0.3">
      <c r="A89" s="4" t="s">
        <v>4267</v>
      </c>
      <c r="B89" s="84">
        <v>45302</v>
      </c>
      <c r="C89" t="s">
        <v>104</v>
      </c>
      <c r="D89" t="s">
        <v>178</v>
      </c>
      <c r="E89" t="s">
        <v>209</v>
      </c>
      <c r="F89" s="88"/>
      <c r="G89" s="85">
        <v>1180.96</v>
      </c>
      <c r="H89" s="96" t="s">
        <v>4252</v>
      </c>
      <c r="I89" t="s">
        <v>289</v>
      </c>
      <c r="J89" s="4">
        <f t="shared" si="1"/>
        <v>1</v>
      </c>
    </row>
    <row r="90" spans="1:10" x14ac:dyDescent="0.3">
      <c r="A90" s="4" t="s">
        <v>4267</v>
      </c>
      <c r="B90" s="84">
        <v>45302</v>
      </c>
      <c r="C90" t="s">
        <v>105</v>
      </c>
      <c r="D90" t="s">
        <v>176</v>
      </c>
      <c r="E90" t="s">
        <v>210</v>
      </c>
      <c r="F90" s="88"/>
      <c r="G90" s="91">
        <v>958.3</v>
      </c>
      <c r="H90" s="96" t="s">
        <v>4252</v>
      </c>
      <c r="I90" t="s">
        <v>289</v>
      </c>
      <c r="J90" s="4">
        <f t="shared" si="1"/>
        <v>1</v>
      </c>
    </row>
    <row r="91" spans="1:10" x14ac:dyDescent="0.3">
      <c r="A91" s="4" t="s">
        <v>4267</v>
      </c>
      <c r="B91" s="84">
        <v>45302</v>
      </c>
      <c r="C91" t="s">
        <v>106</v>
      </c>
      <c r="D91" t="s">
        <v>179</v>
      </c>
      <c r="E91" t="s">
        <v>209</v>
      </c>
      <c r="F91" s="88"/>
      <c r="G91" s="91">
        <v>926.19</v>
      </c>
      <c r="H91" s="96" t="s">
        <v>4252</v>
      </c>
      <c r="I91" t="s">
        <v>289</v>
      </c>
      <c r="J91" s="4">
        <f t="shared" si="1"/>
        <v>1</v>
      </c>
    </row>
    <row r="92" spans="1:10" x14ac:dyDescent="0.3">
      <c r="A92" s="4" t="s">
        <v>4267</v>
      </c>
      <c r="B92" s="84">
        <v>45302</v>
      </c>
      <c r="C92"/>
      <c r="D92" t="s">
        <v>136</v>
      </c>
      <c r="E92" t="s">
        <v>269</v>
      </c>
      <c r="F92" s="88"/>
      <c r="G92" s="91">
        <v>275</v>
      </c>
      <c r="H92" s="96" t="s">
        <v>4249</v>
      </c>
      <c r="I92" t="s">
        <v>289</v>
      </c>
      <c r="J92" s="4">
        <f t="shared" si="1"/>
        <v>1</v>
      </c>
    </row>
    <row r="93" spans="1:10" x14ac:dyDescent="0.3">
      <c r="A93" s="4" t="s">
        <v>4267</v>
      </c>
      <c r="B93" s="84">
        <v>45302</v>
      </c>
      <c r="C93"/>
      <c r="D93" t="s">
        <v>138</v>
      </c>
      <c r="E93" t="s">
        <v>270</v>
      </c>
      <c r="F93" s="85">
        <v>300035.36</v>
      </c>
      <c r="G93" s="85"/>
      <c r="H93" s="96" t="s">
        <v>37</v>
      </c>
      <c r="I93" t="s">
        <v>289</v>
      </c>
      <c r="J93" s="4">
        <f t="shared" si="1"/>
        <v>1</v>
      </c>
    </row>
    <row r="94" spans="1:10" x14ac:dyDescent="0.3">
      <c r="A94" s="4" t="s">
        <v>4267</v>
      </c>
      <c r="B94" s="84">
        <v>45302</v>
      </c>
      <c r="C94"/>
      <c r="D94" t="s">
        <v>169</v>
      </c>
      <c r="E94" t="s">
        <v>256</v>
      </c>
      <c r="F94" s="85">
        <v>11110.9</v>
      </c>
      <c r="G94" s="85"/>
      <c r="H94" s="96" t="s">
        <v>37</v>
      </c>
      <c r="I94" t="s">
        <v>289</v>
      </c>
      <c r="J94" s="4">
        <f t="shared" si="1"/>
        <v>1</v>
      </c>
    </row>
    <row r="95" spans="1:10" x14ac:dyDescent="0.3">
      <c r="A95" s="4" t="s">
        <v>4267</v>
      </c>
      <c r="B95" s="84">
        <v>45302</v>
      </c>
      <c r="C95"/>
      <c r="D95" t="s">
        <v>169</v>
      </c>
      <c r="E95" t="s">
        <v>256</v>
      </c>
      <c r="F95" s="85">
        <v>5920.68</v>
      </c>
      <c r="G95" s="85"/>
      <c r="H95" s="96" t="s">
        <v>37</v>
      </c>
      <c r="I95" t="s">
        <v>289</v>
      </c>
      <c r="J95" s="4">
        <f t="shared" si="1"/>
        <v>1</v>
      </c>
    </row>
    <row r="96" spans="1:10" x14ac:dyDescent="0.3">
      <c r="A96" s="4" t="s">
        <v>4267</v>
      </c>
      <c r="B96" s="84">
        <v>45302</v>
      </c>
      <c r="C96"/>
      <c r="D96" t="s">
        <v>169</v>
      </c>
      <c r="E96" t="s">
        <v>256</v>
      </c>
      <c r="F96" s="85">
        <v>5094.3100000000004</v>
      </c>
      <c r="G96" s="85"/>
      <c r="H96" s="96" t="s">
        <v>37</v>
      </c>
      <c r="I96" t="s">
        <v>289</v>
      </c>
      <c r="J96" s="4">
        <f t="shared" si="1"/>
        <v>1</v>
      </c>
    </row>
    <row r="97" spans="1:10" x14ac:dyDescent="0.3">
      <c r="A97" s="4" t="s">
        <v>4267</v>
      </c>
      <c r="B97" s="84">
        <v>45301</v>
      </c>
      <c r="C97" t="s">
        <v>107</v>
      </c>
      <c r="D97" t="s">
        <v>180</v>
      </c>
      <c r="E97" t="s">
        <v>210</v>
      </c>
      <c r="F97" s="88"/>
      <c r="G97" s="85">
        <v>96158.46</v>
      </c>
      <c r="H97" s="96" t="s">
        <v>4252</v>
      </c>
      <c r="I97" t="s">
        <v>289</v>
      </c>
      <c r="J97" s="4">
        <f t="shared" si="1"/>
        <v>1</v>
      </c>
    </row>
    <row r="98" spans="1:10" x14ac:dyDescent="0.3">
      <c r="A98" s="4" t="s">
        <v>4267</v>
      </c>
      <c r="B98" s="84">
        <v>45301</v>
      </c>
      <c r="C98" t="s">
        <v>108</v>
      </c>
      <c r="D98" t="s">
        <v>181</v>
      </c>
      <c r="E98" t="s">
        <v>209</v>
      </c>
      <c r="F98" s="88"/>
      <c r="G98" s="85">
        <v>37350</v>
      </c>
      <c r="H98" s="96" t="s">
        <v>4252</v>
      </c>
      <c r="I98" t="s">
        <v>289</v>
      </c>
      <c r="J98" s="4">
        <f t="shared" si="1"/>
        <v>1</v>
      </c>
    </row>
    <row r="99" spans="1:10" x14ac:dyDescent="0.3">
      <c r="A99" s="4" t="s">
        <v>4267</v>
      </c>
      <c r="B99" s="84">
        <v>45301</v>
      </c>
      <c r="C99" t="s">
        <v>109</v>
      </c>
      <c r="D99" t="s">
        <v>182</v>
      </c>
      <c r="E99" t="s">
        <v>209</v>
      </c>
      <c r="F99" s="88"/>
      <c r="G99" s="85">
        <v>29617.83</v>
      </c>
      <c r="H99" s="96" t="s">
        <v>4252</v>
      </c>
      <c r="I99" t="s">
        <v>289</v>
      </c>
      <c r="J99" s="4">
        <f t="shared" si="1"/>
        <v>1</v>
      </c>
    </row>
    <row r="100" spans="1:10" x14ac:dyDescent="0.3">
      <c r="A100" s="4" t="s">
        <v>4267</v>
      </c>
      <c r="B100" s="84">
        <v>45301</v>
      </c>
      <c r="C100" t="s">
        <v>110</v>
      </c>
      <c r="D100" t="s">
        <v>183</v>
      </c>
      <c r="E100" t="s">
        <v>210</v>
      </c>
      <c r="F100" s="88"/>
      <c r="G100" s="85">
        <v>17740.349999999999</v>
      </c>
      <c r="H100" s="96" t="s">
        <v>4252</v>
      </c>
      <c r="I100" t="s">
        <v>289</v>
      </c>
      <c r="J100" s="4">
        <f t="shared" si="1"/>
        <v>1</v>
      </c>
    </row>
    <row r="101" spans="1:10" x14ac:dyDescent="0.3">
      <c r="A101" s="4" t="s">
        <v>4267</v>
      </c>
      <c r="B101" s="84">
        <v>45301</v>
      </c>
      <c r="C101" t="s">
        <v>96</v>
      </c>
      <c r="D101" t="s">
        <v>132</v>
      </c>
      <c r="E101" t="s">
        <v>209</v>
      </c>
      <c r="F101" s="88"/>
      <c r="G101" s="85">
        <v>16352.12</v>
      </c>
      <c r="H101" s="96" t="s">
        <v>4252</v>
      </c>
      <c r="I101" t="s">
        <v>289</v>
      </c>
      <c r="J101" s="4">
        <f t="shared" si="1"/>
        <v>1</v>
      </c>
    </row>
    <row r="102" spans="1:10" x14ac:dyDescent="0.3">
      <c r="A102" s="4" t="s">
        <v>4267</v>
      </c>
      <c r="B102" s="84">
        <v>45301</v>
      </c>
      <c r="C102" t="s">
        <v>111</v>
      </c>
      <c r="D102" t="s">
        <v>184</v>
      </c>
      <c r="E102" t="s">
        <v>209</v>
      </c>
      <c r="F102" s="88"/>
      <c r="G102" s="85">
        <v>9873.2000000000007</v>
      </c>
      <c r="H102" s="96" t="s">
        <v>4252</v>
      </c>
      <c r="I102" t="s">
        <v>289</v>
      </c>
      <c r="J102" s="4">
        <f t="shared" si="1"/>
        <v>1</v>
      </c>
    </row>
    <row r="103" spans="1:10" x14ac:dyDescent="0.3">
      <c r="A103" s="4" t="s">
        <v>4267</v>
      </c>
      <c r="B103" s="84">
        <v>45301</v>
      </c>
      <c r="C103" t="s">
        <v>112</v>
      </c>
      <c r="D103" t="s">
        <v>185</v>
      </c>
      <c r="E103" t="s">
        <v>209</v>
      </c>
      <c r="F103" s="88"/>
      <c r="G103" s="85">
        <v>6511.55</v>
      </c>
      <c r="H103" s="96" t="s">
        <v>4252</v>
      </c>
      <c r="I103" t="s">
        <v>289</v>
      </c>
      <c r="J103" s="4">
        <f t="shared" si="1"/>
        <v>1</v>
      </c>
    </row>
    <row r="104" spans="1:10" x14ac:dyDescent="0.3">
      <c r="A104" s="4" t="s">
        <v>4267</v>
      </c>
      <c r="B104" s="84">
        <v>45301</v>
      </c>
      <c r="C104" t="s">
        <v>113</v>
      </c>
      <c r="D104" t="s">
        <v>186</v>
      </c>
      <c r="E104" t="s">
        <v>209</v>
      </c>
      <c r="F104" s="88"/>
      <c r="G104" s="85">
        <v>4902.28</v>
      </c>
      <c r="H104" s="96" t="s">
        <v>4252</v>
      </c>
      <c r="I104" t="s">
        <v>289</v>
      </c>
      <c r="J104" s="4">
        <f t="shared" si="1"/>
        <v>1</v>
      </c>
    </row>
    <row r="105" spans="1:10" x14ac:dyDescent="0.3">
      <c r="A105" s="4" t="s">
        <v>4267</v>
      </c>
      <c r="B105" s="84">
        <v>45301</v>
      </c>
      <c r="C105" t="s">
        <v>114</v>
      </c>
      <c r="D105" t="s">
        <v>187</v>
      </c>
      <c r="E105" t="s">
        <v>209</v>
      </c>
      <c r="F105" s="88"/>
      <c r="G105" s="85">
        <v>4371.8500000000004</v>
      </c>
      <c r="H105" s="96" t="s">
        <v>4252</v>
      </c>
      <c r="I105" t="s">
        <v>289</v>
      </c>
      <c r="J105" s="4">
        <f t="shared" si="1"/>
        <v>1</v>
      </c>
    </row>
    <row r="106" spans="1:10" x14ac:dyDescent="0.3">
      <c r="A106" s="4" t="s">
        <v>4267</v>
      </c>
      <c r="B106" s="84">
        <v>45301</v>
      </c>
      <c r="C106" t="s">
        <v>115</v>
      </c>
      <c r="D106" t="s">
        <v>188</v>
      </c>
      <c r="E106" t="s">
        <v>209</v>
      </c>
      <c r="F106" s="88"/>
      <c r="G106" s="85">
        <v>4139.5200000000004</v>
      </c>
      <c r="H106" s="96" t="s">
        <v>4252</v>
      </c>
      <c r="I106" t="s">
        <v>289</v>
      </c>
      <c r="J106" s="4">
        <f t="shared" si="1"/>
        <v>1</v>
      </c>
    </row>
    <row r="107" spans="1:10" x14ac:dyDescent="0.3">
      <c r="A107" s="4" t="s">
        <v>4267</v>
      </c>
      <c r="B107" s="84">
        <v>45301</v>
      </c>
      <c r="C107" t="s">
        <v>95</v>
      </c>
      <c r="D107" t="s">
        <v>131</v>
      </c>
      <c r="E107" t="s">
        <v>209</v>
      </c>
      <c r="F107" s="88"/>
      <c r="G107" s="85">
        <v>2995.07</v>
      </c>
      <c r="H107" s="96" t="s">
        <v>4252</v>
      </c>
      <c r="I107" t="s">
        <v>289</v>
      </c>
      <c r="J107" s="4">
        <f t="shared" si="1"/>
        <v>1</v>
      </c>
    </row>
    <row r="108" spans="1:10" x14ac:dyDescent="0.3">
      <c r="A108" s="4" t="s">
        <v>4267</v>
      </c>
      <c r="B108" s="84">
        <v>45301</v>
      </c>
      <c r="C108" t="s">
        <v>102</v>
      </c>
      <c r="D108" t="s">
        <v>176</v>
      </c>
      <c r="E108" t="s">
        <v>209</v>
      </c>
      <c r="F108" s="88"/>
      <c r="G108" s="85">
        <v>2597.7800000000002</v>
      </c>
      <c r="H108" s="96" t="s">
        <v>4252</v>
      </c>
      <c r="I108" t="s">
        <v>289</v>
      </c>
      <c r="J108" s="4">
        <f t="shared" si="1"/>
        <v>1</v>
      </c>
    </row>
    <row r="109" spans="1:10" x14ac:dyDescent="0.3">
      <c r="A109" s="4" t="s">
        <v>4267</v>
      </c>
      <c r="B109" s="84">
        <v>45301</v>
      </c>
      <c r="C109" t="s">
        <v>116</v>
      </c>
      <c r="D109" t="s">
        <v>189</v>
      </c>
      <c r="E109" t="s">
        <v>209</v>
      </c>
      <c r="F109" s="88"/>
      <c r="G109" s="91">
        <v>708.82</v>
      </c>
      <c r="H109" s="96" t="s">
        <v>4252</v>
      </c>
      <c r="I109" t="s">
        <v>289</v>
      </c>
      <c r="J109" s="4">
        <f t="shared" si="1"/>
        <v>1</v>
      </c>
    </row>
    <row r="110" spans="1:10" x14ac:dyDescent="0.3">
      <c r="A110" s="4" t="s">
        <v>4267</v>
      </c>
      <c r="B110" s="84">
        <v>45301</v>
      </c>
      <c r="C110"/>
      <c r="D110" t="s">
        <v>136</v>
      </c>
      <c r="E110" t="s">
        <v>271</v>
      </c>
      <c r="F110" s="88"/>
      <c r="G110" s="91">
        <v>690</v>
      </c>
      <c r="H110" s="96" t="s">
        <v>4249</v>
      </c>
      <c r="I110" t="s">
        <v>289</v>
      </c>
      <c r="J110" s="4">
        <f t="shared" si="1"/>
        <v>1</v>
      </c>
    </row>
    <row r="111" spans="1:10" x14ac:dyDescent="0.3">
      <c r="A111" s="4" t="s">
        <v>4267</v>
      </c>
      <c r="B111" s="84">
        <v>45301</v>
      </c>
      <c r="C111" t="s">
        <v>117</v>
      </c>
      <c r="D111" t="s">
        <v>190</v>
      </c>
      <c r="E111" t="s">
        <v>209</v>
      </c>
      <c r="F111" s="88"/>
      <c r="G111" s="91">
        <v>396.52</v>
      </c>
      <c r="H111" s="96" t="s">
        <v>4252</v>
      </c>
      <c r="I111" t="s">
        <v>289</v>
      </c>
      <c r="J111" s="4">
        <f t="shared" si="1"/>
        <v>1</v>
      </c>
    </row>
    <row r="112" spans="1:10" x14ac:dyDescent="0.3">
      <c r="A112" s="4" t="s">
        <v>4267</v>
      </c>
      <c r="B112" s="84">
        <v>45301</v>
      </c>
      <c r="C112"/>
      <c r="D112" t="s">
        <v>169</v>
      </c>
      <c r="E112" t="s">
        <v>256</v>
      </c>
      <c r="F112" s="85">
        <v>8294.02</v>
      </c>
      <c r="G112" s="85"/>
      <c r="H112" s="96" t="s">
        <v>37</v>
      </c>
      <c r="I112" t="s">
        <v>289</v>
      </c>
      <c r="J112" s="4">
        <f t="shared" si="1"/>
        <v>1</v>
      </c>
    </row>
    <row r="113" spans="1:10" x14ac:dyDescent="0.3">
      <c r="A113" s="4" t="s">
        <v>4267</v>
      </c>
      <c r="B113" s="84">
        <v>45301</v>
      </c>
      <c r="C113"/>
      <c r="D113" t="s">
        <v>144</v>
      </c>
      <c r="E113" t="s">
        <v>272</v>
      </c>
      <c r="F113" s="85">
        <v>3318</v>
      </c>
      <c r="G113" s="85"/>
      <c r="H113" s="96" t="s">
        <v>37</v>
      </c>
      <c r="I113" t="s">
        <v>289</v>
      </c>
      <c r="J113" s="4">
        <f t="shared" si="1"/>
        <v>1</v>
      </c>
    </row>
    <row r="114" spans="1:10" x14ac:dyDescent="0.3">
      <c r="A114" s="4" t="s">
        <v>4267</v>
      </c>
      <c r="B114" s="84">
        <v>45300</v>
      </c>
      <c r="C114"/>
      <c r="D114" t="s">
        <v>191</v>
      </c>
      <c r="E114" t="s">
        <v>273</v>
      </c>
      <c r="F114" s="85">
        <v>56106.05</v>
      </c>
      <c r="G114" s="85"/>
      <c r="H114" s="96" t="s">
        <v>37</v>
      </c>
      <c r="I114" t="s">
        <v>289</v>
      </c>
      <c r="J114" s="4">
        <f t="shared" si="1"/>
        <v>1</v>
      </c>
    </row>
    <row r="115" spans="1:10" x14ac:dyDescent="0.3">
      <c r="A115" s="4" t="s">
        <v>4267</v>
      </c>
      <c r="B115" s="84">
        <v>45300</v>
      </c>
      <c r="C115"/>
      <c r="D115" t="s">
        <v>192</v>
      </c>
      <c r="E115" t="s">
        <v>274</v>
      </c>
      <c r="F115" s="85">
        <v>9989.4</v>
      </c>
      <c r="G115" s="85"/>
      <c r="H115" s="96" t="s">
        <v>37</v>
      </c>
      <c r="I115" t="s">
        <v>289</v>
      </c>
      <c r="J115" s="4">
        <f t="shared" si="1"/>
        <v>1</v>
      </c>
    </row>
    <row r="116" spans="1:10" x14ac:dyDescent="0.3">
      <c r="A116" s="4" t="s">
        <v>4267</v>
      </c>
      <c r="B116" s="84">
        <v>45300</v>
      </c>
      <c r="C116"/>
      <c r="D116" t="s">
        <v>192</v>
      </c>
      <c r="E116" t="s">
        <v>275</v>
      </c>
      <c r="F116" s="85">
        <v>9989.4</v>
      </c>
      <c r="G116" s="85"/>
      <c r="H116" s="96" t="s">
        <v>37</v>
      </c>
      <c r="I116" t="s">
        <v>289</v>
      </c>
      <c r="J116" s="4">
        <f t="shared" si="1"/>
        <v>1</v>
      </c>
    </row>
    <row r="117" spans="1:10" x14ac:dyDescent="0.3">
      <c r="A117" s="4" t="s">
        <v>4267</v>
      </c>
      <c r="B117" s="84">
        <v>45300</v>
      </c>
      <c r="C117"/>
      <c r="D117" t="s">
        <v>193</v>
      </c>
      <c r="E117" t="s">
        <v>276</v>
      </c>
      <c r="F117" s="85">
        <v>1872.64</v>
      </c>
      <c r="G117" s="85"/>
      <c r="H117" s="96" t="s">
        <v>37</v>
      </c>
      <c r="I117" t="s">
        <v>289</v>
      </c>
      <c r="J117" s="4">
        <f t="shared" si="1"/>
        <v>1</v>
      </c>
    </row>
    <row r="118" spans="1:10" x14ac:dyDescent="0.3">
      <c r="A118" s="4" t="s">
        <v>4267</v>
      </c>
      <c r="B118" s="84">
        <v>45299</v>
      </c>
      <c r="C118"/>
      <c r="D118" t="s">
        <v>194</v>
      </c>
      <c r="E118" t="s">
        <v>277</v>
      </c>
      <c r="F118" s="85">
        <v>14332</v>
      </c>
      <c r="G118" s="85"/>
      <c r="H118" s="96" t="s">
        <v>37</v>
      </c>
      <c r="I118" t="s">
        <v>289</v>
      </c>
      <c r="J118" s="4">
        <f t="shared" si="1"/>
        <v>1</v>
      </c>
    </row>
    <row r="119" spans="1:10" x14ac:dyDescent="0.3">
      <c r="A119" s="4" t="s">
        <v>4267</v>
      </c>
      <c r="B119" s="84">
        <v>45296</v>
      </c>
      <c r="C119"/>
      <c r="D119" t="s">
        <v>144</v>
      </c>
      <c r="E119" t="s">
        <v>278</v>
      </c>
      <c r="F119" s="85">
        <v>4977.6099999999997</v>
      </c>
      <c r="G119" s="85"/>
      <c r="H119" s="96" t="s">
        <v>37</v>
      </c>
      <c r="I119" t="s">
        <v>289</v>
      </c>
      <c r="J119" s="4">
        <f t="shared" si="1"/>
        <v>1</v>
      </c>
    </row>
    <row r="120" spans="1:10" x14ac:dyDescent="0.3">
      <c r="A120" s="4" t="s">
        <v>4267</v>
      </c>
      <c r="B120" s="84">
        <v>45296</v>
      </c>
      <c r="C120"/>
      <c r="D120" t="s">
        <v>195</v>
      </c>
      <c r="E120" t="s">
        <v>279</v>
      </c>
      <c r="F120" s="85">
        <v>4943</v>
      </c>
      <c r="G120" s="85"/>
      <c r="H120" s="96" t="s">
        <v>37</v>
      </c>
      <c r="I120" t="s">
        <v>289</v>
      </c>
      <c r="J120" s="4">
        <f t="shared" si="1"/>
        <v>1</v>
      </c>
    </row>
    <row r="121" spans="1:10" x14ac:dyDescent="0.3">
      <c r="A121" s="4" t="s">
        <v>4267</v>
      </c>
      <c r="B121" s="84">
        <v>45296</v>
      </c>
      <c r="C121"/>
      <c r="D121" t="s">
        <v>195</v>
      </c>
      <c r="E121" t="s">
        <v>280</v>
      </c>
      <c r="F121" s="85">
        <v>3292</v>
      </c>
      <c r="G121" s="85"/>
      <c r="H121" s="96" t="s">
        <v>37</v>
      </c>
      <c r="I121" t="s">
        <v>289</v>
      </c>
      <c r="J121" s="4">
        <f t="shared" si="1"/>
        <v>1</v>
      </c>
    </row>
    <row r="122" spans="1:10" x14ac:dyDescent="0.3">
      <c r="A122" s="4" t="s">
        <v>4267</v>
      </c>
      <c r="B122" s="84">
        <v>45296</v>
      </c>
      <c r="C122"/>
      <c r="D122" t="s">
        <v>195</v>
      </c>
      <c r="E122" t="s">
        <v>281</v>
      </c>
      <c r="F122" s="85">
        <v>1648</v>
      </c>
      <c r="G122" s="85"/>
      <c r="H122" s="96" t="s">
        <v>37</v>
      </c>
      <c r="I122" t="s">
        <v>289</v>
      </c>
      <c r="J122" s="4">
        <f t="shared" si="1"/>
        <v>1</v>
      </c>
    </row>
    <row r="123" spans="1:10" x14ac:dyDescent="0.3">
      <c r="A123" s="4" t="s">
        <v>4267</v>
      </c>
      <c r="B123" s="84">
        <v>45295</v>
      </c>
      <c r="C123"/>
      <c r="D123" t="s">
        <v>136</v>
      </c>
      <c r="E123" t="s">
        <v>282</v>
      </c>
      <c r="F123" s="88"/>
      <c r="G123" s="91">
        <v>175</v>
      </c>
      <c r="H123" s="96" t="s">
        <v>4249</v>
      </c>
      <c r="I123" t="s">
        <v>289</v>
      </c>
      <c r="J123" s="4">
        <f t="shared" si="1"/>
        <v>1</v>
      </c>
    </row>
    <row r="124" spans="1:10" x14ac:dyDescent="0.3">
      <c r="A124" s="4" t="s">
        <v>4267</v>
      </c>
      <c r="B124" s="84">
        <v>45295</v>
      </c>
      <c r="C124"/>
      <c r="D124" t="s">
        <v>147</v>
      </c>
      <c r="E124" t="s">
        <v>223</v>
      </c>
      <c r="F124" s="85">
        <v>1282363</v>
      </c>
      <c r="G124" s="85"/>
      <c r="H124" s="96" t="s">
        <v>223</v>
      </c>
      <c r="I124" t="s">
        <v>289</v>
      </c>
      <c r="J124" s="4">
        <f t="shared" si="1"/>
        <v>1</v>
      </c>
    </row>
    <row r="125" spans="1:10" x14ac:dyDescent="0.3">
      <c r="A125" s="4" t="s">
        <v>4267</v>
      </c>
      <c r="B125" s="84">
        <v>45295</v>
      </c>
      <c r="C125"/>
      <c r="D125" t="s">
        <v>138</v>
      </c>
      <c r="E125" t="s">
        <v>283</v>
      </c>
      <c r="F125" s="85">
        <v>400025.55</v>
      </c>
      <c r="G125" s="85"/>
      <c r="H125" s="96" t="s">
        <v>37</v>
      </c>
      <c r="I125" t="s">
        <v>289</v>
      </c>
      <c r="J125" s="4">
        <f t="shared" si="1"/>
        <v>1</v>
      </c>
    </row>
    <row r="126" spans="1:10" x14ac:dyDescent="0.3">
      <c r="A126" s="4" t="s">
        <v>4267</v>
      </c>
      <c r="B126" s="84">
        <v>45294</v>
      </c>
      <c r="C126"/>
      <c r="D126" t="s">
        <v>196</v>
      </c>
      <c r="E126" t="s">
        <v>284</v>
      </c>
      <c r="F126" s="85">
        <v>5351.2</v>
      </c>
      <c r="G126" s="85"/>
      <c r="H126" s="96" t="s">
        <v>37</v>
      </c>
      <c r="I126" t="s">
        <v>289</v>
      </c>
      <c r="J126" s="4">
        <f t="shared" si="1"/>
        <v>1</v>
      </c>
    </row>
    <row r="127" spans="1:10" x14ac:dyDescent="0.3">
      <c r="A127" s="4" t="s">
        <v>4267</v>
      </c>
      <c r="B127" s="84">
        <v>45294</v>
      </c>
      <c r="C127"/>
      <c r="D127" t="s">
        <v>148</v>
      </c>
      <c r="E127" t="s">
        <v>285</v>
      </c>
      <c r="F127" s="85">
        <v>4762.5600000000004</v>
      </c>
      <c r="G127" s="85"/>
      <c r="H127" s="96" t="s">
        <v>37</v>
      </c>
      <c r="I127" t="s">
        <v>289</v>
      </c>
      <c r="J127" s="4">
        <f t="shared" si="1"/>
        <v>1</v>
      </c>
    </row>
    <row r="128" spans="1:10" x14ac:dyDescent="0.3">
      <c r="A128" s="4" t="s">
        <v>4267</v>
      </c>
      <c r="B128" s="84">
        <v>45294</v>
      </c>
      <c r="C128"/>
      <c r="D128" t="s">
        <v>197</v>
      </c>
      <c r="E128" t="s">
        <v>286</v>
      </c>
      <c r="F128" s="85">
        <v>3897.42</v>
      </c>
      <c r="G128" s="85"/>
      <c r="H128" s="96" t="s">
        <v>37</v>
      </c>
      <c r="I128" t="s">
        <v>289</v>
      </c>
      <c r="J128" s="4">
        <f t="shared" si="1"/>
        <v>1</v>
      </c>
    </row>
    <row r="129" spans="1:10" x14ac:dyDescent="0.3">
      <c r="A129" s="4" t="s">
        <v>4267</v>
      </c>
      <c r="B129" s="84">
        <v>45294</v>
      </c>
      <c r="C129"/>
      <c r="D129" t="s">
        <v>198</v>
      </c>
      <c r="E129" t="s">
        <v>287</v>
      </c>
      <c r="F129" s="85">
        <v>1676.55</v>
      </c>
      <c r="G129" s="85"/>
      <c r="H129" s="96" t="s">
        <v>37</v>
      </c>
      <c r="I129" t="s">
        <v>289</v>
      </c>
      <c r="J129" s="4">
        <f t="shared" si="1"/>
        <v>1</v>
      </c>
    </row>
    <row r="130" spans="1:10" x14ac:dyDescent="0.3">
      <c r="A130" s="4" t="s">
        <v>4267</v>
      </c>
      <c r="B130" s="84">
        <v>45336</v>
      </c>
      <c r="C130"/>
      <c r="D130" t="s">
        <v>605</v>
      </c>
      <c r="E130" t="s">
        <v>939</v>
      </c>
      <c r="F130" s="85">
        <v>10823.78</v>
      </c>
      <c r="G130" s="85"/>
      <c r="H130" s="96" t="s">
        <v>37</v>
      </c>
      <c r="I130" t="s">
        <v>290</v>
      </c>
      <c r="J130" s="4">
        <f t="shared" si="1"/>
        <v>2</v>
      </c>
    </row>
    <row r="131" spans="1:10" x14ac:dyDescent="0.3">
      <c r="A131" s="4" t="s">
        <v>4267</v>
      </c>
      <c r="B131" s="84">
        <v>45336</v>
      </c>
      <c r="C131"/>
      <c r="D131" t="s">
        <v>606</v>
      </c>
      <c r="E131" t="s">
        <v>940</v>
      </c>
      <c r="F131" s="85">
        <v>38136</v>
      </c>
      <c r="G131" s="85"/>
      <c r="H131" s="96" t="s">
        <v>37</v>
      </c>
      <c r="I131" t="s">
        <v>290</v>
      </c>
      <c r="J131" s="4">
        <f t="shared" ref="J131:J194" si="2">MONTH(B131)</f>
        <v>2</v>
      </c>
    </row>
    <row r="132" spans="1:10" x14ac:dyDescent="0.3">
      <c r="A132" s="4" t="s">
        <v>4267</v>
      </c>
      <c r="B132" s="84">
        <v>45336</v>
      </c>
      <c r="C132"/>
      <c r="D132" t="s">
        <v>607</v>
      </c>
      <c r="E132" t="s">
        <v>941</v>
      </c>
      <c r="F132" s="85">
        <v>10030</v>
      </c>
      <c r="G132" s="85"/>
      <c r="H132" s="96" t="s">
        <v>37</v>
      </c>
      <c r="I132" t="s">
        <v>290</v>
      </c>
      <c r="J132" s="4">
        <f t="shared" si="2"/>
        <v>2</v>
      </c>
    </row>
    <row r="133" spans="1:10" x14ac:dyDescent="0.3">
      <c r="A133" s="4" t="s">
        <v>4267</v>
      </c>
      <c r="B133" s="84">
        <v>45336</v>
      </c>
      <c r="C133" t="s">
        <v>291</v>
      </c>
      <c r="D133" t="s">
        <v>608</v>
      </c>
      <c r="E133" t="s">
        <v>942</v>
      </c>
      <c r="F133" s="88"/>
      <c r="G133" s="85">
        <v>72870.5</v>
      </c>
      <c r="H133" s="96" t="s">
        <v>4251</v>
      </c>
      <c r="I133" t="s">
        <v>290</v>
      </c>
      <c r="J133" s="4">
        <f t="shared" si="2"/>
        <v>2</v>
      </c>
    </row>
    <row r="134" spans="1:10" x14ac:dyDescent="0.3">
      <c r="A134" s="4" t="s">
        <v>4267</v>
      </c>
      <c r="B134" s="84">
        <v>45336</v>
      </c>
      <c r="C134"/>
      <c r="D134" t="s">
        <v>609</v>
      </c>
      <c r="E134" t="s">
        <v>943</v>
      </c>
      <c r="F134" s="85">
        <v>31000</v>
      </c>
      <c r="G134" s="85"/>
      <c r="H134" s="96" t="s">
        <v>37</v>
      </c>
      <c r="I134" t="s">
        <v>290</v>
      </c>
      <c r="J134" s="4">
        <f t="shared" si="2"/>
        <v>2</v>
      </c>
    </row>
    <row r="135" spans="1:10" x14ac:dyDescent="0.3">
      <c r="A135" s="4" t="s">
        <v>4267</v>
      </c>
      <c r="B135" s="84">
        <v>45335</v>
      </c>
      <c r="C135" t="s">
        <v>292</v>
      </c>
      <c r="D135" t="s">
        <v>610</v>
      </c>
      <c r="E135" t="s">
        <v>944</v>
      </c>
      <c r="F135" s="88"/>
      <c r="G135" s="85">
        <v>181623.2</v>
      </c>
      <c r="H135" s="96" t="s">
        <v>4251</v>
      </c>
      <c r="I135" t="s">
        <v>290</v>
      </c>
      <c r="J135" s="4">
        <f t="shared" si="2"/>
        <v>2</v>
      </c>
    </row>
    <row r="136" spans="1:10" x14ac:dyDescent="0.3">
      <c r="A136" s="4" t="s">
        <v>4267</v>
      </c>
      <c r="B136" s="84">
        <v>45335</v>
      </c>
      <c r="C136" t="s">
        <v>293</v>
      </c>
      <c r="D136" t="s">
        <v>610</v>
      </c>
      <c r="E136" t="s">
        <v>945</v>
      </c>
      <c r="F136" s="88"/>
      <c r="G136" s="85">
        <v>26282.3</v>
      </c>
      <c r="H136" s="96" t="s">
        <v>4251</v>
      </c>
      <c r="I136" t="s">
        <v>290</v>
      </c>
      <c r="J136" s="4">
        <f t="shared" si="2"/>
        <v>2</v>
      </c>
    </row>
    <row r="137" spans="1:10" x14ac:dyDescent="0.3">
      <c r="A137" s="4" t="s">
        <v>4267</v>
      </c>
      <c r="B137" s="84">
        <v>45335</v>
      </c>
      <c r="C137" t="s">
        <v>294</v>
      </c>
      <c r="D137" t="s">
        <v>611</v>
      </c>
      <c r="E137" t="s">
        <v>946</v>
      </c>
      <c r="F137" s="88"/>
      <c r="G137" s="85">
        <v>9567.41</v>
      </c>
      <c r="H137" s="96" t="s">
        <v>4251</v>
      </c>
      <c r="I137" t="s">
        <v>290</v>
      </c>
      <c r="J137" s="4">
        <f t="shared" si="2"/>
        <v>2</v>
      </c>
    </row>
    <row r="138" spans="1:10" x14ac:dyDescent="0.3">
      <c r="A138" s="4" t="s">
        <v>4267</v>
      </c>
      <c r="B138" s="84">
        <v>45335</v>
      </c>
      <c r="C138" t="s">
        <v>295</v>
      </c>
      <c r="D138" t="s">
        <v>611</v>
      </c>
      <c r="E138" t="s">
        <v>947</v>
      </c>
      <c r="F138" s="88"/>
      <c r="G138" s="85">
        <v>8964.0300000000007</v>
      </c>
      <c r="H138" s="96" t="s">
        <v>4251</v>
      </c>
      <c r="I138" t="s">
        <v>290</v>
      </c>
      <c r="J138" s="4">
        <f t="shared" si="2"/>
        <v>2</v>
      </c>
    </row>
    <row r="139" spans="1:10" x14ac:dyDescent="0.3">
      <c r="A139" s="4" t="s">
        <v>4267</v>
      </c>
      <c r="B139" s="84">
        <v>45335</v>
      </c>
      <c r="C139" t="s">
        <v>296</v>
      </c>
      <c r="D139" t="s">
        <v>611</v>
      </c>
      <c r="E139" t="s">
        <v>948</v>
      </c>
      <c r="F139" s="88"/>
      <c r="G139" s="85">
        <v>5594.55</v>
      </c>
      <c r="H139" s="96" t="s">
        <v>4251</v>
      </c>
      <c r="I139" t="s">
        <v>290</v>
      </c>
      <c r="J139" s="4">
        <f t="shared" si="2"/>
        <v>2</v>
      </c>
    </row>
    <row r="140" spans="1:10" x14ac:dyDescent="0.3">
      <c r="A140" s="4" t="s">
        <v>4267</v>
      </c>
      <c r="B140" s="84">
        <v>45335</v>
      </c>
      <c r="C140" t="s">
        <v>297</v>
      </c>
      <c r="D140" t="s">
        <v>611</v>
      </c>
      <c r="E140" t="s">
        <v>949</v>
      </c>
      <c r="F140" s="88"/>
      <c r="G140" s="85">
        <v>3349.38</v>
      </c>
      <c r="H140" s="96" t="s">
        <v>4251</v>
      </c>
      <c r="I140" t="s">
        <v>290</v>
      </c>
      <c r="J140" s="4">
        <f t="shared" si="2"/>
        <v>2</v>
      </c>
    </row>
    <row r="141" spans="1:10" x14ac:dyDescent="0.3">
      <c r="A141" s="4" t="s">
        <v>4267</v>
      </c>
      <c r="B141" s="84">
        <v>45335</v>
      </c>
      <c r="C141"/>
      <c r="D141" t="s">
        <v>136</v>
      </c>
      <c r="E141" t="s">
        <v>950</v>
      </c>
      <c r="F141" s="88"/>
      <c r="G141" s="91">
        <v>210</v>
      </c>
      <c r="H141" s="96" t="s">
        <v>4249</v>
      </c>
      <c r="I141" t="s">
        <v>290</v>
      </c>
      <c r="J141" s="4">
        <f t="shared" si="2"/>
        <v>2</v>
      </c>
    </row>
    <row r="142" spans="1:10" x14ac:dyDescent="0.3">
      <c r="A142" s="4" t="s">
        <v>4267</v>
      </c>
      <c r="B142" s="84">
        <v>45335</v>
      </c>
      <c r="C142"/>
      <c r="D142" t="s">
        <v>612</v>
      </c>
      <c r="E142" t="s">
        <v>951</v>
      </c>
      <c r="F142" s="85">
        <v>698382.55</v>
      </c>
      <c r="G142" s="85"/>
      <c r="H142" s="96" t="s">
        <v>37</v>
      </c>
      <c r="I142" t="s">
        <v>290</v>
      </c>
      <c r="J142" s="4">
        <f t="shared" si="2"/>
        <v>2</v>
      </c>
    </row>
    <row r="143" spans="1:10" x14ac:dyDescent="0.3">
      <c r="A143" s="4" t="s">
        <v>4267</v>
      </c>
      <c r="B143" s="84">
        <v>45335</v>
      </c>
      <c r="C143"/>
      <c r="D143" t="s">
        <v>612</v>
      </c>
      <c r="E143" t="s">
        <v>952</v>
      </c>
      <c r="F143" s="85">
        <v>481251.04</v>
      </c>
      <c r="G143" s="85"/>
      <c r="H143" s="96" t="s">
        <v>37</v>
      </c>
      <c r="I143" t="s">
        <v>290</v>
      </c>
      <c r="J143" s="4">
        <f t="shared" si="2"/>
        <v>2</v>
      </c>
    </row>
    <row r="144" spans="1:10" x14ac:dyDescent="0.3">
      <c r="A144" s="4" t="s">
        <v>4267</v>
      </c>
      <c r="B144" s="84">
        <v>45335</v>
      </c>
      <c r="C144"/>
      <c r="D144" t="s">
        <v>613</v>
      </c>
      <c r="E144" t="s">
        <v>953</v>
      </c>
      <c r="F144" s="85">
        <v>338000</v>
      </c>
      <c r="G144" s="85"/>
      <c r="H144" s="96" t="s">
        <v>37</v>
      </c>
      <c r="I144" t="s">
        <v>290</v>
      </c>
      <c r="J144" s="4">
        <f t="shared" si="2"/>
        <v>2</v>
      </c>
    </row>
    <row r="145" spans="1:10" x14ac:dyDescent="0.3">
      <c r="A145" s="4" t="s">
        <v>4267</v>
      </c>
      <c r="B145" s="84">
        <v>45335</v>
      </c>
      <c r="C145"/>
      <c r="D145" t="s">
        <v>614</v>
      </c>
      <c r="E145" t="s">
        <v>954</v>
      </c>
      <c r="F145" s="85">
        <v>208526.48</v>
      </c>
      <c r="G145" s="85"/>
      <c r="H145" s="96" t="s">
        <v>37</v>
      </c>
      <c r="I145" t="s">
        <v>290</v>
      </c>
      <c r="J145" s="4">
        <f t="shared" si="2"/>
        <v>2</v>
      </c>
    </row>
    <row r="146" spans="1:10" x14ac:dyDescent="0.3">
      <c r="A146" s="4" t="s">
        <v>4267</v>
      </c>
      <c r="B146" s="84">
        <v>45335</v>
      </c>
      <c r="C146"/>
      <c r="D146" t="s">
        <v>615</v>
      </c>
      <c r="E146" t="s">
        <v>955</v>
      </c>
      <c r="F146" s="85">
        <v>97200</v>
      </c>
      <c r="G146" s="85"/>
      <c r="H146" s="96" t="s">
        <v>37</v>
      </c>
      <c r="I146" t="s">
        <v>290</v>
      </c>
      <c r="J146" s="4">
        <f t="shared" si="2"/>
        <v>2</v>
      </c>
    </row>
    <row r="147" spans="1:10" x14ac:dyDescent="0.3">
      <c r="A147" s="4" t="s">
        <v>4267</v>
      </c>
      <c r="B147" s="84">
        <v>45335</v>
      </c>
      <c r="C147"/>
      <c r="D147" t="s">
        <v>616</v>
      </c>
      <c r="E147" t="s">
        <v>956</v>
      </c>
      <c r="F147" s="85">
        <v>68860</v>
      </c>
      <c r="G147" s="85"/>
      <c r="H147" s="96" t="s">
        <v>37</v>
      </c>
      <c r="I147" t="s">
        <v>290</v>
      </c>
      <c r="J147" s="4">
        <f t="shared" si="2"/>
        <v>2</v>
      </c>
    </row>
    <row r="148" spans="1:10" x14ac:dyDescent="0.3">
      <c r="A148" s="4" t="s">
        <v>4267</v>
      </c>
      <c r="B148" s="84">
        <v>45335</v>
      </c>
      <c r="C148"/>
      <c r="D148" t="s">
        <v>617</v>
      </c>
      <c r="E148" t="s">
        <v>957</v>
      </c>
      <c r="F148" s="85">
        <v>68859.899999999994</v>
      </c>
      <c r="G148" s="85"/>
      <c r="H148" s="96" t="s">
        <v>37</v>
      </c>
      <c r="I148" t="s">
        <v>290</v>
      </c>
      <c r="J148" s="4">
        <f t="shared" si="2"/>
        <v>2</v>
      </c>
    </row>
    <row r="149" spans="1:10" x14ac:dyDescent="0.3">
      <c r="A149" s="4" t="s">
        <v>4267</v>
      </c>
      <c r="B149" s="84">
        <v>45335</v>
      </c>
      <c r="C149"/>
      <c r="D149" t="s">
        <v>615</v>
      </c>
      <c r="E149" t="s">
        <v>958</v>
      </c>
      <c r="F149" s="85">
        <v>38880</v>
      </c>
      <c r="G149" s="85"/>
      <c r="H149" s="96" t="s">
        <v>37</v>
      </c>
      <c r="I149" t="s">
        <v>290</v>
      </c>
      <c r="J149" s="4">
        <f t="shared" si="2"/>
        <v>2</v>
      </c>
    </row>
    <row r="150" spans="1:10" x14ac:dyDescent="0.3">
      <c r="A150" s="4" t="s">
        <v>4267</v>
      </c>
      <c r="B150" s="84">
        <v>45335</v>
      </c>
      <c r="C150"/>
      <c r="D150" t="s">
        <v>126</v>
      </c>
      <c r="E150" t="s">
        <v>959</v>
      </c>
      <c r="F150" s="85">
        <v>36487.910000000003</v>
      </c>
      <c r="G150" s="85"/>
      <c r="H150" s="96" t="s">
        <v>37</v>
      </c>
      <c r="I150" t="s">
        <v>290</v>
      </c>
      <c r="J150" s="4">
        <f t="shared" si="2"/>
        <v>2</v>
      </c>
    </row>
    <row r="151" spans="1:10" x14ac:dyDescent="0.3">
      <c r="A151" s="4" t="s">
        <v>4267</v>
      </c>
      <c r="B151" s="84">
        <v>45335</v>
      </c>
      <c r="C151"/>
      <c r="D151" t="s">
        <v>618</v>
      </c>
      <c r="E151" t="s">
        <v>960</v>
      </c>
      <c r="F151" s="85">
        <v>35934.82</v>
      </c>
      <c r="G151" s="85"/>
      <c r="H151" s="96" t="s">
        <v>37</v>
      </c>
      <c r="I151" t="s">
        <v>290</v>
      </c>
      <c r="J151" s="4">
        <f t="shared" si="2"/>
        <v>2</v>
      </c>
    </row>
    <row r="152" spans="1:10" x14ac:dyDescent="0.3">
      <c r="A152" s="4" t="s">
        <v>4267</v>
      </c>
      <c r="B152" s="84">
        <v>45335</v>
      </c>
      <c r="C152"/>
      <c r="D152" t="s">
        <v>619</v>
      </c>
      <c r="E152" t="s">
        <v>961</v>
      </c>
      <c r="F152" s="85">
        <v>33600</v>
      </c>
      <c r="G152" s="85"/>
      <c r="H152" s="96" t="s">
        <v>37</v>
      </c>
      <c r="I152" t="s">
        <v>290</v>
      </c>
      <c r="J152" s="4">
        <f t="shared" si="2"/>
        <v>2</v>
      </c>
    </row>
    <row r="153" spans="1:10" x14ac:dyDescent="0.3">
      <c r="A153" s="4" t="s">
        <v>4267</v>
      </c>
      <c r="B153" s="84">
        <v>45335</v>
      </c>
      <c r="C153"/>
      <c r="D153" t="s">
        <v>620</v>
      </c>
      <c r="E153" t="s">
        <v>962</v>
      </c>
      <c r="F153" s="85">
        <v>31000</v>
      </c>
      <c r="G153" s="85"/>
      <c r="H153" s="96" t="s">
        <v>37</v>
      </c>
      <c r="I153" t="s">
        <v>290</v>
      </c>
      <c r="J153" s="4">
        <f t="shared" si="2"/>
        <v>2</v>
      </c>
    </row>
    <row r="154" spans="1:10" x14ac:dyDescent="0.3">
      <c r="A154" s="4" t="s">
        <v>4267</v>
      </c>
      <c r="B154" s="84">
        <v>45335</v>
      </c>
      <c r="C154"/>
      <c r="D154" t="s">
        <v>621</v>
      </c>
      <c r="E154" t="s">
        <v>963</v>
      </c>
      <c r="F154" s="85">
        <v>29990.99</v>
      </c>
      <c r="G154" s="85"/>
      <c r="H154" s="96" t="s">
        <v>37</v>
      </c>
      <c r="I154" t="s">
        <v>290</v>
      </c>
      <c r="J154" s="4">
        <f t="shared" si="2"/>
        <v>2</v>
      </c>
    </row>
    <row r="155" spans="1:10" x14ac:dyDescent="0.3">
      <c r="A155" s="4" t="s">
        <v>4267</v>
      </c>
      <c r="B155" s="84">
        <v>45335</v>
      </c>
      <c r="C155"/>
      <c r="D155" t="s">
        <v>126</v>
      </c>
      <c r="E155" t="s">
        <v>964</v>
      </c>
      <c r="F155" s="85">
        <v>25038.9</v>
      </c>
      <c r="G155" s="85"/>
      <c r="H155" s="96" t="s">
        <v>37</v>
      </c>
      <c r="I155" t="s">
        <v>290</v>
      </c>
      <c r="J155" s="4">
        <f t="shared" si="2"/>
        <v>2</v>
      </c>
    </row>
    <row r="156" spans="1:10" x14ac:dyDescent="0.3">
      <c r="A156" s="4" t="s">
        <v>4267</v>
      </c>
      <c r="B156" s="84">
        <v>45335</v>
      </c>
      <c r="C156"/>
      <c r="D156" t="s">
        <v>622</v>
      </c>
      <c r="E156" t="s">
        <v>965</v>
      </c>
      <c r="F156" s="85">
        <v>19567.41</v>
      </c>
      <c r="G156" s="85"/>
      <c r="H156" s="96" t="s">
        <v>37</v>
      </c>
      <c r="I156" t="s">
        <v>290</v>
      </c>
      <c r="J156" s="4">
        <f t="shared" si="2"/>
        <v>2</v>
      </c>
    </row>
    <row r="157" spans="1:10" x14ac:dyDescent="0.3">
      <c r="A157" s="4" t="s">
        <v>4267</v>
      </c>
      <c r="B157" s="84">
        <v>45335</v>
      </c>
      <c r="C157"/>
      <c r="D157" t="s">
        <v>623</v>
      </c>
      <c r="E157" t="s">
        <v>966</v>
      </c>
      <c r="F157" s="85">
        <v>13211.56</v>
      </c>
      <c r="G157" s="85"/>
      <c r="H157" s="96" t="s">
        <v>37</v>
      </c>
      <c r="I157" t="s">
        <v>290</v>
      </c>
      <c r="J157" s="4">
        <f t="shared" si="2"/>
        <v>2</v>
      </c>
    </row>
    <row r="158" spans="1:10" x14ac:dyDescent="0.3">
      <c r="A158" s="4" t="s">
        <v>4267</v>
      </c>
      <c r="B158" s="84">
        <v>45335</v>
      </c>
      <c r="C158"/>
      <c r="D158" t="s">
        <v>126</v>
      </c>
      <c r="E158" t="s">
        <v>967</v>
      </c>
      <c r="F158" s="85">
        <v>12053.5</v>
      </c>
      <c r="G158" s="85"/>
      <c r="H158" s="96" t="s">
        <v>37</v>
      </c>
      <c r="I158" t="s">
        <v>290</v>
      </c>
      <c r="J158" s="4">
        <f t="shared" si="2"/>
        <v>2</v>
      </c>
    </row>
    <row r="159" spans="1:10" x14ac:dyDescent="0.3">
      <c r="A159" s="4" t="s">
        <v>4267</v>
      </c>
      <c r="B159" s="84">
        <v>45335</v>
      </c>
      <c r="C159"/>
      <c r="D159" t="s">
        <v>623</v>
      </c>
      <c r="E159" t="s">
        <v>968</v>
      </c>
      <c r="F159" s="85">
        <v>4033.02</v>
      </c>
      <c r="G159" s="85"/>
      <c r="H159" s="96" t="s">
        <v>37</v>
      </c>
      <c r="I159" t="s">
        <v>290</v>
      </c>
      <c r="J159" s="4">
        <f t="shared" si="2"/>
        <v>2</v>
      </c>
    </row>
    <row r="160" spans="1:10" x14ac:dyDescent="0.3">
      <c r="A160" s="4" t="s">
        <v>4267</v>
      </c>
      <c r="B160" s="84">
        <v>45335</v>
      </c>
      <c r="C160"/>
      <c r="D160" t="s">
        <v>624</v>
      </c>
      <c r="E160" t="s">
        <v>969</v>
      </c>
      <c r="F160" s="85">
        <v>3689.62</v>
      </c>
      <c r="G160" s="85"/>
      <c r="H160" s="96" t="s">
        <v>37</v>
      </c>
      <c r="I160" t="s">
        <v>290</v>
      </c>
      <c r="J160" s="4">
        <f t="shared" si="2"/>
        <v>2</v>
      </c>
    </row>
    <row r="161" spans="1:10" x14ac:dyDescent="0.3">
      <c r="A161" s="4" t="s">
        <v>4267</v>
      </c>
      <c r="B161" s="84">
        <v>45335</v>
      </c>
      <c r="C161"/>
      <c r="D161" t="s">
        <v>126</v>
      </c>
      <c r="E161" t="s">
        <v>970</v>
      </c>
      <c r="F161" s="85">
        <v>2808.5</v>
      </c>
      <c r="G161" s="85"/>
      <c r="H161" s="96" t="s">
        <v>37</v>
      </c>
      <c r="I161" t="s">
        <v>290</v>
      </c>
      <c r="J161" s="4">
        <f t="shared" si="2"/>
        <v>2</v>
      </c>
    </row>
    <row r="162" spans="1:10" x14ac:dyDescent="0.3">
      <c r="A162" s="4" t="s">
        <v>4267</v>
      </c>
      <c r="B162" s="84">
        <v>45335</v>
      </c>
      <c r="C162"/>
      <c r="D162" t="s">
        <v>126</v>
      </c>
      <c r="E162" t="s">
        <v>971</v>
      </c>
      <c r="F162" s="85">
        <v>1153.5</v>
      </c>
      <c r="G162" s="85"/>
      <c r="H162" s="96" t="s">
        <v>37</v>
      </c>
      <c r="I162" t="s">
        <v>290</v>
      </c>
      <c r="J162" s="4">
        <f t="shared" si="2"/>
        <v>2</v>
      </c>
    </row>
    <row r="163" spans="1:10" x14ac:dyDescent="0.3">
      <c r="A163" s="4" t="s">
        <v>4267</v>
      </c>
      <c r="B163" s="84">
        <v>45335</v>
      </c>
      <c r="C163"/>
      <c r="D163" t="s">
        <v>618</v>
      </c>
      <c r="E163" t="s">
        <v>972</v>
      </c>
      <c r="F163" s="85">
        <v>1135</v>
      </c>
      <c r="G163" s="85"/>
      <c r="H163" s="96" t="s">
        <v>37</v>
      </c>
      <c r="I163" t="s">
        <v>290</v>
      </c>
      <c r="J163" s="4">
        <f t="shared" si="2"/>
        <v>2</v>
      </c>
    </row>
    <row r="164" spans="1:10" x14ac:dyDescent="0.3">
      <c r="A164" s="4" t="s">
        <v>4267</v>
      </c>
      <c r="B164" s="84">
        <v>45335</v>
      </c>
      <c r="C164"/>
      <c r="D164" t="s">
        <v>126</v>
      </c>
      <c r="E164" t="s">
        <v>973</v>
      </c>
      <c r="F164" s="85">
        <v>1038.57</v>
      </c>
      <c r="G164" s="85"/>
      <c r="H164" s="96" t="s">
        <v>37</v>
      </c>
      <c r="I164" t="s">
        <v>290</v>
      </c>
      <c r="J164" s="4">
        <f t="shared" si="2"/>
        <v>2</v>
      </c>
    </row>
    <row r="165" spans="1:10" x14ac:dyDescent="0.3">
      <c r="A165" s="4" t="s">
        <v>4267</v>
      </c>
      <c r="B165" s="84">
        <v>45334</v>
      </c>
      <c r="C165" t="s">
        <v>298</v>
      </c>
      <c r="D165" t="s">
        <v>625</v>
      </c>
      <c r="E165" t="s">
        <v>974</v>
      </c>
      <c r="F165" s="88"/>
      <c r="G165" s="85">
        <v>33576.300000000003</v>
      </c>
      <c r="H165" s="96" t="s">
        <v>4251</v>
      </c>
      <c r="I165" t="s">
        <v>290</v>
      </c>
      <c r="J165" s="4">
        <f t="shared" si="2"/>
        <v>2</v>
      </c>
    </row>
    <row r="166" spans="1:10" x14ac:dyDescent="0.3">
      <c r="A166" s="4" t="s">
        <v>4267</v>
      </c>
      <c r="B166" s="84">
        <v>45334</v>
      </c>
      <c r="C166"/>
      <c r="D166" t="s">
        <v>136</v>
      </c>
      <c r="E166" t="s">
        <v>975</v>
      </c>
      <c r="F166" s="88"/>
      <c r="G166" s="91">
        <v>55</v>
      </c>
      <c r="H166" s="96" t="s">
        <v>4249</v>
      </c>
      <c r="I166" t="s">
        <v>290</v>
      </c>
      <c r="J166" s="4">
        <f t="shared" si="2"/>
        <v>2</v>
      </c>
    </row>
    <row r="167" spans="1:10" x14ac:dyDescent="0.3">
      <c r="A167" s="4" t="s">
        <v>4267</v>
      </c>
      <c r="B167" s="84">
        <v>45334</v>
      </c>
      <c r="C167"/>
      <c r="D167" t="s">
        <v>626</v>
      </c>
      <c r="E167" t="s">
        <v>976</v>
      </c>
      <c r="F167" s="85">
        <v>1000000</v>
      </c>
      <c r="G167" s="85"/>
      <c r="H167" s="96" t="s">
        <v>37</v>
      </c>
      <c r="I167" t="s">
        <v>290</v>
      </c>
      <c r="J167" s="4">
        <f t="shared" si="2"/>
        <v>2</v>
      </c>
    </row>
    <row r="168" spans="1:10" x14ac:dyDescent="0.3">
      <c r="A168" s="4" t="s">
        <v>4267</v>
      </c>
      <c r="B168" s="84">
        <v>45334</v>
      </c>
      <c r="C168"/>
      <c r="D168" t="s">
        <v>627</v>
      </c>
      <c r="E168" t="s">
        <v>977</v>
      </c>
      <c r="F168" s="85">
        <v>622742.91</v>
      </c>
      <c r="G168" s="85"/>
      <c r="H168" s="96" t="s">
        <v>37</v>
      </c>
      <c r="I168" t="s">
        <v>290</v>
      </c>
      <c r="J168" s="4">
        <f t="shared" si="2"/>
        <v>2</v>
      </c>
    </row>
    <row r="169" spans="1:10" x14ac:dyDescent="0.3">
      <c r="A169" s="4" t="s">
        <v>4267</v>
      </c>
      <c r="B169" s="84">
        <v>45334</v>
      </c>
      <c r="C169"/>
      <c r="D169" t="s">
        <v>628</v>
      </c>
      <c r="E169" t="s">
        <v>978</v>
      </c>
      <c r="F169" s="85">
        <v>392900</v>
      </c>
      <c r="G169" s="85"/>
      <c r="H169" s="96" t="s">
        <v>37</v>
      </c>
      <c r="I169" t="s">
        <v>290</v>
      </c>
      <c r="J169" s="4">
        <f t="shared" si="2"/>
        <v>2</v>
      </c>
    </row>
    <row r="170" spans="1:10" x14ac:dyDescent="0.3">
      <c r="A170" s="4" t="s">
        <v>4267</v>
      </c>
      <c r="B170" s="84">
        <v>45334</v>
      </c>
      <c r="C170"/>
      <c r="D170" t="s">
        <v>126</v>
      </c>
      <c r="E170" t="s">
        <v>979</v>
      </c>
      <c r="F170" s="85">
        <v>147550.54</v>
      </c>
      <c r="G170" s="85"/>
      <c r="H170" s="96" t="s">
        <v>37</v>
      </c>
      <c r="I170" t="s">
        <v>290</v>
      </c>
      <c r="J170" s="4">
        <f t="shared" si="2"/>
        <v>2</v>
      </c>
    </row>
    <row r="171" spans="1:10" x14ac:dyDescent="0.3">
      <c r="A171" s="4" t="s">
        <v>4267</v>
      </c>
      <c r="B171" s="84">
        <v>45334</v>
      </c>
      <c r="C171"/>
      <c r="D171" t="s">
        <v>126</v>
      </c>
      <c r="E171" t="s">
        <v>980</v>
      </c>
      <c r="F171" s="85">
        <v>137949.54999999999</v>
      </c>
      <c r="G171" s="85"/>
      <c r="H171" s="96" t="s">
        <v>37</v>
      </c>
      <c r="I171" t="s">
        <v>290</v>
      </c>
      <c r="J171" s="4">
        <f t="shared" si="2"/>
        <v>2</v>
      </c>
    </row>
    <row r="172" spans="1:10" x14ac:dyDescent="0.3">
      <c r="A172" s="4" t="s">
        <v>4267</v>
      </c>
      <c r="B172" s="84">
        <v>45334</v>
      </c>
      <c r="C172"/>
      <c r="D172" t="s">
        <v>126</v>
      </c>
      <c r="E172" t="s">
        <v>981</v>
      </c>
      <c r="F172" s="85">
        <v>137949.54999999999</v>
      </c>
      <c r="G172" s="85"/>
      <c r="H172" s="96" t="s">
        <v>37</v>
      </c>
      <c r="I172" t="s">
        <v>290</v>
      </c>
      <c r="J172" s="4">
        <f t="shared" si="2"/>
        <v>2</v>
      </c>
    </row>
    <row r="173" spans="1:10" x14ac:dyDescent="0.3">
      <c r="A173" s="4" t="s">
        <v>4267</v>
      </c>
      <c r="B173" s="84">
        <v>45334</v>
      </c>
      <c r="C173"/>
      <c r="D173" t="s">
        <v>126</v>
      </c>
      <c r="E173" t="s">
        <v>982</v>
      </c>
      <c r="F173" s="85">
        <v>137949.54999999999</v>
      </c>
      <c r="G173" s="85"/>
      <c r="H173" s="96" t="s">
        <v>37</v>
      </c>
      <c r="I173" t="s">
        <v>290</v>
      </c>
      <c r="J173" s="4">
        <f t="shared" si="2"/>
        <v>2</v>
      </c>
    </row>
    <row r="174" spans="1:10" x14ac:dyDescent="0.3">
      <c r="A174" s="4" t="s">
        <v>4267</v>
      </c>
      <c r="B174" s="84">
        <v>45334</v>
      </c>
      <c r="C174"/>
      <c r="D174" t="s">
        <v>126</v>
      </c>
      <c r="E174" t="s">
        <v>983</v>
      </c>
      <c r="F174" s="85">
        <v>137949.54999999999</v>
      </c>
      <c r="G174" s="85"/>
      <c r="H174" s="96" t="s">
        <v>37</v>
      </c>
      <c r="I174" t="s">
        <v>290</v>
      </c>
      <c r="J174" s="4">
        <f t="shared" si="2"/>
        <v>2</v>
      </c>
    </row>
    <row r="175" spans="1:10" x14ac:dyDescent="0.3">
      <c r="A175" s="4" t="s">
        <v>4267</v>
      </c>
      <c r="B175" s="84">
        <v>45334</v>
      </c>
      <c r="C175"/>
      <c r="D175" t="s">
        <v>629</v>
      </c>
      <c r="E175" t="s">
        <v>984</v>
      </c>
      <c r="F175" s="85">
        <v>126996</v>
      </c>
      <c r="G175" s="85"/>
      <c r="H175" s="96" t="s">
        <v>37</v>
      </c>
      <c r="I175" t="s">
        <v>290</v>
      </c>
      <c r="J175" s="4">
        <f t="shared" si="2"/>
        <v>2</v>
      </c>
    </row>
    <row r="176" spans="1:10" x14ac:dyDescent="0.3">
      <c r="A176" s="4" t="s">
        <v>4267</v>
      </c>
      <c r="B176" s="84">
        <v>45334</v>
      </c>
      <c r="C176"/>
      <c r="D176" t="s">
        <v>630</v>
      </c>
      <c r="E176" t="s">
        <v>985</v>
      </c>
      <c r="F176" s="85">
        <v>94569.82</v>
      </c>
      <c r="G176" s="85"/>
      <c r="H176" s="96" t="s">
        <v>37</v>
      </c>
      <c r="I176" t="s">
        <v>290</v>
      </c>
      <c r="J176" s="4">
        <f t="shared" si="2"/>
        <v>2</v>
      </c>
    </row>
    <row r="177" spans="1:10" x14ac:dyDescent="0.3">
      <c r="A177" s="4" t="s">
        <v>4267</v>
      </c>
      <c r="B177" s="84">
        <v>45334</v>
      </c>
      <c r="C177"/>
      <c r="D177" t="s">
        <v>126</v>
      </c>
      <c r="E177" t="s">
        <v>986</v>
      </c>
      <c r="F177" s="85">
        <v>81210.36</v>
      </c>
      <c r="G177" s="85"/>
      <c r="H177" s="96" t="s">
        <v>37</v>
      </c>
      <c r="I177" t="s">
        <v>290</v>
      </c>
      <c r="J177" s="4">
        <f t="shared" si="2"/>
        <v>2</v>
      </c>
    </row>
    <row r="178" spans="1:10" x14ac:dyDescent="0.3">
      <c r="A178" s="4" t="s">
        <v>4267</v>
      </c>
      <c r="B178" s="84">
        <v>45334</v>
      </c>
      <c r="C178"/>
      <c r="D178" t="s">
        <v>631</v>
      </c>
      <c r="E178" t="s">
        <v>987</v>
      </c>
      <c r="F178" s="85">
        <v>71200</v>
      </c>
      <c r="G178" s="85"/>
      <c r="H178" s="96" t="s">
        <v>37</v>
      </c>
      <c r="I178" t="s">
        <v>290</v>
      </c>
      <c r="J178" s="4">
        <f t="shared" si="2"/>
        <v>2</v>
      </c>
    </row>
    <row r="179" spans="1:10" x14ac:dyDescent="0.3">
      <c r="A179" s="4" t="s">
        <v>4267</v>
      </c>
      <c r="B179" s="84">
        <v>45334</v>
      </c>
      <c r="C179"/>
      <c r="D179" t="s">
        <v>632</v>
      </c>
      <c r="E179" t="s">
        <v>988</v>
      </c>
      <c r="F179" s="85">
        <v>67712.31</v>
      </c>
      <c r="G179" s="85"/>
      <c r="H179" s="96" t="s">
        <v>37</v>
      </c>
      <c r="I179" t="s">
        <v>290</v>
      </c>
      <c r="J179" s="4">
        <f t="shared" si="2"/>
        <v>2</v>
      </c>
    </row>
    <row r="180" spans="1:10" x14ac:dyDescent="0.3">
      <c r="A180" s="4" t="s">
        <v>4267</v>
      </c>
      <c r="B180" s="84">
        <v>45334</v>
      </c>
      <c r="C180"/>
      <c r="D180" t="s">
        <v>633</v>
      </c>
      <c r="E180" t="s">
        <v>989</v>
      </c>
      <c r="F180" s="85">
        <v>59109.38</v>
      </c>
      <c r="G180" s="85"/>
      <c r="H180" s="96" t="s">
        <v>37</v>
      </c>
      <c r="I180" t="s">
        <v>290</v>
      </c>
      <c r="J180" s="4">
        <f t="shared" si="2"/>
        <v>2</v>
      </c>
    </row>
    <row r="181" spans="1:10" x14ac:dyDescent="0.3">
      <c r="A181" s="4" t="s">
        <v>4267</v>
      </c>
      <c r="B181" s="84">
        <v>45334</v>
      </c>
      <c r="C181"/>
      <c r="D181" t="s">
        <v>634</v>
      </c>
      <c r="E181" t="s">
        <v>956</v>
      </c>
      <c r="F181" s="85">
        <v>40864.04</v>
      </c>
      <c r="G181" s="85"/>
      <c r="H181" s="96" t="s">
        <v>37</v>
      </c>
      <c r="I181" t="s">
        <v>290</v>
      </c>
      <c r="J181" s="4">
        <f t="shared" si="2"/>
        <v>2</v>
      </c>
    </row>
    <row r="182" spans="1:10" x14ac:dyDescent="0.3">
      <c r="A182" s="4" t="s">
        <v>4267</v>
      </c>
      <c r="B182" s="84">
        <v>45334</v>
      </c>
      <c r="C182"/>
      <c r="D182" t="s">
        <v>635</v>
      </c>
      <c r="E182" t="s">
        <v>990</v>
      </c>
      <c r="F182" s="85">
        <v>32938.15</v>
      </c>
      <c r="G182" s="85"/>
      <c r="H182" s="96" t="s">
        <v>37</v>
      </c>
      <c r="I182" t="s">
        <v>290</v>
      </c>
      <c r="J182" s="4">
        <f t="shared" si="2"/>
        <v>2</v>
      </c>
    </row>
    <row r="183" spans="1:10" x14ac:dyDescent="0.3">
      <c r="A183" s="4" t="s">
        <v>4267</v>
      </c>
      <c r="B183" s="84">
        <v>45334</v>
      </c>
      <c r="C183"/>
      <c r="D183" t="s">
        <v>126</v>
      </c>
      <c r="E183" t="s">
        <v>991</v>
      </c>
      <c r="F183" s="85">
        <v>31583.94</v>
      </c>
      <c r="G183" s="85"/>
      <c r="H183" s="96" t="s">
        <v>37</v>
      </c>
      <c r="I183" t="s">
        <v>290</v>
      </c>
      <c r="J183" s="4">
        <f t="shared" si="2"/>
        <v>2</v>
      </c>
    </row>
    <row r="184" spans="1:10" x14ac:dyDescent="0.3">
      <c r="A184" s="4" t="s">
        <v>4267</v>
      </c>
      <c r="B184" s="84">
        <v>45334</v>
      </c>
      <c r="C184"/>
      <c r="D184" t="s">
        <v>126</v>
      </c>
      <c r="E184" t="s">
        <v>992</v>
      </c>
      <c r="F184" s="85">
        <v>29617.83</v>
      </c>
      <c r="G184" s="85"/>
      <c r="H184" s="96" t="s">
        <v>37</v>
      </c>
      <c r="I184" t="s">
        <v>290</v>
      </c>
      <c r="J184" s="4">
        <f t="shared" si="2"/>
        <v>2</v>
      </c>
    </row>
    <row r="185" spans="1:10" x14ac:dyDescent="0.3">
      <c r="A185" s="4" t="s">
        <v>4267</v>
      </c>
      <c r="B185" s="84">
        <v>45334</v>
      </c>
      <c r="C185"/>
      <c r="D185" t="s">
        <v>126</v>
      </c>
      <c r="E185" t="s">
        <v>993</v>
      </c>
      <c r="F185" s="85">
        <v>25197.75</v>
      </c>
      <c r="G185" s="85"/>
      <c r="H185" s="96" t="s">
        <v>37</v>
      </c>
      <c r="I185" t="s">
        <v>290</v>
      </c>
      <c r="J185" s="4">
        <f t="shared" si="2"/>
        <v>2</v>
      </c>
    </row>
    <row r="186" spans="1:10" x14ac:dyDescent="0.3">
      <c r="A186" s="4" t="s">
        <v>4267</v>
      </c>
      <c r="B186" s="84">
        <v>45334</v>
      </c>
      <c r="C186"/>
      <c r="D186" t="s">
        <v>126</v>
      </c>
      <c r="E186" t="s">
        <v>994</v>
      </c>
      <c r="F186" s="85">
        <v>13183</v>
      </c>
      <c r="G186" s="85"/>
      <c r="H186" s="96" t="s">
        <v>37</v>
      </c>
      <c r="I186" t="s">
        <v>290</v>
      </c>
      <c r="J186" s="4">
        <f t="shared" si="2"/>
        <v>2</v>
      </c>
    </row>
    <row r="187" spans="1:10" x14ac:dyDescent="0.3">
      <c r="A187" s="4" t="s">
        <v>4267</v>
      </c>
      <c r="B187" s="84">
        <v>45334</v>
      </c>
      <c r="C187"/>
      <c r="D187" t="s">
        <v>636</v>
      </c>
      <c r="E187" t="s">
        <v>995</v>
      </c>
      <c r="F187" s="85">
        <v>12881.28</v>
      </c>
      <c r="G187" s="85"/>
      <c r="H187" s="96" t="s">
        <v>37</v>
      </c>
      <c r="I187" t="s">
        <v>290</v>
      </c>
      <c r="J187" s="4">
        <f t="shared" si="2"/>
        <v>2</v>
      </c>
    </row>
    <row r="188" spans="1:10" x14ac:dyDescent="0.3">
      <c r="A188" s="4" t="s">
        <v>4267</v>
      </c>
      <c r="B188" s="84">
        <v>45334</v>
      </c>
      <c r="C188"/>
      <c r="D188" t="s">
        <v>637</v>
      </c>
      <c r="E188" t="s">
        <v>996</v>
      </c>
      <c r="F188" s="85">
        <v>12768.18</v>
      </c>
      <c r="G188" s="85"/>
      <c r="H188" s="96" t="s">
        <v>37</v>
      </c>
      <c r="I188" t="s">
        <v>290</v>
      </c>
      <c r="J188" s="4">
        <f t="shared" si="2"/>
        <v>2</v>
      </c>
    </row>
    <row r="189" spans="1:10" x14ac:dyDescent="0.3">
      <c r="A189" s="4" t="s">
        <v>4267</v>
      </c>
      <c r="B189" s="84">
        <v>45334</v>
      </c>
      <c r="C189"/>
      <c r="D189" t="s">
        <v>126</v>
      </c>
      <c r="E189" t="s">
        <v>997</v>
      </c>
      <c r="F189" s="85">
        <v>12066.96</v>
      </c>
      <c r="G189" s="85"/>
      <c r="H189" s="96" t="s">
        <v>37</v>
      </c>
      <c r="I189" t="s">
        <v>290</v>
      </c>
      <c r="J189" s="4">
        <f t="shared" si="2"/>
        <v>2</v>
      </c>
    </row>
    <row r="190" spans="1:10" x14ac:dyDescent="0.3">
      <c r="A190" s="4" t="s">
        <v>4267</v>
      </c>
      <c r="B190" s="84">
        <v>45334</v>
      </c>
      <c r="C190"/>
      <c r="D190" t="s">
        <v>126</v>
      </c>
      <c r="E190" t="s">
        <v>998</v>
      </c>
      <c r="F190" s="85">
        <v>12053.5</v>
      </c>
      <c r="G190" s="85"/>
      <c r="H190" s="96" t="s">
        <v>37</v>
      </c>
      <c r="I190" t="s">
        <v>290</v>
      </c>
      <c r="J190" s="4">
        <f t="shared" si="2"/>
        <v>2</v>
      </c>
    </row>
    <row r="191" spans="1:10" x14ac:dyDescent="0.3">
      <c r="A191" s="4" t="s">
        <v>4267</v>
      </c>
      <c r="B191" s="84">
        <v>45334</v>
      </c>
      <c r="C191"/>
      <c r="D191" t="s">
        <v>126</v>
      </c>
      <c r="E191" t="s">
        <v>999</v>
      </c>
      <c r="F191" s="85">
        <v>9898.2999999999993</v>
      </c>
      <c r="G191" s="85"/>
      <c r="H191" s="96" t="s">
        <v>37</v>
      </c>
      <c r="I191" t="s">
        <v>290</v>
      </c>
      <c r="J191" s="4">
        <f t="shared" si="2"/>
        <v>2</v>
      </c>
    </row>
    <row r="192" spans="1:10" x14ac:dyDescent="0.3">
      <c r="A192" s="4" t="s">
        <v>4267</v>
      </c>
      <c r="B192" s="84">
        <v>45334</v>
      </c>
      <c r="C192"/>
      <c r="D192" t="s">
        <v>634</v>
      </c>
      <c r="E192" t="s">
        <v>956</v>
      </c>
      <c r="F192" s="85">
        <v>6703.61</v>
      </c>
      <c r="G192" s="85"/>
      <c r="H192" s="96" t="s">
        <v>37</v>
      </c>
      <c r="I192" t="s">
        <v>290</v>
      </c>
      <c r="J192" s="4">
        <f t="shared" si="2"/>
        <v>2</v>
      </c>
    </row>
    <row r="193" spans="1:10" x14ac:dyDescent="0.3">
      <c r="A193" s="4" t="s">
        <v>4267</v>
      </c>
      <c r="B193" s="84">
        <v>45334</v>
      </c>
      <c r="C193"/>
      <c r="D193" t="s">
        <v>126</v>
      </c>
      <c r="E193" t="s">
        <v>1000</v>
      </c>
      <c r="F193" s="85">
        <v>6679.8</v>
      </c>
      <c r="G193" s="85"/>
      <c r="H193" s="96" t="s">
        <v>37</v>
      </c>
      <c r="I193" t="s">
        <v>290</v>
      </c>
      <c r="J193" s="4">
        <f t="shared" si="2"/>
        <v>2</v>
      </c>
    </row>
    <row r="194" spans="1:10" x14ac:dyDescent="0.3">
      <c r="A194" s="4" t="s">
        <v>4267</v>
      </c>
      <c r="B194" s="84">
        <v>45334</v>
      </c>
      <c r="C194"/>
      <c r="D194" t="s">
        <v>634</v>
      </c>
      <c r="E194" t="s">
        <v>956</v>
      </c>
      <c r="F194" s="85">
        <v>6661.4</v>
      </c>
      <c r="G194" s="85"/>
      <c r="H194" s="96" t="s">
        <v>37</v>
      </c>
      <c r="I194" t="s">
        <v>290</v>
      </c>
      <c r="J194" s="4">
        <f t="shared" si="2"/>
        <v>2</v>
      </c>
    </row>
    <row r="195" spans="1:10" x14ac:dyDescent="0.3">
      <c r="A195" s="4" t="s">
        <v>4267</v>
      </c>
      <c r="B195" s="84">
        <v>45334</v>
      </c>
      <c r="C195"/>
      <c r="D195" t="s">
        <v>126</v>
      </c>
      <c r="E195" t="s">
        <v>1001</v>
      </c>
      <c r="F195" s="85">
        <v>5262.08</v>
      </c>
      <c r="G195" s="85"/>
      <c r="H195" s="96" t="s">
        <v>37</v>
      </c>
      <c r="I195" t="s">
        <v>290</v>
      </c>
      <c r="J195" s="4">
        <f t="shared" ref="J195:J258" si="3">MONTH(B195)</f>
        <v>2</v>
      </c>
    </row>
    <row r="196" spans="1:10" x14ac:dyDescent="0.3">
      <c r="A196" s="4" t="s">
        <v>4267</v>
      </c>
      <c r="B196" s="84">
        <v>45334</v>
      </c>
      <c r="C196"/>
      <c r="D196" t="s">
        <v>126</v>
      </c>
      <c r="E196" t="s">
        <v>1002</v>
      </c>
      <c r="F196" s="85">
        <v>4015.15</v>
      </c>
      <c r="G196" s="85"/>
      <c r="H196" s="96" t="s">
        <v>37</v>
      </c>
      <c r="I196" t="s">
        <v>290</v>
      </c>
      <c r="J196" s="4">
        <f t="shared" si="3"/>
        <v>2</v>
      </c>
    </row>
    <row r="197" spans="1:10" x14ac:dyDescent="0.3">
      <c r="A197" s="4" t="s">
        <v>4267</v>
      </c>
      <c r="B197" s="84">
        <v>45334</v>
      </c>
      <c r="C197"/>
      <c r="D197" t="s">
        <v>126</v>
      </c>
      <c r="E197" t="s">
        <v>1003</v>
      </c>
      <c r="F197" s="85">
        <v>3215.93</v>
      </c>
      <c r="G197" s="85"/>
      <c r="H197" s="96" t="s">
        <v>37</v>
      </c>
      <c r="I197" t="s">
        <v>290</v>
      </c>
      <c r="J197" s="4">
        <f t="shared" si="3"/>
        <v>2</v>
      </c>
    </row>
    <row r="198" spans="1:10" x14ac:dyDescent="0.3">
      <c r="A198" s="4" t="s">
        <v>4267</v>
      </c>
      <c r="B198" s="84">
        <v>45334</v>
      </c>
      <c r="C198"/>
      <c r="D198" t="s">
        <v>634</v>
      </c>
      <c r="E198" t="s">
        <v>956</v>
      </c>
      <c r="F198" s="85">
        <v>2371.8200000000002</v>
      </c>
      <c r="G198" s="85"/>
      <c r="H198" s="96" t="s">
        <v>37</v>
      </c>
      <c r="I198" t="s">
        <v>290</v>
      </c>
      <c r="J198" s="4">
        <f t="shared" si="3"/>
        <v>2</v>
      </c>
    </row>
    <row r="199" spans="1:10" x14ac:dyDescent="0.3">
      <c r="A199" s="4" t="s">
        <v>4267</v>
      </c>
      <c r="B199" s="84">
        <v>45334</v>
      </c>
      <c r="C199"/>
      <c r="D199" t="s">
        <v>637</v>
      </c>
      <c r="E199" t="s">
        <v>1004</v>
      </c>
      <c r="F199" s="85">
        <v>1710.03</v>
      </c>
      <c r="G199" s="85"/>
      <c r="H199" s="96" t="s">
        <v>37</v>
      </c>
      <c r="I199" t="s">
        <v>290</v>
      </c>
      <c r="J199" s="4">
        <f t="shared" si="3"/>
        <v>2</v>
      </c>
    </row>
    <row r="200" spans="1:10" x14ac:dyDescent="0.3">
      <c r="A200" s="4" t="s">
        <v>4267</v>
      </c>
      <c r="B200" s="84">
        <v>45334</v>
      </c>
      <c r="C200"/>
      <c r="D200" t="s">
        <v>126</v>
      </c>
      <c r="E200" t="s">
        <v>1005</v>
      </c>
      <c r="F200" s="85">
        <v>1038.57</v>
      </c>
      <c r="G200" s="85"/>
      <c r="H200" s="96" t="s">
        <v>37</v>
      </c>
      <c r="I200" t="s">
        <v>290</v>
      </c>
      <c r="J200" s="4">
        <f t="shared" si="3"/>
        <v>2</v>
      </c>
    </row>
    <row r="201" spans="1:10" x14ac:dyDescent="0.3">
      <c r="A201" s="4" t="s">
        <v>4267</v>
      </c>
      <c r="B201" s="84">
        <v>45334</v>
      </c>
      <c r="C201"/>
      <c r="D201" t="s">
        <v>126</v>
      </c>
      <c r="E201" t="s">
        <v>1006</v>
      </c>
      <c r="F201" s="91">
        <v>879.84</v>
      </c>
      <c r="G201" s="85"/>
      <c r="H201" s="96" t="s">
        <v>37</v>
      </c>
      <c r="I201" t="s">
        <v>290</v>
      </c>
      <c r="J201" s="4">
        <f t="shared" si="3"/>
        <v>2</v>
      </c>
    </row>
    <row r="202" spans="1:10" x14ac:dyDescent="0.3">
      <c r="A202" s="4" t="s">
        <v>4267</v>
      </c>
      <c r="B202" s="84">
        <v>45334</v>
      </c>
      <c r="C202"/>
      <c r="D202" t="s">
        <v>634</v>
      </c>
      <c r="E202" t="s">
        <v>956</v>
      </c>
      <c r="F202" s="91">
        <v>835.28</v>
      </c>
      <c r="G202" s="85"/>
      <c r="H202" s="96" t="s">
        <v>37</v>
      </c>
      <c r="I202" t="s">
        <v>290</v>
      </c>
      <c r="J202" s="4">
        <f t="shared" si="3"/>
        <v>2</v>
      </c>
    </row>
    <row r="203" spans="1:10" x14ac:dyDescent="0.3">
      <c r="A203" s="4" t="s">
        <v>4267</v>
      </c>
      <c r="B203" s="84">
        <v>45334</v>
      </c>
      <c r="C203"/>
      <c r="D203" t="s">
        <v>126</v>
      </c>
      <c r="E203" t="s">
        <v>1007</v>
      </c>
      <c r="F203" s="91">
        <v>736.36</v>
      </c>
      <c r="G203" s="85"/>
      <c r="H203" s="96" t="s">
        <v>37</v>
      </c>
      <c r="I203" t="s">
        <v>290</v>
      </c>
      <c r="J203" s="4">
        <f t="shared" si="3"/>
        <v>2</v>
      </c>
    </row>
    <row r="204" spans="1:10" x14ac:dyDescent="0.3">
      <c r="A204" s="4" t="s">
        <v>4267</v>
      </c>
      <c r="B204" s="84">
        <v>45334</v>
      </c>
      <c r="C204"/>
      <c r="D204" t="s">
        <v>638</v>
      </c>
      <c r="E204" t="s">
        <v>1008</v>
      </c>
      <c r="F204" s="91">
        <v>715.04</v>
      </c>
      <c r="G204" s="85"/>
      <c r="H204" s="96" t="s">
        <v>37</v>
      </c>
      <c r="I204" t="s">
        <v>290</v>
      </c>
      <c r="J204" s="4">
        <f t="shared" si="3"/>
        <v>2</v>
      </c>
    </row>
    <row r="205" spans="1:10" x14ac:dyDescent="0.3">
      <c r="A205" s="4" t="s">
        <v>4267</v>
      </c>
      <c r="B205" s="84">
        <v>45334</v>
      </c>
      <c r="C205"/>
      <c r="D205" t="s">
        <v>634</v>
      </c>
      <c r="E205" t="s">
        <v>956</v>
      </c>
      <c r="F205" s="91">
        <v>300.85000000000002</v>
      </c>
      <c r="G205" s="85"/>
      <c r="H205" s="96" t="s">
        <v>37</v>
      </c>
      <c r="I205" t="s">
        <v>290</v>
      </c>
      <c r="J205" s="4">
        <f t="shared" si="3"/>
        <v>2</v>
      </c>
    </row>
    <row r="206" spans="1:10" x14ac:dyDescent="0.3">
      <c r="A206" s="4" t="s">
        <v>4267</v>
      </c>
      <c r="B206" s="84">
        <v>45333</v>
      </c>
      <c r="C206"/>
      <c r="D206" t="s">
        <v>639</v>
      </c>
      <c r="E206" t="s">
        <v>1009</v>
      </c>
      <c r="F206" s="85">
        <v>46500</v>
      </c>
      <c r="G206" s="85"/>
      <c r="H206" s="96" t="s">
        <v>37</v>
      </c>
      <c r="I206" t="s">
        <v>290</v>
      </c>
      <c r="J206" s="4">
        <f t="shared" si="3"/>
        <v>2</v>
      </c>
    </row>
    <row r="207" spans="1:10" x14ac:dyDescent="0.3">
      <c r="A207" s="4" t="s">
        <v>4267</v>
      </c>
      <c r="B207" s="84">
        <v>45332</v>
      </c>
      <c r="C207"/>
      <c r="D207" t="s">
        <v>640</v>
      </c>
      <c r="E207" t="s">
        <v>251</v>
      </c>
      <c r="F207" s="85">
        <v>35080.9</v>
      </c>
      <c r="G207" s="85"/>
      <c r="H207" s="96" t="s">
        <v>37</v>
      </c>
      <c r="I207" t="s">
        <v>290</v>
      </c>
      <c r="J207" s="4">
        <f t="shared" si="3"/>
        <v>2</v>
      </c>
    </row>
    <row r="208" spans="1:10" x14ac:dyDescent="0.3">
      <c r="A208" s="4" t="s">
        <v>4267</v>
      </c>
      <c r="B208" s="84">
        <v>45332</v>
      </c>
      <c r="C208"/>
      <c r="D208" t="s">
        <v>641</v>
      </c>
      <c r="E208" t="s">
        <v>1010</v>
      </c>
      <c r="F208" s="85">
        <v>19799.52</v>
      </c>
      <c r="G208" s="85"/>
      <c r="H208" s="96" t="s">
        <v>37</v>
      </c>
      <c r="I208" t="s">
        <v>290</v>
      </c>
      <c r="J208" s="4">
        <f t="shared" si="3"/>
        <v>2</v>
      </c>
    </row>
    <row r="209" spans="1:10" x14ac:dyDescent="0.3">
      <c r="A209" s="4" t="s">
        <v>4267</v>
      </c>
      <c r="B209" s="84">
        <v>45332</v>
      </c>
      <c r="C209"/>
      <c r="D209" t="s">
        <v>642</v>
      </c>
      <c r="E209" t="s">
        <v>1011</v>
      </c>
      <c r="F209" s="85">
        <v>11001.18</v>
      </c>
      <c r="G209" s="85"/>
      <c r="H209" s="96" t="s">
        <v>37</v>
      </c>
      <c r="I209" t="s">
        <v>290</v>
      </c>
      <c r="J209" s="4">
        <f t="shared" si="3"/>
        <v>2</v>
      </c>
    </row>
    <row r="210" spans="1:10" x14ac:dyDescent="0.3">
      <c r="A210" s="4" t="s">
        <v>4267</v>
      </c>
      <c r="B210" s="84">
        <v>45332</v>
      </c>
      <c r="C210"/>
      <c r="D210" t="s">
        <v>641</v>
      </c>
      <c r="E210" t="s">
        <v>1012</v>
      </c>
      <c r="F210" s="85">
        <v>6737.92</v>
      </c>
      <c r="G210" s="85"/>
      <c r="H210" s="96" t="s">
        <v>37</v>
      </c>
      <c r="I210" t="s">
        <v>290</v>
      </c>
      <c r="J210" s="4">
        <f t="shared" si="3"/>
        <v>2</v>
      </c>
    </row>
    <row r="211" spans="1:10" x14ac:dyDescent="0.3">
      <c r="A211" s="4" t="s">
        <v>4267</v>
      </c>
      <c r="B211" s="84">
        <v>45331</v>
      </c>
      <c r="C211" t="s">
        <v>299</v>
      </c>
      <c r="D211" t="s">
        <v>610</v>
      </c>
      <c r="E211" t="s">
        <v>1013</v>
      </c>
      <c r="F211" s="88"/>
      <c r="G211" s="85">
        <v>3731908.16</v>
      </c>
      <c r="H211" s="96" t="s">
        <v>4251</v>
      </c>
      <c r="I211" t="s">
        <v>290</v>
      </c>
      <c r="J211" s="4">
        <f t="shared" si="3"/>
        <v>2</v>
      </c>
    </row>
    <row r="212" spans="1:10" x14ac:dyDescent="0.3">
      <c r="A212" s="4" t="s">
        <v>4267</v>
      </c>
      <c r="B212" s="84">
        <v>45331</v>
      </c>
      <c r="C212" t="s">
        <v>300</v>
      </c>
      <c r="D212" t="s">
        <v>643</v>
      </c>
      <c r="E212" t="s">
        <v>1014</v>
      </c>
      <c r="F212" s="88"/>
      <c r="G212" s="85">
        <v>1578208.08</v>
      </c>
      <c r="H212" s="96" t="s">
        <v>4251</v>
      </c>
      <c r="I212" t="s">
        <v>290</v>
      </c>
      <c r="J212" s="4">
        <f t="shared" si="3"/>
        <v>2</v>
      </c>
    </row>
    <row r="213" spans="1:10" x14ac:dyDescent="0.3">
      <c r="A213" s="4" t="s">
        <v>4267</v>
      </c>
      <c r="B213" s="84">
        <v>45331</v>
      </c>
      <c r="C213" t="s">
        <v>301</v>
      </c>
      <c r="D213" t="s">
        <v>610</v>
      </c>
      <c r="E213" t="s">
        <v>1015</v>
      </c>
      <c r="F213" s="88"/>
      <c r="G213" s="85">
        <v>758747.74</v>
      </c>
      <c r="H213" s="96" t="s">
        <v>4251</v>
      </c>
      <c r="I213" t="s">
        <v>290</v>
      </c>
      <c r="J213" s="4">
        <f t="shared" si="3"/>
        <v>2</v>
      </c>
    </row>
    <row r="214" spans="1:10" x14ac:dyDescent="0.3">
      <c r="A214" s="4" t="s">
        <v>4267</v>
      </c>
      <c r="B214" s="84">
        <v>45331</v>
      </c>
      <c r="C214" t="s">
        <v>302</v>
      </c>
      <c r="D214" t="s">
        <v>610</v>
      </c>
      <c r="E214" t="s">
        <v>1016</v>
      </c>
      <c r="F214" s="88"/>
      <c r="G214" s="85">
        <v>615600.52</v>
      </c>
      <c r="H214" s="96" t="s">
        <v>4251</v>
      </c>
      <c r="I214" t="s">
        <v>290</v>
      </c>
      <c r="J214" s="4">
        <f t="shared" si="3"/>
        <v>2</v>
      </c>
    </row>
    <row r="215" spans="1:10" x14ac:dyDescent="0.3">
      <c r="A215" s="4" t="s">
        <v>4267</v>
      </c>
      <c r="B215" s="84">
        <v>45331</v>
      </c>
      <c r="C215" t="s">
        <v>303</v>
      </c>
      <c r="D215" t="s">
        <v>610</v>
      </c>
      <c r="E215" t="s">
        <v>1017</v>
      </c>
      <c r="F215" s="88"/>
      <c r="G215" s="85">
        <v>512656.91</v>
      </c>
      <c r="H215" s="96" t="s">
        <v>4251</v>
      </c>
      <c r="I215" t="s">
        <v>290</v>
      </c>
      <c r="J215" s="4">
        <f t="shared" si="3"/>
        <v>2</v>
      </c>
    </row>
    <row r="216" spans="1:10" x14ac:dyDescent="0.3">
      <c r="A216" s="4" t="s">
        <v>4267</v>
      </c>
      <c r="B216" s="84">
        <v>45331</v>
      </c>
      <c r="C216" t="s">
        <v>304</v>
      </c>
      <c r="D216" t="s">
        <v>610</v>
      </c>
      <c r="E216" t="s">
        <v>1018</v>
      </c>
      <c r="F216" s="88"/>
      <c r="G216" s="85">
        <v>405575.67999999999</v>
      </c>
      <c r="H216" s="96" t="s">
        <v>4251</v>
      </c>
      <c r="I216" t="s">
        <v>290</v>
      </c>
      <c r="J216" s="4">
        <f t="shared" si="3"/>
        <v>2</v>
      </c>
    </row>
    <row r="217" spans="1:10" x14ac:dyDescent="0.3">
      <c r="A217" s="4" t="s">
        <v>4267</v>
      </c>
      <c r="B217" s="84">
        <v>45331</v>
      </c>
      <c r="C217" t="s">
        <v>305</v>
      </c>
      <c r="D217" t="s">
        <v>610</v>
      </c>
      <c r="E217" t="s">
        <v>1019</v>
      </c>
      <c r="F217" s="88"/>
      <c r="G217" s="85">
        <v>277823.94</v>
      </c>
      <c r="H217" s="96" t="s">
        <v>4251</v>
      </c>
      <c r="I217" t="s">
        <v>290</v>
      </c>
      <c r="J217" s="4">
        <f t="shared" si="3"/>
        <v>2</v>
      </c>
    </row>
    <row r="218" spans="1:10" x14ac:dyDescent="0.3">
      <c r="A218" s="4" t="s">
        <v>4267</v>
      </c>
      <c r="B218" s="84">
        <v>45331</v>
      </c>
      <c r="C218" t="s">
        <v>306</v>
      </c>
      <c r="D218" t="s">
        <v>610</v>
      </c>
      <c r="E218" t="s">
        <v>1020</v>
      </c>
      <c r="F218" s="88"/>
      <c r="G218" s="85">
        <v>181623.2</v>
      </c>
      <c r="H218" s="96" t="s">
        <v>4251</v>
      </c>
      <c r="I218" t="s">
        <v>290</v>
      </c>
      <c r="J218" s="4">
        <f t="shared" si="3"/>
        <v>2</v>
      </c>
    </row>
    <row r="219" spans="1:10" x14ac:dyDescent="0.3">
      <c r="A219" s="4" t="s">
        <v>4267</v>
      </c>
      <c r="B219" s="84">
        <v>45331</v>
      </c>
      <c r="C219" t="s">
        <v>307</v>
      </c>
      <c r="D219" t="s">
        <v>610</v>
      </c>
      <c r="E219" t="s">
        <v>1021</v>
      </c>
      <c r="F219" s="88"/>
      <c r="G219" s="85">
        <v>151148.57</v>
      </c>
      <c r="H219" s="96" t="s">
        <v>4251</v>
      </c>
      <c r="I219" t="s">
        <v>290</v>
      </c>
      <c r="J219" s="4">
        <f t="shared" si="3"/>
        <v>2</v>
      </c>
    </row>
    <row r="220" spans="1:10" x14ac:dyDescent="0.3">
      <c r="A220" s="4" t="s">
        <v>4267</v>
      </c>
      <c r="B220" s="84">
        <v>45331</v>
      </c>
      <c r="C220" t="s">
        <v>308</v>
      </c>
      <c r="D220" t="s">
        <v>611</v>
      </c>
      <c r="E220" t="s">
        <v>1022</v>
      </c>
      <c r="F220" s="88"/>
      <c r="G220" s="85">
        <v>133864.63</v>
      </c>
      <c r="H220" s="96" t="s">
        <v>4251</v>
      </c>
      <c r="I220" t="s">
        <v>290</v>
      </c>
      <c r="J220" s="4">
        <f t="shared" si="3"/>
        <v>2</v>
      </c>
    </row>
    <row r="221" spans="1:10" x14ac:dyDescent="0.3">
      <c r="A221" s="4" t="s">
        <v>4267</v>
      </c>
      <c r="B221" s="84">
        <v>45331</v>
      </c>
      <c r="C221" t="s">
        <v>309</v>
      </c>
      <c r="D221" t="s">
        <v>644</v>
      </c>
      <c r="E221" t="s">
        <v>1023</v>
      </c>
      <c r="F221" s="88"/>
      <c r="G221" s="85">
        <v>37080</v>
      </c>
      <c r="H221" s="96" t="s">
        <v>4251</v>
      </c>
      <c r="I221" t="s">
        <v>290</v>
      </c>
      <c r="J221" s="4">
        <f t="shared" si="3"/>
        <v>2</v>
      </c>
    </row>
    <row r="222" spans="1:10" x14ac:dyDescent="0.3">
      <c r="A222" s="4" t="s">
        <v>4267</v>
      </c>
      <c r="B222" s="84">
        <v>45331</v>
      </c>
      <c r="C222" t="s">
        <v>310</v>
      </c>
      <c r="D222" t="s">
        <v>611</v>
      </c>
      <c r="E222" t="s">
        <v>1024</v>
      </c>
      <c r="F222" s="88"/>
      <c r="G222" s="85">
        <v>29717.25</v>
      </c>
      <c r="H222" s="96" t="s">
        <v>4251</v>
      </c>
      <c r="I222" t="s">
        <v>290</v>
      </c>
      <c r="J222" s="4">
        <f t="shared" si="3"/>
        <v>2</v>
      </c>
    </row>
    <row r="223" spans="1:10" x14ac:dyDescent="0.3">
      <c r="A223" s="4" t="s">
        <v>4267</v>
      </c>
      <c r="B223" s="84">
        <v>45331</v>
      </c>
      <c r="C223" t="s">
        <v>311</v>
      </c>
      <c r="D223" t="s">
        <v>645</v>
      </c>
      <c r="E223" t="s">
        <v>1025</v>
      </c>
      <c r="F223" s="88"/>
      <c r="G223" s="85">
        <v>13255</v>
      </c>
      <c r="H223" s="96" t="s">
        <v>4251</v>
      </c>
      <c r="I223" t="s">
        <v>290</v>
      </c>
      <c r="J223" s="4">
        <f t="shared" si="3"/>
        <v>2</v>
      </c>
    </row>
    <row r="224" spans="1:10" x14ac:dyDescent="0.3">
      <c r="A224" s="4" t="s">
        <v>4267</v>
      </c>
      <c r="B224" s="84">
        <v>45331</v>
      </c>
      <c r="C224" t="s">
        <v>312</v>
      </c>
      <c r="D224" t="s">
        <v>610</v>
      </c>
      <c r="E224" t="s">
        <v>1026</v>
      </c>
      <c r="F224" s="88"/>
      <c r="G224" s="85">
        <v>13141.15</v>
      </c>
      <c r="H224" s="96" t="s">
        <v>4251</v>
      </c>
      <c r="I224" t="s">
        <v>290</v>
      </c>
      <c r="J224" s="4">
        <f t="shared" si="3"/>
        <v>2</v>
      </c>
    </row>
    <row r="225" spans="1:10" x14ac:dyDescent="0.3">
      <c r="A225" s="4" t="s">
        <v>4267</v>
      </c>
      <c r="B225" s="84">
        <v>45331</v>
      </c>
      <c r="C225" t="s">
        <v>313</v>
      </c>
      <c r="D225" t="s">
        <v>611</v>
      </c>
      <c r="E225" t="s">
        <v>1027</v>
      </c>
      <c r="F225" s="88"/>
      <c r="G225" s="85">
        <v>11606.9</v>
      </c>
      <c r="H225" s="96" t="s">
        <v>4251</v>
      </c>
      <c r="I225" t="s">
        <v>290</v>
      </c>
      <c r="J225" s="4">
        <f t="shared" si="3"/>
        <v>2</v>
      </c>
    </row>
    <row r="226" spans="1:10" x14ac:dyDescent="0.3">
      <c r="A226" s="4" t="s">
        <v>4267</v>
      </c>
      <c r="B226" s="84">
        <v>45331</v>
      </c>
      <c r="C226" t="s">
        <v>314</v>
      </c>
      <c r="D226" t="s">
        <v>611</v>
      </c>
      <c r="E226" t="s">
        <v>1028</v>
      </c>
      <c r="F226" s="88"/>
      <c r="G226" s="85">
        <v>9847.4</v>
      </c>
      <c r="H226" s="96" t="s">
        <v>4251</v>
      </c>
      <c r="I226" t="s">
        <v>290</v>
      </c>
      <c r="J226" s="4">
        <f t="shared" si="3"/>
        <v>2</v>
      </c>
    </row>
    <row r="227" spans="1:10" x14ac:dyDescent="0.3">
      <c r="A227" s="4" t="s">
        <v>4267</v>
      </c>
      <c r="B227" s="84">
        <v>45331</v>
      </c>
      <c r="C227" t="s">
        <v>315</v>
      </c>
      <c r="D227" t="s">
        <v>611</v>
      </c>
      <c r="E227" t="s">
        <v>1029</v>
      </c>
      <c r="F227" s="88"/>
      <c r="G227" s="85">
        <v>8531.4</v>
      </c>
      <c r="H227" s="96" t="s">
        <v>4251</v>
      </c>
      <c r="I227" t="s">
        <v>290</v>
      </c>
      <c r="J227" s="4">
        <f t="shared" si="3"/>
        <v>2</v>
      </c>
    </row>
    <row r="228" spans="1:10" x14ac:dyDescent="0.3">
      <c r="A228" s="4" t="s">
        <v>4267</v>
      </c>
      <c r="B228" s="84">
        <v>45331</v>
      </c>
      <c r="C228" t="s">
        <v>316</v>
      </c>
      <c r="D228" t="s">
        <v>611</v>
      </c>
      <c r="E228" t="s">
        <v>1030</v>
      </c>
      <c r="F228" s="88"/>
      <c r="G228" s="85">
        <v>8108.74</v>
      </c>
      <c r="H228" s="96" t="s">
        <v>4251</v>
      </c>
      <c r="I228" t="s">
        <v>290</v>
      </c>
      <c r="J228" s="4">
        <f t="shared" si="3"/>
        <v>2</v>
      </c>
    </row>
    <row r="229" spans="1:10" x14ac:dyDescent="0.3">
      <c r="A229" s="4" t="s">
        <v>4267</v>
      </c>
      <c r="B229" s="84">
        <v>45331</v>
      </c>
      <c r="C229" t="s">
        <v>317</v>
      </c>
      <c r="D229" t="s">
        <v>611</v>
      </c>
      <c r="E229" t="s">
        <v>1031</v>
      </c>
      <c r="F229" s="88"/>
      <c r="G229" s="85">
        <v>7922.69</v>
      </c>
      <c r="H229" s="96" t="s">
        <v>4251</v>
      </c>
      <c r="I229" t="s">
        <v>290</v>
      </c>
      <c r="J229" s="4">
        <f t="shared" si="3"/>
        <v>2</v>
      </c>
    </row>
    <row r="230" spans="1:10" x14ac:dyDescent="0.3">
      <c r="A230" s="4" t="s">
        <v>4267</v>
      </c>
      <c r="B230" s="84">
        <v>45331</v>
      </c>
      <c r="C230" t="s">
        <v>318</v>
      </c>
      <c r="D230" t="s">
        <v>646</v>
      </c>
      <c r="E230" t="s">
        <v>1014</v>
      </c>
      <c r="F230" s="88"/>
      <c r="G230" s="85">
        <v>7851.91</v>
      </c>
      <c r="H230" s="96" t="s">
        <v>4251</v>
      </c>
      <c r="I230" t="s">
        <v>290</v>
      </c>
      <c r="J230" s="4">
        <f t="shared" si="3"/>
        <v>2</v>
      </c>
    </row>
    <row r="231" spans="1:10" x14ac:dyDescent="0.3">
      <c r="A231" s="4" t="s">
        <v>4267</v>
      </c>
      <c r="B231" s="84">
        <v>45331</v>
      </c>
      <c r="C231" t="s">
        <v>319</v>
      </c>
      <c r="D231" t="s">
        <v>611</v>
      </c>
      <c r="E231" t="s">
        <v>1032</v>
      </c>
      <c r="F231" s="88"/>
      <c r="G231" s="85">
        <v>6978.53</v>
      </c>
      <c r="H231" s="96" t="s">
        <v>4251</v>
      </c>
      <c r="I231" t="s">
        <v>290</v>
      </c>
      <c r="J231" s="4">
        <f t="shared" si="3"/>
        <v>2</v>
      </c>
    </row>
    <row r="232" spans="1:10" x14ac:dyDescent="0.3">
      <c r="A232" s="4" t="s">
        <v>4267</v>
      </c>
      <c r="B232" s="84">
        <v>45331</v>
      </c>
      <c r="C232" t="s">
        <v>320</v>
      </c>
      <c r="D232" t="s">
        <v>611</v>
      </c>
      <c r="E232" t="s">
        <v>1033</v>
      </c>
      <c r="F232" s="88"/>
      <c r="G232" s="85">
        <v>5291.75</v>
      </c>
      <c r="H232" s="96" t="s">
        <v>4251</v>
      </c>
      <c r="I232" t="s">
        <v>290</v>
      </c>
      <c r="J232" s="4">
        <f t="shared" si="3"/>
        <v>2</v>
      </c>
    </row>
    <row r="233" spans="1:10" x14ac:dyDescent="0.3">
      <c r="A233" s="4" t="s">
        <v>4267</v>
      </c>
      <c r="B233" s="84">
        <v>45331</v>
      </c>
      <c r="C233" t="s">
        <v>321</v>
      </c>
      <c r="D233" t="s">
        <v>610</v>
      </c>
      <c r="E233" t="s">
        <v>1034</v>
      </c>
      <c r="F233" s="88"/>
      <c r="G233" s="85">
        <v>3077.18</v>
      </c>
      <c r="H233" s="96" t="s">
        <v>4251</v>
      </c>
      <c r="I233" t="s">
        <v>290</v>
      </c>
      <c r="J233" s="4">
        <f t="shared" si="3"/>
        <v>2</v>
      </c>
    </row>
    <row r="234" spans="1:10" x14ac:dyDescent="0.3">
      <c r="A234" s="4" t="s">
        <v>4267</v>
      </c>
      <c r="B234" s="84">
        <v>45331</v>
      </c>
      <c r="C234"/>
      <c r="D234" t="s">
        <v>136</v>
      </c>
      <c r="E234" t="s">
        <v>211</v>
      </c>
      <c r="F234" s="88"/>
      <c r="G234" s="85">
        <v>1874.75</v>
      </c>
      <c r="H234" s="96" t="s">
        <v>4249</v>
      </c>
      <c r="I234" t="s">
        <v>290</v>
      </c>
      <c r="J234" s="4">
        <f t="shared" si="3"/>
        <v>2</v>
      </c>
    </row>
    <row r="235" spans="1:10" x14ac:dyDescent="0.3">
      <c r="A235" s="4" t="s">
        <v>4267</v>
      </c>
      <c r="B235" s="84">
        <v>45331</v>
      </c>
      <c r="C235"/>
      <c r="D235" t="s">
        <v>647</v>
      </c>
      <c r="E235" t="s">
        <v>1035</v>
      </c>
      <c r="F235" s="85">
        <v>659036</v>
      </c>
      <c r="G235" s="85"/>
      <c r="H235" s="96" t="s">
        <v>37</v>
      </c>
      <c r="I235" t="s">
        <v>290</v>
      </c>
      <c r="J235" s="4">
        <f t="shared" si="3"/>
        <v>2</v>
      </c>
    </row>
    <row r="236" spans="1:10" x14ac:dyDescent="0.3">
      <c r="A236" s="4" t="s">
        <v>4267</v>
      </c>
      <c r="B236" s="84">
        <v>45331</v>
      </c>
      <c r="C236"/>
      <c r="D236" t="s">
        <v>648</v>
      </c>
      <c r="E236" t="s">
        <v>1036</v>
      </c>
      <c r="F236" s="85">
        <v>650000</v>
      </c>
      <c r="G236" s="85"/>
      <c r="H236" s="96" t="s">
        <v>37</v>
      </c>
      <c r="I236" t="s">
        <v>290</v>
      </c>
      <c r="J236" s="4">
        <f t="shared" si="3"/>
        <v>2</v>
      </c>
    </row>
    <row r="237" spans="1:10" x14ac:dyDescent="0.3">
      <c r="A237" s="4" t="s">
        <v>4267</v>
      </c>
      <c r="B237" s="84">
        <v>45331</v>
      </c>
      <c r="C237"/>
      <c r="D237" t="s">
        <v>649</v>
      </c>
      <c r="E237" t="s">
        <v>1037</v>
      </c>
      <c r="F237" s="85">
        <v>199200</v>
      </c>
      <c r="G237" s="85"/>
      <c r="H237" s="96" t="s">
        <v>37</v>
      </c>
      <c r="I237" t="s">
        <v>290</v>
      </c>
      <c r="J237" s="4">
        <f t="shared" si="3"/>
        <v>2</v>
      </c>
    </row>
    <row r="238" spans="1:10" x14ac:dyDescent="0.3">
      <c r="A238" s="4" t="s">
        <v>4267</v>
      </c>
      <c r="B238" s="84">
        <v>45331</v>
      </c>
      <c r="C238"/>
      <c r="D238" t="s">
        <v>650</v>
      </c>
      <c r="E238" t="s">
        <v>1038</v>
      </c>
      <c r="F238" s="85">
        <v>182377.05</v>
      </c>
      <c r="G238" s="85"/>
      <c r="H238" s="96" t="s">
        <v>37</v>
      </c>
      <c r="I238" t="s">
        <v>290</v>
      </c>
      <c r="J238" s="4">
        <f t="shared" si="3"/>
        <v>2</v>
      </c>
    </row>
    <row r="239" spans="1:10" x14ac:dyDescent="0.3">
      <c r="A239" s="4" t="s">
        <v>4267</v>
      </c>
      <c r="B239" s="84">
        <v>45331</v>
      </c>
      <c r="C239"/>
      <c r="D239" t="s">
        <v>651</v>
      </c>
      <c r="E239" t="s">
        <v>1039</v>
      </c>
      <c r="F239" s="85">
        <v>107820.3</v>
      </c>
      <c r="G239" s="85"/>
      <c r="H239" s="96" t="s">
        <v>37</v>
      </c>
      <c r="I239" t="s">
        <v>290</v>
      </c>
      <c r="J239" s="4">
        <f t="shared" si="3"/>
        <v>2</v>
      </c>
    </row>
    <row r="240" spans="1:10" x14ac:dyDescent="0.3">
      <c r="A240" s="4" t="s">
        <v>4267</v>
      </c>
      <c r="B240" s="84">
        <v>45331</v>
      </c>
      <c r="C240"/>
      <c r="D240" t="s">
        <v>652</v>
      </c>
      <c r="E240" t="s">
        <v>1040</v>
      </c>
      <c r="F240" s="85">
        <v>100000</v>
      </c>
      <c r="G240" s="85"/>
      <c r="H240" s="96" t="s">
        <v>37</v>
      </c>
      <c r="I240" t="s">
        <v>290</v>
      </c>
      <c r="J240" s="4">
        <f t="shared" si="3"/>
        <v>2</v>
      </c>
    </row>
    <row r="241" spans="1:10" x14ac:dyDescent="0.3">
      <c r="A241" s="4" t="s">
        <v>4267</v>
      </c>
      <c r="B241" s="84">
        <v>45331</v>
      </c>
      <c r="C241"/>
      <c r="D241" t="s">
        <v>653</v>
      </c>
      <c r="E241" t="s">
        <v>1041</v>
      </c>
      <c r="F241" s="85">
        <v>77400</v>
      </c>
      <c r="G241" s="85"/>
      <c r="H241" s="96" t="s">
        <v>37</v>
      </c>
      <c r="I241" t="s">
        <v>290</v>
      </c>
      <c r="J241" s="4">
        <f t="shared" si="3"/>
        <v>2</v>
      </c>
    </row>
    <row r="242" spans="1:10" x14ac:dyDescent="0.3">
      <c r="A242" s="4" t="s">
        <v>4267</v>
      </c>
      <c r="B242" s="84">
        <v>45331</v>
      </c>
      <c r="C242"/>
      <c r="D242" t="s">
        <v>654</v>
      </c>
      <c r="E242" t="s">
        <v>1042</v>
      </c>
      <c r="F242" s="85">
        <v>73324.350000000006</v>
      </c>
      <c r="G242" s="85"/>
      <c r="H242" s="96" t="s">
        <v>37</v>
      </c>
      <c r="I242" t="s">
        <v>290</v>
      </c>
      <c r="J242" s="4">
        <f t="shared" si="3"/>
        <v>2</v>
      </c>
    </row>
    <row r="243" spans="1:10" x14ac:dyDescent="0.3">
      <c r="A243" s="4" t="s">
        <v>4267</v>
      </c>
      <c r="B243" s="84">
        <v>45331</v>
      </c>
      <c r="C243"/>
      <c r="D243" t="s">
        <v>655</v>
      </c>
      <c r="E243" t="s">
        <v>1043</v>
      </c>
      <c r="F243" s="85">
        <v>57380.61</v>
      </c>
      <c r="G243" s="85"/>
      <c r="H243" s="96" t="s">
        <v>37</v>
      </c>
      <c r="I243" t="s">
        <v>290</v>
      </c>
      <c r="J243" s="4">
        <f t="shared" si="3"/>
        <v>2</v>
      </c>
    </row>
    <row r="244" spans="1:10" x14ac:dyDescent="0.3">
      <c r="A244" s="4" t="s">
        <v>4267</v>
      </c>
      <c r="B244" s="84">
        <v>45331</v>
      </c>
      <c r="C244"/>
      <c r="D244" t="s">
        <v>654</v>
      </c>
      <c r="E244" t="s">
        <v>1042</v>
      </c>
      <c r="F244" s="85">
        <v>52314.45</v>
      </c>
      <c r="G244" s="85"/>
      <c r="H244" s="96" t="s">
        <v>37</v>
      </c>
      <c r="I244" t="s">
        <v>290</v>
      </c>
      <c r="J244" s="4">
        <f t="shared" si="3"/>
        <v>2</v>
      </c>
    </row>
    <row r="245" spans="1:10" x14ac:dyDescent="0.3">
      <c r="A245" s="4" t="s">
        <v>4267</v>
      </c>
      <c r="B245" s="84">
        <v>45331</v>
      </c>
      <c r="C245"/>
      <c r="D245" t="s">
        <v>656</v>
      </c>
      <c r="E245" t="s">
        <v>1044</v>
      </c>
      <c r="F245" s="85">
        <v>46500</v>
      </c>
      <c r="G245" s="85"/>
      <c r="H245" s="96" t="s">
        <v>37</v>
      </c>
      <c r="I245" t="s">
        <v>290</v>
      </c>
      <c r="J245" s="4">
        <f t="shared" si="3"/>
        <v>2</v>
      </c>
    </row>
    <row r="246" spans="1:10" x14ac:dyDescent="0.3">
      <c r="A246" s="4" t="s">
        <v>4267</v>
      </c>
      <c r="B246" s="84">
        <v>45331</v>
      </c>
      <c r="C246"/>
      <c r="D246" t="s">
        <v>657</v>
      </c>
      <c r="E246" t="s">
        <v>1045</v>
      </c>
      <c r="F246" s="85">
        <v>46500</v>
      </c>
      <c r="G246" s="85"/>
      <c r="H246" s="96" t="s">
        <v>37</v>
      </c>
      <c r="I246" t="s">
        <v>290</v>
      </c>
      <c r="J246" s="4">
        <f t="shared" si="3"/>
        <v>2</v>
      </c>
    </row>
    <row r="247" spans="1:10" x14ac:dyDescent="0.3">
      <c r="A247" s="4" t="s">
        <v>4267</v>
      </c>
      <c r="B247" s="84">
        <v>45331</v>
      </c>
      <c r="C247"/>
      <c r="D247" t="s">
        <v>633</v>
      </c>
      <c r="E247" t="s">
        <v>1046</v>
      </c>
      <c r="F247" s="85">
        <v>44547.4</v>
      </c>
      <c r="G247" s="85"/>
      <c r="H247" s="96" t="s">
        <v>37</v>
      </c>
      <c r="I247" t="s">
        <v>290</v>
      </c>
      <c r="J247" s="4">
        <f t="shared" si="3"/>
        <v>2</v>
      </c>
    </row>
    <row r="248" spans="1:10" x14ac:dyDescent="0.3">
      <c r="A248" s="4" t="s">
        <v>4267</v>
      </c>
      <c r="B248" s="84">
        <v>45331</v>
      </c>
      <c r="C248"/>
      <c r="D248" t="s">
        <v>633</v>
      </c>
      <c r="E248" t="s">
        <v>1047</v>
      </c>
      <c r="F248" s="85">
        <v>44547.4</v>
      </c>
      <c r="G248" s="85"/>
      <c r="H248" s="96" t="s">
        <v>37</v>
      </c>
      <c r="I248" t="s">
        <v>290</v>
      </c>
      <c r="J248" s="4">
        <f t="shared" si="3"/>
        <v>2</v>
      </c>
    </row>
    <row r="249" spans="1:10" x14ac:dyDescent="0.3">
      <c r="A249" s="4" t="s">
        <v>4267</v>
      </c>
      <c r="B249" s="84">
        <v>45331</v>
      </c>
      <c r="C249"/>
      <c r="D249" t="s">
        <v>658</v>
      </c>
      <c r="E249" t="s">
        <v>286</v>
      </c>
      <c r="F249" s="85">
        <v>40932.480000000003</v>
      </c>
      <c r="G249" s="85"/>
      <c r="H249" s="96" t="s">
        <v>37</v>
      </c>
      <c r="I249" t="s">
        <v>290</v>
      </c>
      <c r="J249" s="4">
        <f t="shared" si="3"/>
        <v>2</v>
      </c>
    </row>
    <row r="250" spans="1:10" x14ac:dyDescent="0.3">
      <c r="A250" s="4" t="s">
        <v>4267</v>
      </c>
      <c r="B250" s="84">
        <v>45331</v>
      </c>
      <c r="C250"/>
      <c r="D250" t="s">
        <v>634</v>
      </c>
      <c r="E250" t="s">
        <v>956</v>
      </c>
      <c r="F250" s="85">
        <v>36560.519999999997</v>
      </c>
      <c r="G250" s="85"/>
      <c r="H250" s="96" t="s">
        <v>37</v>
      </c>
      <c r="I250" t="s">
        <v>290</v>
      </c>
      <c r="J250" s="4">
        <f t="shared" si="3"/>
        <v>2</v>
      </c>
    </row>
    <row r="251" spans="1:10" x14ac:dyDescent="0.3">
      <c r="A251" s="4" t="s">
        <v>4267</v>
      </c>
      <c r="B251" s="84">
        <v>45331</v>
      </c>
      <c r="C251"/>
      <c r="D251" t="s">
        <v>659</v>
      </c>
      <c r="E251" t="s">
        <v>1048</v>
      </c>
      <c r="F251" s="85">
        <v>31000</v>
      </c>
      <c r="G251" s="85"/>
      <c r="H251" s="96" t="s">
        <v>37</v>
      </c>
      <c r="I251" t="s">
        <v>290</v>
      </c>
      <c r="J251" s="4">
        <f t="shared" si="3"/>
        <v>2</v>
      </c>
    </row>
    <row r="252" spans="1:10" x14ac:dyDescent="0.3">
      <c r="A252" s="4" t="s">
        <v>4267</v>
      </c>
      <c r="B252" s="84">
        <v>45331</v>
      </c>
      <c r="C252"/>
      <c r="D252" t="s">
        <v>658</v>
      </c>
      <c r="E252" t="s">
        <v>286</v>
      </c>
      <c r="F252" s="85">
        <v>30699.360000000001</v>
      </c>
      <c r="G252" s="85"/>
      <c r="H252" s="96" t="s">
        <v>37</v>
      </c>
      <c r="I252" t="s">
        <v>290</v>
      </c>
      <c r="J252" s="4">
        <f t="shared" si="3"/>
        <v>2</v>
      </c>
    </row>
    <row r="253" spans="1:10" x14ac:dyDescent="0.3">
      <c r="A253" s="4" t="s">
        <v>4267</v>
      </c>
      <c r="B253" s="84">
        <v>45331</v>
      </c>
      <c r="C253"/>
      <c r="D253" t="s">
        <v>634</v>
      </c>
      <c r="E253" t="s">
        <v>956</v>
      </c>
      <c r="F253" s="85">
        <v>18661.28</v>
      </c>
      <c r="G253" s="85"/>
      <c r="H253" s="96" t="s">
        <v>37</v>
      </c>
      <c r="I253" t="s">
        <v>290</v>
      </c>
      <c r="J253" s="4">
        <f t="shared" si="3"/>
        <v>2</v>
      </c>
    </row>
    <row r="254" spans="1:10" x14ac:dyDescent="0.3">
      <c r="A254" s="4" t="s">
        <v>4267</v>
      </c>
      <c r="B254" s="84">
        <v>45331</v>
      </c>
      <c r="C254"/>
      <c r="D254" t="s">
        <v>634</v>
      </c>
      <c r="E254" t="s">
        <v>956</v>
      </c>
      <c r="F254" s="85">
        <v>17921.52</v>
      </c>
      <c r="G254" s="85"/>
      <c r="H254" s="96" t="s">
        <v>37</v>
      </c>
      <c r="I254" t="s">
        <v>290</v>
      </c>
      <c r="J254" s="4">
        <f t="shared" si="3"/>
        <v>2</v>
      </c>
    </row>
    <row r="255" spans="1:10" x14ac:dyDescent="0.3">
      <c r="A255" s="4" t="s">
        <v>4267</v>
      </c>
      <c r="B255" s="84">
        <v>45331</v>
      </c>
      <c r="C255"/>
      <c r="D255" t="s">
        <v>637</v>
      </c>
      <c r="E255" t="s">
        <v>1049</v>
      </c>
      <c r="F255" s="85">
        <v>14741.68</v>
      </c>
      <c r="G255" s="85"/>
      <c r="H255" s="96" t="s">
        <v>37</v>
      </c>
      <c r="I255" t="s">
        <v>290</v>
      </c>
      <c r="J255" s="4">
        <f t="shared" si="3"/>
        <v>2</v>
      </c>
    </row>
    <row r="256" spans="1:10" x14ac:dyDescent="0.3">
      <c r="A256" s="4" t="s">
        <v>4267</v>
      </c>
      <c r="B256" s="84">
        <v>45331</v>
      </c>
      <c r="C256"/>
      <c r="D256" t="s">
        <v>660</v>
      </c>
      <c r="E256" t="s">
        <v>1050</v>
      </c>
      <c r="F256" s="85">
        <v>13039.17</v>
      </c>
      <c r="G256" s="85"/>
      <c r="H256" s="96" t="s">
        <v>37</v>
      </c>
      <c r="I256" t="s">
        <v>290</v>
      </c>
      <c r="J256" s="4">
        <f t="shared" si="3"/>
        <v>2</v>
      </c>
    </row>
    <row r="257" spans="1:10" x14ac:dyDescent="0.3">
      <c r="A257" s="4" t="s">
        <v>4267</v>
      </c>
      <c r="B257" s="84">
        <v>45331</v>
      </c>
      <c r="C257"/>
      <c r="D257" t="s">
        <v>661</v>
      </c>
      <c r="E257" t="s">
        <v>956</v>
      </c>
      <c r="F257" s="85">
        <v>9288.2000000000007</v>
      </c>
      <c r="G257" s="85"/>
      <c r="H257" s="96" t="s">
        <v>37</v>
      </c>
      <c r="I257" t="s">
        <v>290</v>
      </c>
      <c r="J257" s="4">
        <f t="shared" si="3"/>
        <v>2</v>
      </c>
    </row>
    <row r="258" spans="1:10" x14ac:dyDescent="0.3">
      <c r="A258" s="4" t="s">
        <v>4267</v>
      </c>
      <c r="B258" s="84">
        <v>45331</v>
      </c>
      <c r="C258"/>
      <c r="D258" t="s">
        <v>662</v>
      </c>
      <c r="E258" t="s">
        <v>1051</v>
      </c>
      <c r="F258" s="85">
        <v>7302.12</v>
      </c>
      <c r="G258" s="85"/>
      <c r="H258" s="96" t="s">
        <v>37</v>
      </c>
      <c r="I258" t="s">
        <v>290</v>
      </c>
      <c r="J258" s="4">
        <f t="shared" si="3"/>
        <v>2</v>
      </c>
    </row>
    <row r="259" spans="1:10" x14ac:dyDescent="0.3">
      <c r="A259" s="4" t="s">
        <v>4267</v>
      </c>
      <c r="B259" s="84">
        <v>45331</v>
      </c>
      <c r="C259"/>
      <c r="D259" t="s">
        <v>663</v>
      </c>
      <c r="E259" t="s">
        <v>1052</v>
      </c>
      <c r="F259" s="85">
        <v>6236.7</v>
      </c>
      <c r="G259" s="85"/>
      <c r="H259" s="96" t="s">
        <v>37</v>
      </c>
      <c r="I259" t="s">
        <v>290</v>
      </c>
      <c r="J259" s="4">
        <f t="shared" ref="J259:J322" si="4">MONTH(B259)</f>
        <v>2</v>
      </c>
    </row>
    <row r="260" spans="1:10" x14ac:dyDescent="0.3">
      <c r="A260" s="4" t="s">
        <v>4267</v>
      </c>
      <c r="B260" s="84">
        <v>45331</v>
      </c>
      <c r="C260"/>
      <c r="D260" t="s">
        <v>664</v>
      </c>
      <c r="E260" t="s">
        <v>1053</v>
      </c>
      <c r="F260" s="85">
        <v>5939.6</v>
      </c>
      <c r="G260" s="85"/>
      <c r="H260" s="96" t="s">
        <v>37</v>
      </c>
      <c r="I260" t="s">
        <v>290</v>
      </c>
      <c r="J260" s="4">
        <f t="shared" si="4"/>
        <v>2</v>
      </c>
    </row>
    <row r="261" spans="1:10" x14ac:dyDescent="0.3">
      <c r="A261" s="4" t="s">
        <v>4267</v>
      </c>
      <c r="B261" s="84">
        <v>45331</v>
      </c>
      <c r="C261"/>
      <c r="D261" t="s">
        <v>637</v>
      </c>
      <c r="E261" t="s">
        <v>1054</v>
      </c>
      <c r="F261" s="85">
        <v>5936.86</v>
      </c>
      <c r="G261" s="85"/>
      <c r="H261" s="96" t="s">
        <v>37</v>
      </c>
      <c r="I261" t="s">
        <v>290</v>
      </c>
      <c r="J261" s="4">
        <f t="shared" si="4"/>
        <v>2</v>
      </c>
    </row>
    <row r="262" spans="1:10" x14ac:dyDescent="0.3">
      <c r="A262" s="4" t="s">
        <v>4267</v>
      </c>
      <c r="B262" s="84">
        <v>45331</v>
      </c>
      <c r="C262"/>
      <c r="D262" t="s">
        <v>665</v>
      </c>
      <c r="E262" t="s">
        <v>1055</v>
      </c>
      <c r="F262" s="85">
        <v>5400.3</v>
      </c>
      <c r="G262" s="85"/>
      <c r="H262" s="96" t="s">
        <v>37</v>
      </c>
      <c r="I262" t="s">
        <v>290</v>
      </c>
      <c r="J262" s="4">
        <f t="shared" si="4"/>
        <v>2</v>
      </c>
    </row>
    <row r="263" spans="1:10" x14ac:dyDescent="0.3">
      <c r="A263" s="4" t="s">
        <v>4267</v>
      </c>
      <c r="B263" s="84">
        <v>45331</v>
      </c>
      <c r="C263"/>
      <c r="D263" t="s">
        <v>637</v>
      </c>
      <c r="E263" t="s">
        <v>1056</v>
      </c>
      <c r="F263" s="85">
        <v>3519.36</v>
      </c>
      <c r="G263" s="85"/>
      <c r="H263" s="96" t="s">
        <v>37</v>
      </c>
      <c r="I263" t="s">
        <v>290</v>
      </c>
      <c r="J263" s="4">
        <f t="shared" si="4"/>
        <v>2</v>
      </c>
    </row>
    <row r="264" spans="1:10" x14ac:dyDescent="0.3">
      <c r="A264" s="4" t="s">
        <v>4267</v>
      </c>
      <c r="B264" s="84">
        <v>45331</v>
      </c>
      <c r="C264"/>
      <c r="D264" t="s">
        <v>637</v>
      </c>
      <c r="E264" t="s">
        <v>1057</v>
      </c>
      <c r="F264" s="85">
        <v>3093.35</v>
      </c>
      <c r="G264" s="85"/>
      <c r="H264" s="96" t="s">
        <v>37</v>
      </c>
      <c r="I264" t="s">
        <v>290</v>
      </c>
      <c r="J264" s="4">
        <f t="shared" si="4"/>
        <v>2</v>
      </c>
    </row>
    <row r="265" spans="1:10" x14ac:dyDescent="0.3">
      <c r="A265" s="4" t="s">
        <v>4267</v>
      </c>
      <c r="B265" s="84">
        <v>45331</v>
      </c>
      <c r="C265"/>
      <c r="D265" t="s">
        <v>649</v>
      </c>
      <c r="E265" t="s">
        <v>1058</v>
      </c>
      <c r="F265" s="85">
        <v>1424</v>
      </c>
      <c r="G265" s="85"/>
      <c r="H265" s="96" t="s">
        <v>37</v>
      </c>
      <c r="I265" t="s">
        <v>290</v>
      </c>
      <c r="J265" s="4">
        <f t="shared" si="4"/>
        <v>2</v>
      </c>
    </row>
    <row r="266" spans="1:10" x14ac:dyDescent="0.3">
      <c r="A266" s="4" t="s">
        <v>4267</v>
      </c>
      <c r="B266" s="84">
        <v>45331</v>
      </c>
      <c r="C266"/>
      <c r="D266" t="s">
        <v>666</v>
      </c>
      <c r="E266" t="s">
        <v>1059</v>
      </c>
      <c r="F266" s="85">
        <v>1318</v>
      </c>
      <c r="G266" s="85"/>
      <c r="H266" s="96" t="s">
        <v>37</v>
      </c>
      <c r="I266" t="s">
        <v>290</v>
      </c>
      <c r="J266" s="4">
        <f t="shared" si="4"/>
        <v>2</v>
      </c>
    </row>
    <row r="267" spans="1:10" x14ac:dyDescent="0.3">
      <c r="A267" s="4" t="s">
        <v>4267</v>
      </c>
      <c r="B267" s="84">
        <v>45331</v>
      </c>
      <c r="C267"/>
      <c r="D267" t="s">
        <v>667</v>
      </c>
      <c r="E267" t="s">
        <v>1060</v>
      </c>
      <c r="F267" s="91">
        <v>809.01</v>
      </c>
      <c r="G267" s="85"/>
      <c r="H267" s="96" t="s">
        <v>37</v>
      </c>
      <c r="I267" t="s">
        <v>290</v>
      </c>
      <c r="J267" s="4">
        <f t="shared" si="4"/>
        <v>2</v>
      </c>
    </row>
    <row r="268" spans="1:10" x14ac:dyDescent="0.3">
      <c r="A268" s="4" t="s">
        <v>4267</v>
      </c>
      <c r="B268" s="84">
        <v>45331</v>
      </c>
      <c r="C268"/>
      <c r="D268" t="s">
        <v>668</v>
      </c>
      <c r="E268" t="s">
        <v>956</v>
      </c>
      <c r="F268" s="91">
        <v>158.76</v>
      </c>
      <c r="G268" s="85"/>
      <c r="H268" s="96" t="s">
        <v>37</v>
      </c>
      <c r="I268" t="s">
        <v>290</v>
      </c>
      <c r="J268" s="4">
        <f t="shared" si="4"/>
        <v>2</v>
      </c>
    </row>
    <row r="269" spans="1:10" x14ac:dyDescent="0.3">
      <c r="A269" s="4" t="s">
        <v>4267</v>
      </c>
      <c r="B269" s="84">
        <v>45331</v>
      </c>
      <c r="C269"/>
      <c r="D269" t="s">
        <v>652</v>
      </c>
      <c r="E269" t="s">
        <v>1061</v>
      </c>
      <c r="F269" s="91">
        <v>2</v>
      </c>
      <c r="G269" s="85"/>
      <c r="H269" s="96" t="s">
        <v>37</v>
      </c>
      <c r="I269" t="s">
        <v>290</v>
      </c>
      <c r="J269" s="4">
        <f t="shared" si="4"/>
        <v>2</v>
      </c>
    </row>
    <row r="270" spans="1:10" x14ac:dyDescent="0.3">
      <c r="A270" s="4" t="s">
        <v>4267</v>
      </c>
      <c r="B270" s="84">
        <v>45330</v>
      </c>
      <c r="C270" t="s">
        <v>322</v>
      </c>
      <c r="D270" t="s">
        <v>610</v>
      </c>
      <c r="E270" t="s">
        <v>1062</v>
      </c>
      <c r="F270" s="88"/>
      <c r="G270" s="85">
        <v>3237839.24</v>
      </c>
      <c r="H270" s="96" t="s">
        <v>4251</v>
      </c>
      <c r="I270" t="s">
        <v>290</v>
      </c>
      <c r="J270" s="4">
        <f t="shared" si="4"/>
        <v>2</v>
      </c>
    </row>
    <row r="271" spans="1:10" x14ac:dyDescent="0.3">
      <c r="A271" s="4" t="s">
        <v>4267</v>
      </c>
      <c r="B271" s="84">
        <v>45330</v>
      </c>
      <c r="C271" t="s">
        <v>323</v>
      </c>
      <c r="D271" t="s">
        <v>669</v>
      </c>
      <c r="E271" t="s">
        <v>1063</v>
      </c>
      <c r="F271" s="88"/>
      <c r="G271" s="85">
        <v>1788686.73</v>
      </c>
      <c r="H271" s="96" t="s">
        <v>4251</v>
      </c>
      <c r="I271" t="s">
        <v>290</v>
      </c>
      <c r="J271" s="4">
        <f t="shared" si="4"/>
        <v>2</v>
      </c>
    </row>
    <row r="272" spans="1:10" x14ac:dyDescent="0.3">
      <c r="A272" s="4" t="s">
        <v>4267</v>
      </c>
      <c r="B272" s="84">
        <v>45330</v>
      </c>
      <c r="C272" t="s">
        <v>324</v>
      </c>
      <c r="D272" t="s">
        <v>670</v>
      </c>
      <c r="E272" t="s">
        <v>1064</v>
      </c>
      <c r="F272" s="88"/>
      <c r="G272" s="85">
        <v>1783151</v>
      </c>
      <c r="H272" s="96" t="s">
        <v>4251</v>
      </c>
      <c r="I272" t="s">
        <v>290</v>
      </c>
      <c r="J272" s="4">
        <f t="shared" si="4"/>
        <v>2</v>
      </c>
    </row>
    <row r="273" spans="1:10" x14ac:dyDescent="0.3">
      <c r="A273" s="4" t="s">
        <v>4267</v>
      </c>
      <c r="B273" s="84">
        <v>45330</v>
      </c>
      <c r="C273" t="s">
        <v>325</v>
      </c>
      <c r="D273" t="s">
        <v>610</v>
      </c>
      <c r="E273" t="s">
        <v>1065</v>
      </c>
      <c r="F273" s="88"/>
      <c r="G273" s="85">
        <v>1482661.13</v>
      </c>
      <c r="H273" s="96" t="s">
        <v>4251</v>
      </c>
      <c r="I273" t="s">
        <v>290</v>
      </c>
      <c r="J273" s="4">
        <f t="shared" si="4"/>
        <v>2</v>
      </c>
    </row>
    <row r="274" spans="1:10" x14ac:dyDescent="0.3">
      <c r="A274" s="4" t="s">
        <v>4267</v>
      </c>
      <c r="B274" s="84">
        <v>45330</v>
      </c>
      <c r="C274" t="s">
        <v>326</v>
      </c>
      <c r="D274" t="s">
        <v>671</v>
      </c>
      <c r="E274" t="s">
        <v>1066</v>
      </c>
      <c r="F274" s="88"/>
      <c r="G274" s="85">
        <v>453193.31</v>
      </c>
      <c r="H274" s="96" t="s">
        <v>4251</v>
      </c>
      <c r="I274" t="s">
        <v>290</v>
      </c>
      <c r="J274" s="4">
        <f t="shared" si="4"/>
        <v>2</v>
      </c>
    </row>
    <row r="275" spans="1:10" x14ac:dyDescent="0.3">
      <c r="A275" s="4" t="s">
        <v>4267</v>
      </c>
      <c r="B275" s="84">
        <v>45330</v>
      </c>
      <c r="C275" t="s">
        <v>327</v>
      </c>
      <c r="D275" t="s">
        <v>610</v>
      </c>
      <c r="E275" t="s">
        <v>1067</v>
      </c>
      <c r="F275" s="88"/>
      <c r="G275" s="85">
        <v>379371.88</v>
      </c>
      <c r="H275" s="96" t="s">
        <v>4251</v>
      </c>
      <c r="I275" t="s">
        <v>290</v>
      </c>
      <c r="J275" s="4">
        <f t="shared" si="4"/>
        <v>2</v>
      </c>
    </row>
    <row r="276" spans="1:10" x14ac:dyDescent="0.3">
      <c r="A276" s="4" t="s">
        <v>4267</v>
      </c>
      <c r="B276" s="84">
        <v>45330</v>
      </c>
      <c r="C276"/>
      <c r="D276" t="s">
        <v>136</v>
      </c>
      <c r="E276" t="s">
        <v>1068</v>
      </c>
      <c r="F276" s="88"/>
      <c r="G276" s="85">
        <v>2922.52</v>
      </c>
      <c r="H276" s="96" t="s">
        <v>4249</v>
      </c>
      <c r="I276" t="s">
        <v>290</v>
      </c>
      <c r="J276" s="4">
        <f t="shared" si="4"/>
        <v>2</v>
      </c>
    </row>
    <row r="277" spans="1:10" x14ac:dyDescent="0.3">
      <c r="A277" s="4" t="s">
        <v>4267</v>
      </c>
      <c r="B277" s="84">
        <v>45330</v>
      </c>
      <c r="C277"/>
      <c r="D277" t="s">
        <v>672</v>
      </c>
      <c r="E277" t="s">
        <v>1069</v>
      </c>
      <c r="F277" s="85">
        <v>530000</v>
      </c>
      <c r="G277" s="85"/>
      <c r="H277" s="96" t="s">
        <v>37</v>
      </c>
      <c r="I277" t="s">
        <v>290</v>
      </c>
      <c r="J277" s="4">
        <f t="shared" si="4"/>
        <v>2</v>
      </c>
    </row>
    <row r="278" spans="1:10" x14ac:dyDescent="0.3">
      <c r="A278" s="4" t="s">
        <v>4267</v>
      </c>
      <c r="B278" s="84">
        <v>45330</v>
      </c>
      <c r="C278"/>
      <c r="D278" t="s">
        <v>673</v>
      </c>
      <c r="E278" t="s">
        <v>1070</v>
      </c>
      <c r="F278" s="85">
        <v>287911.90000000002</v>
      </c>
      <c r="G278" s="85"/>
      <c r="H278" s="96" t="s">
        <v>37</v>
      </c>
      <c r="I278" t="s">
        <v>290</v>
      </c>
      <c r="J278" s="4">
        <f t="shared" si="4"/>
        <v>2</v>
      </c>
    </row>
    <row r="279" spans="1:10" x14ac:dyDescent="0.3">
      <c r="A279" s="4" t="s">
        <v>4267</v>
      </c>
      <c r="B279" s="84">
        <v>45330</v>
      </c>
      <c r="C279"/>
      <c r="D279" t="s">
        <v>674</v>
      </c>
      <c r="E279" t="s">
        <v>1071</v>
      </c>
      <c r="F279" s="85">
        <v>174381.5</v>
      </c>
      <c r="G279" s="85"/>
      <c r="H279" s="96" t="s">
        <v>37</v>
      </c>
      <c r="I279" t="s">
        <v>290</v>
      </c>
      <c r="J279" s="4">
        <f t="shared" si="4"/>
        <v>2</v>
      </c>
    </row>
    <row r="280" spans="1:10" x14ac:dyDescent="0.3">
      <c r="A280" s="4" t="s">
        <v>4267</v>
      </c>
      <c r="B280" s="84">
        <v>45330</v>
      </c>
      <c r="C280"/>
      <c r="D280" t="s">
        <v>675</v>
      </c>
      <c r="E280" t="s">
        <v>1072</v>
      </c>
      <c r="F280" s="85">
        <v>155000</v>
      </c>
      <c r="G280" s="85"/>
      <c r="H280" s="96" t="s">
        <v>37</v>
      </c>
      <c r="I280" t="s">
        <v>290</v>
      </c>
      <c r="J280" s="4">
        <f t="shared" si="4"/>
        <v>2</v>
      </c>
    </row>
    <row r="281" spans="1:10" x14ac:dyDescent="0.3">
      <c r="A281" s="4" t="s">
        <v>4267</v>
      </c>
      <c r="B281" s="84">
        <v>45330</v>
      </c>
      <c r="C281"/>
      <c r="D281" t="s">
        <v>676</v>
      </c>
      <c r="E281" t="s">
        <v>1073</v>
      </c>
      <c r="F281" s="85">
        <v>100000</v>
      </c>
      <c r="G281" s="85"/>
      <c r="H281" s="96" t="s">
        <v>37</v>
      </c>
      <c r="I281" t="s">
        <v>290</v>
      </c>
      <c r="J281" s="4">
        <f t="shared" si="4"/>
        <v>2</v>
      </c>
    </row>
    <row r="282" spans="1:10" x14ac:dyDescent="0.3">
      <c r="A282" s="4" t="s">
        <v>4267</v>
      </c>
      <c r="B282" s="84">
        <v>45330</v>
      </c>
      <c r="C282"/>
      <c r="D282" t="s">
        <v>676</v>
      </c>
      <c r="E282" t="s">
        <v>1074</v>
      </c>
      <c r="F282" s="85">
        <v>100000</v>
      </c>
      <c r="G282" s="85"/>
      <c r="H282" s="96" t="s">
        <v>37</v>
      </c>
      <c r="I282" t="s">
        <v>290</v>
      </c>
      <c r="J282" s="4">
        <f t="shared" si="4"/>
        <v>2</v>
      </c>
    </row>
    <row r="283" spans="1:10" x14ac:dyDescent="0.3">
      <c r="A283" s="4" t="s">
        <v>4267</v>
      </c>
      <c r="B283" s="84">
        <v>45330</v>
      </c>
      <c r="C283"/>
      <c r="D283" t="s">
        <v>677</v>
      </c>
      <c r="E283" t="s">
        <v>1075</v>
      </c>
      <c r="F283" s="85">
        <v>46758.6</v>
      </c>
      <c r="G283" s="85"/>
      <c r="H283" s="96" t="s">
        <v>37</v>
      </c>
      <c r="I283" t="s">
        <v>290</v>
      </c>
      <c r="J283" s="4">
        <f t="shared" si="4"/>
        <v>2</v>
      </c>
    </row>
    <row r="284" spans="1:10" x14ac:dyDescent="0.3">
      <c r="A284" s="4" t="s">
        <v>4267</v>
      </c>
      <c r="B284" s="84">
        <v>45330</v>
      </c>
      <c r="C284"/>
      <c r="D284" t="s">
        <v>678</v>
      </c>
      <c r="E284" t="s">
        <v>956</v>
      </c>
      <c r="F284" s="85">
        <v>31207.35</v>
      </c>
      <c r="G284" s="85"/>
      <c r="H284" s="96" t="s">
        <v>37</v>
      </c>
      <c r="I284" t="s">
        <v>290</v>
      </c>
      <c r="J284" s="4">
        <f t="shared" si="4"/>
        <v>2</v>
      </c>
    </row>
    <row r="285" spans="1:10" x14ac:dyDescent="0.3">
      <c r="A285" s="4" t="s">
        <v>4267</v>
      </c>
      <c r="B285" s="84">
        <v>45330</v>
      </c>
      <c r="C285"/>
      <c r="D285" t="s">
        <v>679</v>
      </c>
      <c r="E285" t="s">
        <v>1076</v>
      </c>
      <c r="F285" s="85">
        <v>20000</v>
      </c>
      <c r="G285" s="85"/>
      <c r="H285" s="96" t="s">
        <v>37</v>
      </c>
      <c r="I285" t="s">
        <v>290</v>
      </c>
      <c r="J285" s="4">
        <f t="shared" si="4"/>
        <v>2</v>
      </c>
    </row>
    <row r="286" spans="1:10" x14ac:dyDescent="0.3">
      <c r="A286" s="4" t="s">
        <v>4267</v>
      </c>
      <c r="B286" s="84">
        <v>45330</v>
      </c>
      <c r="C286"/>
      <c r="D286" t="s">
        <v>618</v>
      </c>
      <c r="E286" t="s">
        <v>1077</v>
      </c>
      <c r="F286" s="85">
        <v>15500</v>
      </c>
      <c r="G286" s="85"/>
      <c r="H286" s="96" t="s">
        <v>37</v>
      </c>
      <c r="I286" t="s">
        <v>290</v>
      </c>
      <c r="J286" s="4">
        <f t="shared" si="4"/>
        <v>2</v>
      </c>
    </row>
    <row r="287" spans="1:10" x14ac:dyDescent="0.3">
      <c r="A287" s="4" t="s">
        <v>4267</v>
      </c>
      <c r="B287" s="84">
        <v>45330</v>
      </c>
      <c r="C287"/>
      <c r="D287" t="s">
        <v>680</v>
      </c>
      <c r="E287" t="s">
        <v>1078</v>
      </c>
      <c r="F287" s="85">
        <v>11435.83</v>
      </c>
      <c r="G287" s="85"/>
      <c r="H287" s="96" t="s">
        <v>37</v>
      </c>
      <c r="I287" t="s">
        <v>290</v>
      </c>
      <c r="J287" s="4">
        <f t="shared" si="4"/>
        <v>2</v>
      </c>
    </row>
    <row r="288" spans="1:10" x14ac:dyDescent="0.3">
      <c r="A288" s="4" t="s">
        <v>4267</v>
      </c>
      <c r="B288" s="84">
        <v>45330</v>
      </c>
      <c r="C288"/>
      <c r="D288" t="s">
        <v>681</v>
      </c>
      <c r="E288" t="s">
        <v>1079</v>
      </c>
      <c r="F288" s="85">
        <v>10500</v>
      </c>
      <c r="G288" s="85"/>
      <c r="H288" s="96" t="s">
        <v>37</v>
      </c>
      <c r="I288" t="s">
        <v>290</v>
      </c>
      <c r="J288" s="4">
        <f t="shared" si="4"/>
        <v>2</v>
      </c>
    </row>
    <row r="289" spans="1:10" x14ac:dyDescent="0.3">
      <c r="A289" s="4" t="s">
        <v>4267</v>
      </c>
      <c r="B289" s="84">
        <v>45330</v>
      </c>
      <c r="C289"/>
      <c r="D289" t="s">
        <v>682</v>
      </c>
      <c r="E289" t="s">
        <v>1080</v>
      </c>
      <c r="F289" s="85">
        <v>5384.82</v>
      </c>
      <c r="G289" s="85"/>
      <c r="H289" s="96" t="s">
        <v>37</v>
      </c>
      <c r="I289" t="s">
        <v>290</v>
      </c>
      <c r="J289" s="4">
        <f t="shared" si="4"/>
        <v>2</v>
      </c>
    </row>
    <row r="290" spans="1:10" x14ac:dyDescent="0.3">
      <c r="A290" s="4" t="s">
        <v>4267</v>
      </c>
      <c r="B290" s="84">
        <v>45330</v>
      </c>
      <c r="C290"/>
      <c r="D290" t="s">
        <v>683</v>
      </c>
      <c r="E290" t="s">
        <v>1081</v>
      </c>
      <c r="F290" s="85">
        <v>3359.7</v>
      </c>
      <c r="G290" s="85"/>
      <c r="H290" s="96" t="s">
        <v>37</v>
      </c>
      <c r="I290" t="s">
        <v>290</v>
      </c>
      <c r="J290" s="4">
        <f t="shared" si="4"/>
        <v>2</v>
      </c>
    </row>
    <row r="291" spans="1:10" x14ac:dyDescent="0.3">
      <c r="A291" s="4" t="s">
        <v>4267</v>
      </c>
      <c r="B291" s="84">
        <v>45330</v>
      </c>
      <c r="C291"/>
      <c r="D291" t="s">
        <v>618</v>
      </c>
      <c r="E291" t="s">
        <v>1082</v>
      </c>
      <c r="F291" s="91">
        <v>528.02</v>
      </c>
      <c r="G291" s="85"/>
      <c r="H291" s="96" t="s">
        <v>37</v>
      </c>
      <c r="I291" t="s">
        <v>290</v>
      </c>
      <c r="J291" s="4">
        <f t="shared" si="4"/>
        <v>2</v>
      </c>
    </row>
    <row r="292" spans="1:10" x14ac:dyDescent="0.3">
      <c r="A292" s="4" t="s">
        <v>4267</v>
      </c>
      <c r="B292" s="84">
        <v>45329</v>
      </c>
      <c r="C292"/>
      <c r="D292" t="s">
        <v>684</v>
      </c>
      <c r="E292" t="s">
        <v>1083</v>
      </c>
      <c r="F292" s="85">
        <v>282735.35999999999</v>
      </c>
      <c r="G292" s="85"/>
      <c r="H292" s="96" t="s">
        <v>37</v>
      </c>
      <c r="I292" t="s">
        <v>290</v>
      </c>
      <c r="J292" s="4">
        <f t="shared" si="4"/>
        <v>2</v>
      </c>
    </row>
    <row r="293" spans="1:10" x14ac:dyDescent="0.3">
      <c r="A293" s="4" t="s">
        <v>4267</v>
      </c>
      <c r="B293" s="84">
        <v>45329</v>
      </c>
      <c r="C293"/>
      <c r="D293" t="s">
        <v>685</v>
      </c>
      <c r="E293" t="s">
        <v>1084</v>
      </c>
      <c r="F293" s="85">
        <v>179674.1</v>
      </c>
      <c r="G293" s="85"/>
      <c r="H293" s="96" t="s">
        <v>37</v>
      </c>
      <c r="I293" t="s">
        <v>290</v>
      </c>
      <c r="J293" s="4">
        <f t="shared" si="4"/>
        <v>2</v>
      </c>
    </row>
    <row r="294" spans="1:10" x14ac:dyDescent="0.3">
      <c r="A294" s="4" t="s">
        <v>4267</v>
      </c>
      <c r="B294" s="84">
        <v>45329</v>
      </c>
      <c r="C294"/>
      <c r="D294" t="s">
        <v>686</v>
      </c>
      <c r="E294" t="s">
        <v>1085</v>
      </c>
      <c r="F294" s="85">
        <v>86256.24</v>
      </c>
      <c r="G294" s="85"/>
      <c r="H294" s="96" t="s">
        <v>37</v>
      </c>
      <c r="I294" t="s">
        <v>290</v>
      </c>
      <c r="J294" s="4">
        <f t="shared" si="4"/>
        <v>2</v>
      </c>
    </row>
    <row r="295" spans="1:10" x14ac:dyDescent="0.3">
      <c r="A295" s="4" t="s">
        <v>4267</v>
      </c>
      <c r="B295" s="84">
        <v>45329</v>
      </c>
      <c r="C295"/>
      <c r="D295" t="s">
        <v>687</v>
      </c>
      <c r="E295" t="s">
        <v>1086</v>
      </c>
      <c r="F295" s="85">
        <v>81255.399999999994</v>
      </c>
      <c r="G295" s="85"/>
      <c r="H295" s="96" t="s">
        <v>37</v>
      </c>
      <c r="I295" t="s">
        <v>290</v>
      </c>
      <c r="J295" s="4">
        <f t="shared" si="4"/>
        <v>2</v>
      </c>
    </row>
    <row r="296" spans="1:10" x14ac:dyDescent="0.3">
      <c r="A296" s="4" t="s">
        <v>4267</v>
      </c>
      <c r="B296" s="84">
        <v>45329</v>
      </c>
      <c r="C296"/>
      <c r="D296" t="s">
        <v>688</v>
      </c>
      <c r="E296" t="s">
        <v>1087</v>
      </c>
      <c r="F296" s="85">
        <v>70000</v>
      </c>
      <c r="G296" s="85"/>
      <c r="H296" s="96" t="s">
        <v>37</v>
      </c>
      <c r="I296" t="s">
        <v>290</v>
      </c>
      <c r="J296" s="4">
        <f t="shared" si="4"/>
        <v>2</v>
      </c>
    </row>
    <row r="297" spans="1:10" x14ac:dyDescent="0.3">
      <c r="A297" s="4" t="s">
        <v>4267</v>
      </c>
      <c r="B297" s="84">
        <v>45329</v>
      </c>
      <c r="C297"/>
      <c r="D297" t="s">
        <v>689</v>
      </c>
      <c r="E297" t="s">
        <v>1088</v>
      </c>
      <c r="F297" s="85">
        <v>55252.32</v>
      </c>
      <c r="G297" s="85"/>
      <c r="H297" s="96" t="s">
        <v>37</v>
      </c>
      <c r="I297" t="s">
        <v>290</v>
      </c>
      <c r="J297" s="4">
        <f t="shared" si="4"/>
        <v>2</v>
      </c>
    </row>
    <row r="298" spans="1:10" x14ac:dyDescent="0.3">
      <c r="A298" s="4" t="s">
        <v>4267</v>
      </c>
      <c r="B298" s="84">
        <v>45329</v>
      </c>
      <c r="C298"/>
      <c r="D298" t="s">
        <v>690</v>
      </c>
      <c r="E298" t="s">
        <v>1089</v>
      </c>
      <c r="F298" s="85">
        <v>53547.66</v>
      </c>
      <c r="G298" s="85"/>
      <c r="H298" s="96" t="s">
        <v>37</v>
      </c>
      <c r="I298" t="s">
        <v>290</v>
      </c>
      <c r="J298" s="4">
        <f t="shared" si="4"/>
        <v>2</v>
      </c>
    </row>
    <row r="299" spans="1:10" x14ac:dyDescent="0.3">
      <c r="A299" s="4" t="s">
        <v>4267</v>
      </c>
      <c r="B299" s="84">
        <v>45329</v>
      </c>
      <c r="C299"/>
      <c r="D299" t="s">
        <v>691</v>
      </c>
      <c r="E299" t="s">
        <v>1090</v>
      </c>
      <c r="F299" s="85">
        <v>52502</v>
      </c>
      <c r="G299" s="85"/>
      <c r="H299" s="96" t="s">
        <v>37</v>
      </c>
      <c r="I299" t="s">
        <v>290</v>
      </c>
      <c r="J299" s="4">
        <f t="shared" si="4"/>
        <v>2</v>
      </c>
    </row>
    <row r="300" spans="1:10" x14ac:dyDescent="0.3">
      <c r="A300" s="4" t="s">
        <v>4267</v>
      </c>
      <c r="B300" s="84">
        <v>45329</v>
      </c>
      <c r="C300"/>
      <c r="D300" t="s">
        <v>692</v>
      </c>
      <c r="E300" t="s">
        <v>1091</v>
      </c>
      <c r="F300" s="85">
        <v>49800</v>
      </c>
      <c r="G300" s="85"/>
      <c r="H300" s="96" t="s">
        <v>37</v>
      </c>
      <c r="I300" t="s">
        <v>290</v>
      </c>
      <c r="J300" s="4">
        <f t="shared" si="4"/>
        <v>2</v>
      </c>
    </row>
    <row r="301" spans="1:10" x14ac:dyDescent="0.3">
      <c r="A301" s="4" t="s">
        <v>4267</v>
      </c>
      <c r="B301" s="84">
        <v>45329</v>
      </c>
      <c r="C301"/>
      <c r="D301" t="s">
        <v>693</v>
      </c>
      <c r="E301" t="s">
        <v>1092</v>
      </c>
      <c r="F301" s="85">
        <v>45465.599999999999</v>
      </c>
      <c r="G301" s="85"/>
      <c r="H301" s="96" t="s">
        <v>37</v>
      </c>
      <c r="I301" t="s">
        <v>290</v>
      </c>
      <c r="J301" s="4">
        <f t="shared" si="4"/>
        <v>2</v>
      </c>
    </row>
    <row r="302" spans="1:10" x14ac:dyDescent="0.3">
      <c r="A302" s="4" t="s">
        <v>4267</v>
      </c>
      <c r="B302" s="84">
        <v>45329</v>
      </c>
      <c r="C302"/>
      <c r="D302" t="s">
        <v>694</v>
      </c>
      <c r="E302" t="s">
        <v>1093</v>
      </c>
      <c r="F302" s="85">
        <v>12725.4</v>
      </c>
      <c r="G302" s="85"/>
      <c r="H302" s="96" t="s">
        <v>37</v>
      </c>
      <c r="I302" t="s">
        <v>290</v>
      </c>
      <c r="J302" s="4">
        <f t="shared" si="4"/>
        <v>2</v>
      </c>
    </row>
    <row r="303" spans="1:10" x14ac:dyDescent="0.3">
      <c r="A303" s="4" t="s">
        <v>4267</v>
      </c>
      <c r="B303" s="84">
        <v>45329</v>
      </c>
      <c r="C303"/>
      <c r="D303" t="s">
        <v>695</v>
      </c>
      <c r="E303" t="s">
        <v>1094</v>
      </c>
      <c r="F303" s="85">
        <v>3360</v>
      </c>
      <c r="G303" s="85"/>
      <c r="H303" s="96" t="s">
        <v>37</v>
      </c>
      <c r="I303" t="s">
        <v>290</v>
      </c>
      <c r="J303" s="4">
        <f t="shared" si="4"/>
        <v>2</v>
      </c>
    </row>
    <row r="304" spans="1:10" x14ac:dyDescent="0.3">
      <c r="A304" s="4" t="s">
        <v>4267</v>
      </c>
      <c r="B304" s="84">
        <v>45329</v>
      </c>
      <c r="C304"/>
      <c r="D304" t="s">
        <v>146</v>
      </c>
      <c r="E304" t="s">
        <v>1095</v>
      </c>
      <c r="F304" s="85">
        <v>2502.0500000000002</v>
      </c>
      <c r="G304" s="85"/>
      <c r="H304" s="96" t="s">
        <v>37</v>
      </c>
      <c r="I304" t="s">
        <v>290</v>
      </c>
      <c r="J304" s="4">
        <f t="shared" si="4"/>
        <v>2</v>
      </c>
    </row>
    <row r="305" spans="1:10" x14ac:dyDescent="0.3">
      <c r="A305" s="4" t="s">
        <v>4267</v>
      </c>
      <c r="B305" s="84">
        <v>45329</v>
      </c>
      <c r="C305"/>
      <c r="D305" t="s">
        <v>183</v>
      </c>
      <c r="E305" t="s">
        <v>1096</v>
      </c>
      <c r="F305" s="85">
        <v>1282.2</v>
      </c>
      <c r="G305" s="85"/>
      <c r="H305" s="96" t="s">
        <v>37</v>
      </c>
      <c r="I305" t="s">
        <v>290</v>
      </c>
      <c r="J305" s="4">
        <f t="shared" si="4"/>
        <v>2</v>
      </c>
    </row>
    <row r="306" spans="1:10" x14ac:dyDescent="0.3">
      <c r="A306" s="4" t="s">
        <v>4267</v>
      </c>
      <c r="B306" s="84">
        <v>45329</v>
      </c>
      <c r="C306"/>
      <c r="D306" t="s">
        <v>157</v>
      </c>
      <c r="E306" t="s">
        <v>1097</v>
      </c>
      <c r="F306" s="85">
        <v>1169.6600000000001</v>
      </c>
      <c r="G306" s="85"/>
      <c r="H306" s="96" t="s">
        <v>37</v>
      </c>
      <c r="I306" t="s">
        <v>290</v>
      </c>
      <c r="J306" s="4">
        <f t="shared" si="4"/>
        <v>2</v>
      </c>
    </row>
    <row r="307" spans="1:10" x14ac:dyDescent="0.3">
      <c r="A307" s="4" t="s">
        <v>4267</v>
      </c>
      <c r="B307" s="84">
        <v>45329</v>
      </c>
      <c r="C307"/>
      <c r="D307" t="s">
        <v>157</v>
      </c>
      <c r="E307" t="s">
        <v>1098</v>
      </c>
      <c r="F307" s="91">
        <v>555.88</v>
      </c>
      <c r="G307" s="85"/>
      <c r="H307" s="96" t="s">
        <v>37</v>
      </c>
      <c r="I307" t="s">
        <v>290</v>
      </c>
      <c r="J307" s="4">
        <f t="shared" si="4"/>
        <v>2</v>
      </c>
    </row>
    <row r="308" spans="1:10" x14ac:dyDescent="0.3">
      <c r="A308" s="4" t="s">
        <v>4267</v>
      </c>
      <c r="B308" s="84">
        <v>45328</v>
      </c>
      <c r="C308" t="s">
        <v>328</v>
      </c>
      <c r="D308" t="s">
        <v>669</v>
      </c>
      <c r="E308" t="s">
        <v>1099</v>
      </c>
      <c r="F308" s="88"/>
      <c r="G308" s="85">
        <v>3245347.47</v>
      </c>
      <c r="H308" s="96" t="s">
        <v>4251</v>
      </c>
      <c r="I308" t="s">
        <v>290</v>
      </c>
      <c r="J308" s="4">
        <f t="shared" si="4"/>
        <v>2</v>
      </c>
    </row>
    <row r="309" spans="1:10" x14ac:dyDescent="0.3">
      <c r="A309" s="4" t="s">
        <v>4267</v>
      </c>
      <c r="B309" s="84">
        <v>45328</v>
      </c>
      <c r="C309" t="s">
        <v>329</v>
      </c>
      <c r="D309" t="s">
        <v>669</v>
      </c>
      <c r="E309" t="s">
        <v>1100</v>
      </c>
      <c r="F309" s="88"/>
      <c r="G309" s="85">
        <v>2561050.92</v>
      </c>
      <c r="H309" s="96" t="s">
        <v>4251</v>
      </c>
      <c r="I309" t="s">
        <v>290</v>
      </c>
      <c r="J309" s="4">
        <f t="shared" si="4"/>
        <v>2</v>
      </c>
    </row>
    <row r="310" spans="1:10" x14ac:dyDescent="0.3">
      <c r="A310" s="4" t="s">
        <v>4267</v>
      </c>
      <c r="B310" s="84">
        <v>45328</v>
      </c>
      <c r="C310"/>
      <c r="D310" t="s">
        <v>136</v>
      </c>
      <c r="E310" t="s">
        <v>1101</v>
      </c>
      <c r="F310" s="88"/>
      <c r="G310" s="85">
        <v>4064.48</v>
      </c>
      <c r="H310" s="96" t="s">
        <v>4249</v>
      </c>
      <c r="I310" t="s">
        <v>290</v>
      </c>
      <c r="J310" s="4">
        <f t="shared" si="4"/>
        <v>2</v>
      </c>
    </row>
    <row r="311" spans="1:10" x14ac:dyDescent="0.3">
      <c r="A311" s="4" t="s">
        <v>4267</v>
      </c>
      <c r="B311" s="84">
        <v>45328</v>
      </c>
      <c r="C311"/>
      <c r="D311" t="s">
        <v>652</v>
      </c>
      <c r="E311" t="s">
        <v>1102</v>
      </c>
      <c r="F311" s="85">
        <v>300000</v>
      </c>
      <c r="G311" s="85"/>
      <c r="H311" s="96" t="s">
        <v>37</v>
      </c>
      <c r="I311" t="s">
        <v>290</v>
      </c>
      <c r="J311" s="4">
        <f t="shared" si="4"/>
        <v>2</v>
      </c>
    </row>
    <row r="312" spans="1:10" x14ac:dyDescent="0.3">
      <c r="A312" s="4" t="s">
        <v>4267</v>
      </c>
      <c r="B312" s="84">
        <v>45328</v>
      </c>
      <c r="C312"/>
      <c r="D312" t="s">
        <v>696</v>
      </c>
      <c r="E312" t="s">
        <v>1103</v>
      </c>
      <c r="F312" s="85">
        <v>227498.5</v>
      </c>
      <c r="G312" s="85"/>
      <c r="H312" s="96" t="s">
        <v>37</v>
      </c>
      <c r="I312" t="s">
        <v>290</v>
      </c>
      <c r="J312" s="4">
        <f t="shared" si="4"/>
        <v>2</v>
      </c>
    </row>
    <row r="313" spans="1:10" x14ac:dyDescent="0.3">
      <c r="A313" s="4" t="s">
        <v>4267</v>
      </c>
      <c r="B313" s="84">
        <v>45328</v>
      </c>
      <c r="C313"/>
      <c r="D313" t="s">
        <v>697</v>
      </c>
      <c r="E313" t="s">
        <v>1104</v>
      </c>
      <c r="F313" s="85">
        <v>154800</v>
      </c>
      <c r="G313" s="85"/>
      <c r="H313" s="96" t="s">
        <v>37</v>
      </c>
      <c r="I313" t="s">
        <v>290</v>
      </c>
      <c r="J313" s="4">
        <f t="shared" si="4"/>
        <v>2</v>
      </c>
    </row>
    <row r="314" spans="1:10" x14ac:dyDescent="0.3">
      <c r="A314" s="4" t="s">
        <v>4267</v>
      </c>
      <c r="B314" s="84">
        <v>45328</v>
      </c>
      <c r="C314"/>
      <c r="D314" t="s">
        <v>698</v>
      </c>
      <c r="E314" t="s">
        <v>1105</v>
      </c>
      <c r="F314" s="85">
        <v>109800</v>
      </c>
      <c r="G314" s="85"/>
      <c r="H314" s="96" t="s">
        <v>37</v>
      </c>
      <c r="I314" t="s">
        <v>290</v>
      </c>
      <c r="J314" s="4">
        <f t="shared" si="4"/>
        <v>2</v>
      </c>
    </row>
    <row r="315" spans="1:10" x14ac:dyDescent="0.3">
      <c r="A315" s="4" t="s">
        <v>4267</v>
      </c>
      <c r="B315" s="84">
        <v>45328</v>
      </c>
      <c r="C315"/>
      <c r="D315" t="s">
        <v>676</v>
      </c>
      <c r="E315" t="s">
        <v>1106</v>
      </c>
      <c r="F315" s="85">
        <v>107342.88</v>
      </c>
      <c r="G315" s="85"/>
      <c r="H315" s="96" t="s">
        <v>37</v>
      </c>
      <c r="I315" t="s">
        <v>290</v>
      </c>
      <c r="J315" s="4">
        <f t="shared" si="4"/>
        <v>2</v>
      </c>
    </row>
    <row r="316" spans="1:10" x14ac:dyDescent="0.3">
      <c r="A316" s="4" t="s">
        <v>4267</v>
      </c>
      <c r="B316" s="84">
        <v>45328</v>
      </c>
      <c r="C316"/>
      <c r="D316" t="s">
        <v>699</v>
      </c>
      <c r="E316" t="s">
        <v>1107</v>
      </c>
      <c r="F316" s="85">
        <v>61826.66</v>
      </c>
      <c r="G316" s="85"/>
      <c r="H316" s="96" t="s">
        <v>37</v>
      </c>
      <c r="I316" t="s">
        <v>290</v>
      </c>
      <c r="J316" s="4">
        <f t="shared" si="4"/>
        <v>2</v>
      </c>
    </row>
    <row r="317" spans="1:10" x14ac:dyDescent="0.3">
      <c r="A317" s="4" t="s">
        <v>4267</v>
      </c>
      <c r="B317" s="84">
        <v>45328</v>
      </c>
      <c r="C317"/>
      <c r="D317" t="s">
        <v>700</v>
      </c>
      <c r="E317" t="s">
        <v>1108</v>
      </c>
      <c r="F317" s="85">
        <v>49305.599999999999</v>
      </c>
      <c r="G317" s="85"/>
      <c r="H317" s="96" t="s">
        <v>37</v>
      </c>
      <c r="I317" t="s">
        <v>290</v>
      </c>
      <c r="J317" s="4">
        <f t="shared" si="4"/>
        <v>2</v>
      </c>
    </row>
    <row r="318" spans="1:10" x14ac:dyDescent="0.3">
      <c r="A318" s="4" t="s">
        <v>4267</v>
      </c>
      <c r="B318" s="84">
        <v>45328</v>
      </c>
      <c r="C318"/>
      <c r="D318" t="s">
        <v>701</v>
      </c>
      <c r="E318" t="s">
        <v>1109</v>
      </c>
      <c r="F318" s="85">
        <v>17068.57</v>
      </c>
      <c r="G318" s="85"/>
      <c r="H318" s="96" t="s">
        <v>37</v>
      </c>
      <c r="I318" t="s">
        <v>290</v>
      </c>
      <c r="J318" s="4">
        <f t="shared" si="4"/>
        <v>2</v>
      </c>
    </row>
    <row r="319" spans="1:10" x14ac:dyDescent="0.3">
      <c r="A319" s="4" t="s">
        <v>4267</v>
      </c>
      <c r="B319" s="84">
        <v>45328</v>
      </c>
      <c r="C319"/>
      <c r="D319" t="s">
        <v>701</v>
      </c>
      <c r="E319" t="s">
        <v>1110</v>
      </c>
      <c r="F319" s="85">
        <v>15029.82</v>
      </c>
      <c r="G319" s="85"/>
      <c r="H319" s="96" t="s">
        <v>37</v>
      </c>
      <c r="I319" t="s">
        <v>290</v>
      </c>
      <c r="J319" s="4">
        <f t="shared" si="4"/>
        <v>2</v>
      </c>
    </row>
    <row r="320" spans="1:10" x14ac:dyDescent="0.3">
      <c r="A320" s="4" t="s">
        <v>4267</v>
      </c>
      <c r="B320" s="84">
        <v>45328</v>
      </c>
      <c r="C320"/>
      <c r="D320" t="s">
        <v>701</v>
      </c>
      <c r="E320" t="s">
        <v>1111</v>
      </c>
      <c r="F320" s="85">
        <v>13479.2</v>
      </c>
      <c r="G320" s="85"/>
      <c r="H320" s="96" t="s">
        <v>37</v>
      </c>
      <c r="I320" t="s">
        <v>290</v>
      </c>
      <c r="J320" s="4">
        <f t="shared" si="4"/>
        <v>2</v>
      </c>
    </row>
    <row r="321" spans="1:10" x14ac:dyDescent="0.3">
      <c r="A321" s="4" t="s">
        <v>4267</v>
      </c>
      <c r="B321" s="84">
        <v>45328</v>
      </c>
      <c r="C321"/>
      <c r="D321" t="s">
        <v>634</v>
      </c>
      <c r="E321" t="s">
        <v>956</v>
      </c>
      <c r="F321" s="85">
        <v>13308.42</v>
      </c>
      <c r="G321" s="85"/>
      <c r="H321" s="96" t="s">
        <v>37</v>
      </c>
      <c r="I321" t="s">
        <v>290</v>
      </c>
      <c r="J321" s="4">
        <f t="shared" si="4"/>
        <v>2</v>
      </c>
    </row>
    <row r="322" spans="1:10" x14ac:dyDescent="0.3">
      <c r="A322" s="4" t="s">
        <v>4267</v>
      </c>
      <c r="B322" s="84">
        <v>45328</v>
      </c>
      <c r="C322"/>
      <c r="D322" t="s">
        <v>702</v>
      </c>
      <c r="E322" t="s">
        <v>1112</v>
      </c>
      <c r="F322" s="85">
        <v>12326</v>
      </c>
      <c r="G322" s="85"/>
      <c r="H322" s="96" t="s">
        <v>37</v>
      </c>
      <c r="I322" t="s">
        <v>290</v>
      </c>
      <c r="J322" s="4">
        <f t="shared" si="4"/>
        <v>2</v>
      </c>
    </row>
    <row r="323" spans="1:10" x14ac:dyDescent="0.3">
      <c r="A323" s="4" t="s">
        <v>4267</v>
      </c>
      <c r="B323" s="84">
        <v>45328</v>
      </c>
      <c r="C323"/>
      <c r="D323" t="s">
        <v>634</v>
      </c>
      <c r="E323" t="s">
        <v>956</v>
      </c>
      <c r="F323" s="85">
        <v>11947.68</v>
      </c>
      <c r="G323" s="85"/>
      <c r="H323" s="96" t="s">
        <v>37</v>
      </c>
      <c r="I323" t="s">
        <v>290</v>
      </c>
      <c r="J323" s="4">
        <f t="shared" ref="J323:J386" si="5">MONTH(B323)</f>
        <v>2</v>
      </c>
    </row>
    <row r="324" spans="1:10" x14ac:dyDescent="0.3">
      <c r="A324" s="4" t="s">
        <v>4267</v>
      </c>
      <c r="B324" s="84">
        <v>45328</v>
      </c>
      <c r="C324"/>
      <c r="D324" t="s">
        <v>676</v>
      </c>
      <c r="E324" t="s">
        <v>1113</v>
      </c>
      <c r="F324" s="85">
        <v>8754.07</v>
      </c>
      <c r="G324" s="85"/>
      <c r="H324" s="96" t="s">
        <v>37</v>
      </c>
      <c r="I324" t="s">
        <v>290</v>
      </c>
      <c r="J324" s="4">
        <f t="shared" si="5"/>
        <v>2</v>
      </c>
    </row>
    <row r="325" spans="1:10" x14ac:dyDescent="0.3">
      <c r="A325" s="4" t="s">
        <v>4267</v>
      </c>
      <c r="B325" s="84">
        <v>45328</v>
      </c>
      <c r="C325"/>
      <c r="D325" t="s">
        <v>703</v>
      </c>
      <c r="E325" t="s">
        <v>1114</v>
      </c>
      <c r="F325" s="85">
        <v>5873.1</v>
      </c>
      <c r="G325" s="85"/>
      <c r="H325" s="96" t="s">
        <v>37</v>
      </c>
      <c r="I325" t="s">
        <v>290</v>
      </c>
      <c r="J325" s="4">
        <f t="shared" si="5"/>
        <v>2</v>
      </c>
    </row>
    <row r="326" spans="1:10" x14ac:dyDescent="0.3">
      <c r="A326" s="4" t="s">
        <v>4267</v>
      </c>
      <c r="B326" s="84">
        <v>45328</v>
      </c>
      <c r="C326"/>
      <c r="D326" t="s">
        <v>634</v>
      </c>
      <c r="E326" t="s">
        <v>956</v>
      </c>
      <c r="F326" s="85">
        <v>4111.5</v>
      </c>
      <c r="G326" s="85"/>
      <c r="H326" s="96" t="s">
        <v>37</v>
      </c>
      <c r="I326" t="s">
        <v>290</v>
      </c>
      <c r="J326" s="4">
        <f t="shared" si="5"/>
        <v>2</v>
      </c>
    </row>
    <row r="327" spans="1:10" x14ac:dyDescent="0.3">
      <c r="A327" s="4" t="s">
        <v>4267</v>
      </c>
      <c r="B327" s="84">
        <v>45328</v>
      </c>
      <c r="C327"/>
      <c r="D327" t="s">
        <v>704</v>
      </c>
      <c r="E327" t="s">
        <v>1115</v>
      </c>
      <c r="F327" s="85">
        <v>3849.77</v>
      </c>
      <c r="G327" s="85"/>
      <c r="H327" s="96" t="s">
        <v>37</v>
      </c>
      <c r="I327" t="s">
        <v>290</v>
      </c>
      <c r="J327" s="4">
        <f t="shared" si="5"/>
        <v>2</v>
      </c>
    </row>
    <row r="328" spans="1:10" x14ac:dyDescent="0.3">
      <c r="A328" s="4" t="s">
        <v>4267</v>
      </c>
      <c r="B328" s="84">
        <v>45328</v>
      </c>
      <c r="C328"/>
      <c r="D328" t="s">
        <v>682</v>
      </c>
      <c r="E328" t="s">
        <v>1116</v>
      </c>
      <c r="F328" s="85">
        <v>2696.7</v>
      </c>
      <c r="G328" s="85"/>
      <c r="H328" s="96" t="s">
        <v>37</v>
      </c>
      <c r="I328" t="s">
        <v>290</v>
      </c>
      <c r="J328" s="4">
        <f t="shared" si="5"/>
        <v>2</v>
      </c>
    </row>
    <row r="329" spans="1:10" x14ac:dyDescent="0.3">
      <c r="A329" s="4" t="s">
        <v>4267</v>
      </c>
      <c r="B329" s="84">
        <v>45328</v>
      </c>
      <c r="C329"/>
      <c r="D329" t="s">
        <v>634</v>
      </c>
      <c r="E329" t="s">
        <v>956</v>
      </c>
      <c r="F329" s="85">
        <v>2041.11</v>
      </c>
      <c r="G329" s="85"/>
      <c r="H329" s="96" t="s">
        <v>37</v>
      </c>
      <c r="I329" t="s">
        <v>290</v>
      </c>
      <c r="J329" s="4">
        <f t="shared" si="5"/>
        <v>2</v>
      </c>
    </row>
    <row r="330" spans="1:10" x14ac:dyDescent="0.3">
      <c r="A330" s="4" t="s">
        <v>4267</v>
      </c>
      <c r="B330" s="84">
        <v>45328</v>
      </c>
      <c r="C330"/>
      <c r="D330" t="s">
        <v>705</v>
      </c>
      <c r="E330" t="s">
        <v>1117</v>
      </c>
      <c r="F330" s="85">
        <v>1331</v>
      </c>
      <c r="G330" s="85"/>
      <c r="H330" s="96" t="s">
        <v>37</v>
      </c>
      <c r="I330" t="s">
        <v>290</v>
      </c>
      <c r="J330" s="4">
        <f t="shared" si="5"/>
        <v>2</v>
      </c>
    </row>
    <row r="331" spans="1:10" x14ac:dyDescent="0.3">
      <c r="A331" s="4" t="s">
        <v>4267</v>
      </c>
      <c r="B331" s="84">
        <v>45328</v>
      </c>
      <c r="C331"/>
      <c r="D331" t="s">
        <v>706</v>
      </c>
      <c r="E331" t="s">
        <v>1118</v>
      </c>
      <c r="F331" s="91">
        <v>522.84</v>
      </c>
      <c r="G331" s="85"/>
      <c r="H331" s="96" t="s">
        <v>37</v>
      </c>
      <c r="I331" t="s">
        <v>290</v>
      </c>
      <c r="J331" s="4">
        <f t="shared" si="5"/>
        <v>2</v>
      </c>
    </row>
    <row r="332" spans="1:10" x14ac:dyDescent="0.3">
      <c r="A332" s="4" t="s">
        <v>4267</v>
      </c>
      <c r="B332" s="84">
        <v>45328</v>
      </c>
      <c r="C332"/>
      <c r="D332" t="s">
        <v>697</v>
      </c>
      <c r="E332" t="s">
        <v>1119</v>
      </c>
      <c r="F332" s="91">
        <v>7.74</v>
      </c>
      <c r="G332" s="85"/>
      <c r="H332" s="96" t="s">
        <v>37</v>
      </c>
      <c r="I332" t="s">
        <v>290</v>
      </c>
      <c r="J332" s="4">
        <f t="shared" si="5"/>
        <v>2</v>
      </c>
    </row>
    <row r="333" spans="1:10" x14ac:dyDescent="0.3">
      <c r="A333" s="4" t="s">
        <v>4267</v>
      </c>
      <c r="B333" s="84">
        <v>45327</v>
      </c>
      <c r="C333" t="s">
        <v>330</v>
      </c>
      <c r="D333" t="s">
        <v>669</v>
      </c>
      <c r="E333" t="s">
        <v>1120</v>
      </c>
      <c r="F333" s="88"/>
      <c r="G333" s="85">
        <v>1111443.27</v>
      </c>
      <c r="H333" s="96" t="s">
        <v>4251</v>
      </c>
      <c r="I333" t="s">
        <v>290</v>
      </c>
      <c r="J333" s="4">
        <f t="shared" si="5"/>
        <v>2</v>
      </c>
    </row>
    <row r="334" spans="1:10" x14ac:dyDescent="0.3">
      <c r="A334" s="4" t="s">
        <v>4267</v>
      </c>
      <c r="B334" s="84">
        <v>45327</v>
      </c>
      <c r="C334" t="s">
        <v>331</v>
      </c>
      <c r="D334" t="s">
        <v>707</v>
      </c>
      <c r="E334" t="s">
        <v>1121</v>
      </c>
      <c r="F334" s="88"/>
      <c r="G334" s="85">
        <v>516287.2</v>
      </c>
      <c r="H334" s="96" t="s">
        <v>4251</v>
      </c>
      <c r="I334" t="s">
        <v>290</v>
      </c>
      <c r="J334" s="4">
        <f t="shared" si="5"/>
        <v>2</v>
      </c>
    </row>
    <row r="335" spans="1:10" x14ac:dyDescent="0.3">
      <c r="A335" s="4" t="s">
        <v>4267</v>
      </c>
      <c r="B335" s="84">
        <v>45327</v>
      </c>
      <c r="C335" t="s">
        <v>332</v>
      </c>
      <c r="D335" t="s">
        <v>708</v>
      </c>
      <c r="E335" t="s">
        <v>1122</v>
      </c>
      <c r="F335" s="88"/>
      <c r="G335" s="85">
        <v>148986.34</v>
      </c>
      <c r="H335" s="96" t="s">
        <v>4251</v>
      </c>
      <c r="I335" t="s">
        <v>290</v>
      </c>
      <c r="J335" s="4">
        <f t="shared" si="5"/>
        <v>2</v>
      </c>
    </row>
    <row r="336" spans="1:10" x14ac:dyDescent="0.3">
      <c r="A336" s="4" t="s">
        <v>4267</v>
      </c>
      <c r="B336" s="84">
        <v>45327</v>
      </c>
      <c r="C336" t="s">
        <v>333</v>
      </c>
      <c r="D336" t="s">
        <v>709</v>
      </c>
      <c r="E336" t="s">
        <v>1123</v>
      </c>
      <c r="F336" s="88"/>
      <c r="G336" s="85">
        <v>91086</v>
      </c>
      <c r="H336" s="96" t="s">
        <v>4251</v>
      </c>
      <c r="I336" t="s">
        <v>290</v>
      </c>
      <c r="J336" s="4">
        <f t="shared" si="5"/>
        <v>2</v>
      </c>
    </row>
    <row r="337" spans="1:10" x14ac:dyDescent="0.3">
      <c r="A337" s="4" t="s">
        <v>4267</v>
      </c>
      <c r="B337" s="84">
        <v>45327</v>
      </c>
      <c r="C337" t="s">
        <v>334</v>
      </c>
      <c r="D337" t="s">
        <v>608</v>
      </c>
      <c r="E337" t="s">
        <v>1124</v>
      </c>
      <c r="F337" s="88"/>
      <c r="G337" s="85">
        <v>50575</v>
      </c>
      <c r="H337" s="96" t="s">
        <v>4251</v>
      </c>
      <c r="I337" t="s">
        <v>290</v>
      </c>
      <c r="J337" s="4">
        <f t="shared" si="5"/>
        <v>2</v>
      </c>
    </row>
    <row r="338" spans="1:10" x14ac:dyDescent="0.3">
      <c r="A338" s="4" t="s">
        <v>4267</v>
      </c>
      <c r="B338" s="84">
        <v>45327</v>
      </c>
      <c r="C338" t="s">
        <v>335</v>
      </c>
      <c r="D338" t="s">
        <v>710</v>
      </c>
      <c r="E338" t="s">
        <v>1125</v>
      </c>
      <c r="F338" s="88"/>
      <c r="G338" s="85">
        <v>11954.98</v>
      </c>
      <c r="H338" s="96" t="s">
        <v>4251</v>
      </c>
      <c r="I338" t="s">
        <v>290</v>
      </c>
      <c r="J338" s="4">
        <f t="shared" si="5"/>
        <v>2</v>
      </c>
    </row>
    <row r="339" spans="1:10" x14ac:dyDescent="0.3">
      <c r="A339" s="4" t="s">
        <v>4267</v>
      </c>
      <c r="B339" s="84">
        <v>45327</v>
      </c>
      <c r="C339" t="s">
        <v>336</v>
      </c>
      <c r="D339" t="s">
        <v>711</v>
      </c>
      <c r="E339" t="s">
        <v>1126</v>
      </c>
      <c r="F339" s="88"/>
      <c r="G339" s="85">
        <v>9429.42</v>
      </c>
      <c r="H339" s="96" t="s">
        <v>4251</v>
      </c>
      <c r="I339" t="s">
        <v>290</v>
      </c>
      <c r="J339" s="4">
        <f t="shared" si="5"/>
        <v>2</v>
      </c>
    </row>
    <row r="340" spans="1:10" x14ac:dyDescent="0.3">
      <c r="A340" s="4" t="s">
        <v>4267</v>
      </c>
      <c r="B340" s="84">
        <v>45327</v>
      </c>
      <c r="C340" t="s">
        <v>337</v>
      </c>
      <c r="D340" t="s">
        <v>712</v>
      </c>
      <c r="E340" t="s">
        <v>1127</v>
      </c>
      <c r="F340" s="88"/>
      <c r="G340" s="85">
        <v>2391.02</v>
      </c>
      <c r="H340" s="96" t="s">
        <v>4254</v>
      </c>
      <c r="I340" t="s">
        <v>290</v>
      </c>
      <c r="J340" s="4">
        <f t="shared" si="5"/>
        <v>2</v>
      </c>
    </row>
    <row r="341" spans="1:10" x14ac:dyDescent="0.3">
      <c r="A341" s="4" t="s">
        <v>4267</v>
      </c>
      <c r="B341" s="84">
        <v>45327</v>
      </c>
      <c r="C341"/>
      <c r="D341" t="s">
        <v>136</v>
      </c>
      <c r="E341" t="s">
        <v>222</v>
      </c>
      <c r="F341" s="88"/>
      <c r="G341" s="85">
        <v>1678.8</v>
      </c>
      <c r="H341" s="96" t="s">
        <v>4249</v>
      </c>
      <c r="I341" t="s">
        <v>290</v>
      </c>
      <c r="J341" s="4">
        <f t="shared" si="5"/>
        <v>2</v>
      </c>
    </row>
    <row r="342" spans="1:10" x14ac:dyDescent="0.3">
      <c r="A342" s="4" t="s">
        <v>4267</v>
      </c>
      <c r="B342" s="84">
        <v>45327</v>
      </c>
      <c r="C342"/>
      <c r="D342" t="s">
        <v>713</v>
      </c>
      <c r="E342" t="s">
        <v>223</v>
      </c>
      <c r="F342" s="85">
        <v>2870271</v>
      </c>
      <c r="G342" s="85"/>
      <c r="H342" s="96" t="s">
        <v>223</v>
      </c>
      <c r="I342" t="s">
        <v>290</v>
      </c>
      <c r="J342" s="4">
        <f t="shared" si="5"/>
        <v>2</v>
      </c>
    </row>
    <row r="343" spans="1:10" x14ac:dyDescent="0.3">
      <c r="A343" s="4" t="s">
        <v>4267</v>
      </c>
      <c r="B343" s="84">
        <v>45327</v>
      </c>
      <c r="C343"/>
      <c r="D343" t="s">
        <v>714</v>
      </c>
      <c r="E343" t="s">
        <v>1128</v>
      </c>
      <c r="F343" s="85">
        <v>872000</v>
      </c>
      <c r="G343" s="85"/>
      <c r="H343" s="96" t="s">
        <v>37</v>
      </c>
      <c r="I343" t="s">
        <v>290</v>
      </c>
      <c r="J343" s="4">
        <f t="shared" si="5"/>
        <v>2</v>
      </c>
    </row>
    <row r="344" spans="1:10" x14ac:dyDescent="0.3">
      <c r="A344" s="4" t="s">
        <v>4267</v>
      </c>
      <c r="B344" s="84">
        <v>45327</v>
      </c>
      <c r="C344"/>
      <c r="D344" t="s">
        <v>685</v>
      </c>
      <c r="E344" t="s">
        <v>1084</v>
      </c>
      <c r="F344" s="85">
        <v>273538.23</v>
      </c>
      <c r="G344" s="85"/>
      <c r="H344" s="96" t="s">
        <v>37</v>
      </c>
      <c r="I344" t="s">
        <v>290</v>
      </c>
      <c r="J344" s="4">
        <f t="shared" si="5"/>
        <v>2</v>
      </c>
    </row>
    <row r="345" spans="1:10" x14ac:dyDescent="0.3">
      <c r="A345" s="4" t="s">
        <v>4267</v>
      </c>
      <c r="B345" s="84">
        <v>45327</v>
      </c>
      <c r="C345"/>
      <c r="D345" t="s">
        <v>715</v>
      </c>
      <c r="E345" t="s">
        <v>1129</v>
      </c>
      <c r="F345" s="85">
        <v>218710</v>
      </c>
      <c r="G345" s="85"/>
      <c r="H345" s="96" t="s">
        <v>37</v>
      </c>
      <c r="I345" t="s">
        <v>290</v>
      </c>
      <c r="J345" s="4">
        <f t="shared" si="5"/>
        <v>2</v>
      </c>
    </row>
    <row r="346" spans="1:10" x14ac:dyDescent="0.3">
      <c r="A346" s="4" t="s">
        <v>4267</v>
      </c>
      <c r="B346" s="84">
        <v>45327</v>
      </c>
      <c r="C346"/>
      <c r="D346" t="s">
        <v>696</v>
      </c>
      <c r="E346" t="s">
        <v>1130</v>
      </c>
      <c r="F346" s="85">
        <v>200000</v>
      </c>
      <c r="G346" s="85"/>
      <c r="H346" s="96" t="s">
        <v>37</v>
      </c>
      <c r="I346" t="s">
        <v>290</v>
      </c>
      <c r="J346" s="4">
        <f t="shared" si="5"/>
        <v>2</v>
      </c>
    </row>
    <row r="347" spans="1:10" x14ac:dyDescent="0.3">
      <c r="A347" s="4" t="s">
        <v>4267</v>
      </c>
      <c r="B347" s="84">
        <v>45327</v>
      </c>
      <c r="C347"/>
      <c r="D347" t="s">
        <v>715</v>
      </c>
      <c r="E347" t="s">
        <v>1131</v>
      </c>
      <c r="F347" s="85">
        <v>200000</v>
      </c>
      <c r="G347" s="85"/>
      <c r="H347" s="96" t="s">
        <v>37</v>
      </c>
      <c r="I347" t="s">
        <v>290</v>
      </c>
      <c r="J347" s="4">
        <f t="shared" si="5"/>
        <v>2</v>
      </c>
    </row>
    <row r="348" spans="1:10" x14ac:dyDescent="0.3">
      <c r="A348" s="4" t="s">
        <v>4267</v>
      </c>
      <c r="B348" s="84">
        <v>45327</v>
      </c>
      <c r="C348"/>
      <c r="D348" t="s">
        <v>716</v>
      </c>
      <c r="E348" t="s">
        <v>1132</v>
      </c>
      <c r="F348" s="85">
        <v>110000</v>
      </c>
      <c r="G348" s="85"/>
      <c r="H348" s="96" t="s">
        <v>37</v>
      </c>
      <c r="I348" t="s">
        <v>290</v>
      </c>
      <c r="J348" s="4">
        <f t="shared" si="5"/>
        <v>2</v>
      </c>
    </row>
    <row r="349" spans="1:10" x14ac:dyDescent="0.3">
      <c r="A349" s="4" t="s">
        <v>4267</v>
      </c>
      <c r="B349" s="84">
        <v>45327</v>
      </c>
      <c r="C349"/>
      <c r="D349" t="s">
        <v>717</v>
      </c>
      <c r="E349" t="s">
        <v>1133</v>
      </c>
      <c r="F349" s="85">
        <v>107700</v>
      </c>
      <c r="G349" s="85"/>
      <c r="H349" s="96" t="s">
        <v>37</v>
      </c>
      <c r="I349" t="s">
        <v>290</v>
      </c>
      <c r="J349" s="4">
        <f t="shared" si="5"/>
        <v>2</v>
      </c>
    </row>
    <row r="350" spans="1:10" x14ac:dyDescent="0.3">
      <c r="A350" s="4" t="s">
        <v>4267</v>
      </c>
      <c r="B350" s="84">
        <v>45327</v>
      </c>
      <c r="C350"/>
      <c r="D350" t="s">
        <v>718</v>
      </c>
      <c r="E350" t="s">
        <v>1134</v>
      </c>
      <c r="F350" s="85">
        <v>78803</v>
      </c>
      <c r="G350" s="85"/>
      <c r="H350" s="96" t="s">
        <v>37</v>
      </c>
      <c r="I350" t="s">
        <v>290</v>
      </c>
      <c r="J350" s="4">
        <f t="shared" si="5"/>
        <v>2</v>
      </c>
    </row>
    <row r="351" spans="1:10" x14ac:dyDescent="0.3">
      <c r="A351" s="4" t="s">
        <v>4267</v>
      </c>
      <c r="B351" s="84">
        <v>45327</v>
      </c>
      <c r="C351"/>
      <c r="D351" t="s">
        <v>719</v>
      </c>
      <c r="E351" t="s">
        <v>1135</v>
      </c>
      <c r="F351" s="85">
        <v>75916.800000000003</v>
      </c>
      <c r="G351" s="85"/>
      <c r="H351" s="96" t="s">
        <v>37</v>
      </c>
      <c r="I351" t="s">
        <v>290</v>
      </c>
      <c r="J351" s="4">
        <f t="shared" si="5"/>
        <v>2</v>
      </c>
    </row>
    <row r="352" spans="1:10" x14ac:dyDescent="0.3">
      <c r="A352" s="4" t="s">
        <v>4267</v>
      </c>
      <c r="B352" s="84">
        <v>45327</v>
      </c>
      <c r="C352"/>
      <c r="D352" t="s">
        <v>720</v>
      </c>
      <c r="E352" t="s">
        <v>1136</v>
      </c>
      <c r="F352" s="85">
        <v>46754.12</v>
      </c>
      <c r="G352" s="85"/>
      <c r="H352" s="96" t="s">
        <v>37</v>
      </c>
      <c r="I352" t="s">
        <v>290</v>
      </c>
      <c r="J352" s="4">
        <f t="shared" si="5"/>
        <v>2</v>
      </c>
    </row>
    <row r="353" spans="1:10" x14ac:dyDescent="0.3">
      <c r="A353" s="4" t="s">
        <v>4267</v>
      </c>
      <c r="B353" s="84">
        <v>45327</v>
      </c>
      <c r="C353"/>
      <c r="D353" t="s">
        <v>721</v>
      </c>
      <c r="E353" t="s">
        <v>1072</v>
      </c>
      <c r="F353" s="85">
        <v>46500</v>
      </c>
      <c r="G353" s="85"/>
      <c r="H353" s="96" t="s">
        <v>37</v>
      </c>
      <c r="I353" t="s">
        <v>290</v>
      </c>
      <c r="J353" s="4">
        <f t="shared" si="5"/>
        <v>2</v>
      </c>
    </row>
    <row r="354" spans="1:10" x14ac:dyDescent="0.3">
      <c r="A354" s="4" t="s">
        <v>4267</v>
      </c>
      <c r="B354" s="84">
        <v>45327</v>
      </c>
      <c r="C354"/>
      <c r="D354" t="s">
        <v>722</v>
      </c>
      <c r="E354" t="s">
        <v>1137</v>
      </c>
      <c r="F354" s="85">
        <v>36414.86</v>
      </c>
      <c r="G354" s="85"/>
      <c r="H354" s="96" t="s">
        <v>37</v>
      </c>
      <c r="I354" t="s">
        <v>290</v>
      </c>
      <c r="J354" s="4">
        <f t="shared" si="5"/>
        <v>2</v>
      </c>
    </row>
    <row r="355" spans="1:10" x14ac:dyDescent="0.3">
      <c r="A355" s="4" t="s">
        <v>4267</v>
      </c>
      <c r="B355" s="84">
        <v>45327</v>
      </c>
      <c r="C355"/>
      <c r="D355" t="s">
        <v>665</v>
      </c>
      <c r="E355" t="s">
        <v>1138</v>
      </c>
      <c r="F355" s="85">
        <v>29100.05</v>
      </c>
      <c r="G355" s="85"/>
      <c r="H355" s="96" t="s">
        <v>37</v>
      </c>
      <c r="I355" t="s">
        <v>290</v>
      </c>
      <c r="J355" s="4">
        <f t="shared" si="5"/>
        <v>2</v>
      </c>
    </row>
    <row r="356" spans="1:10" x14ac:dyDescent="0.3">
      <c r="A356" s="4" t="s">
        <v>4267</v>
      </c>
      <c r="B356" s="84">
        <v>45327</v>
      </c>
      <c r="C356"/>
      <c r="D356" t="s">
        <v>723</v>
      </c>
      <c r="E356" t="s">
        <v>1139</v>
      </c>
      <c r="F356" s="85">
        <v>23987.040000000001</v>
      </c>
      <c r="G356" s="85"/>
      <c r="H356" s="96" t="s">
        <v>37</v>
      </c>
      <c r="I356" t="s">
        <v>290</v>
      </c>
      <c r="J356" s="4">
        <f t="shared" si="5"/>
        <v>2</v>
      </c>
    </row>
    <row r="357" spans="1:10" x14ac:dyDescent="0.3">
      <c r="A357" s="4" t="s">
        <v>4267</v>
      </c>
      <c r="B357" s="84">
        <v>45327</v>
      </c>
      <c r="C357"/>
      <c r="D357" t="s">
        <v>637</v>
      </c>
      <c r="E357" t="s">
        <v>1140</v>
      </c>
      <c r="F357" s="85">
        <v>9201.51</v>
      </c>
      <c r="G357" s="85"/>
      <c r="H357" s="96" t="s">
        <v>37</v>
      </c>
      <c r="I357" t="s">
        <v>290</v>
      </c>
      <c r="J357" s="4">
        <f t="shared" si="5"/>
        <v>2</v>
      </c>
    </row>
    <row r="358" spans="1:10" x14ac:dyDescent="0.3">
      <c r="A358" s="4" t="s">
        <v>4267</v>
      </c>
      <c r="B358" s="84">
        <v>45327</v>
      </c>
      <c r="C358"/>
      <c r="D358" t="s">
        <v>724</v>
      </c>
      <c r="E358" t="s">
        <v>1141</v>
      </c>
      <c r="F358" s="85">
        <v>4705.1099999999997</v>
      </c>
      <c r="G358" s="85"/>
      <c r="H358" s="96" t="s">
        <v>37</v>
      </c>
      <c r="I358" t="s">
        <v>290</v>
      </c>
      <c r="J358" s="4">
        <f t="shared" si="5"/>
        <v>2</v>
      </c>
    </row>
    <row r="359" spans="1:10" x14ac:dyDescent="0.3">
      <c r="A359" s="4" t="s">
        <v>4267</v>
      </c>
      <c r="B359" s="84">
        <v>45327</v>
      </c>
      <c r="C359"/>
      <c r="D359" t="s">
        <v>637</v>
      </c>
      <c r="E359" t="s">
        <v>1142</v>
      </c>
      <c r="F359" s="85">
        <v>4335.79</v>
      </c>
      <c r="G359" s="85"/>
      <c r="H359" s="96" t="s">
        <v>37</v>
      </c>
      <c r="I359" t="s">
        <v>290</v>
      </c>
      <c r="J359" s="4">
        <f t="shared" si="5"/>
        <v>2</v>
      </c>
    </row>
    <row r="360" spans="1:10" x14ac:dyDescent="0.3">
      <c r="A360" s="4" t="s">
        <v>4267</v>
      </c>
      <c r="B360" s="84">
        <v>45327</v>
      </c>
      <c r="C360"/>
      <c r="D360" t="s">
        <v>725</v>
      </c>
      <c r="E360" t="s">
        <v>1143</v>
      </c>
      <c r="F360" s="85">
        <v>1144.6300000000001</v>
      </c>
      <c r="G360" s="85"/>
      <c r="H360" s="96" t="s">
        <v>37</v>
      </c>
      <c r="I360" t="s">
        <v>290</v>
      </c>
      <c r="J360" s="4">
        <f t="shared" si="5"/>
        <v>2</v>
      </c>
    </row>
    <row r="361" spans="1:10" x14ac:dyDescent="0.3">
      <c r="A361" s="4" t="s">
        <v>4267</v>
      </c>
      <c r="B361" s="84">
        <v>45327</v>
      </c>
      <c r="C361"/>
      <c r="D361" t="s">
        <v>637</v>
      </c>
      <c r="E361" t="s">
        <v>1144</v>
      </c>
      <c r="F361" s="85">
        <v>1026.95</v>
      </c>
      <c r="G361" s="85"/>
      <c r="H361" s="96" t="s">
        <v>37</v>
      </c>
      <c r="I361" t="s">
        <v>290</v>
      </c>
      <c r="J361" s="4">
        <f t="shared" si="5"/>
        <v>2</v>
      </c>
    </row>
    <row r="362" spans="1:10" x14ac:dyDescent="0.3">
      <c r="A362" s="4" t="s">
        <v>4267</v>
      </c>
      <c r="B362" s="84">
        <v>45327</v>
      </c>
      <c r="C362"/>
      <c r="D362" t="s">
        <v>726</v>
      </c>
      <c r="E362" t="s">
        <v>1145</v>
      </c>
      <c r="F362" s="91">
        <v>944</v>
      </c>
      <c r="G362" s="85"/>
      <c r="H362" s="96" t="s">
        <v>37</v>
      </c>
      <c r="I362" t="s">
        <v>290</v>
      </c>
      <c r="J362" s="4">
        <f t="shared" si="5"/>
        <v>2</v>
      </c>
    </row>
    <row r="363" spans="1:10" x14ac:dyDescent="0.3">
      <c r="A363" s="4" t="s">
        <v>4267</v>
      </c>
      <c r="B363" s="84">
        <v>45327</v>
      </c>
      <c r="C363"/>
      <c r="D363" t="s">
        <v>719</v>
      </c>
      <c r="E363" t="s">
        <v>1146</v>
      </c>
      <c r="F363" s="91">
        <v>851.2</v>
      </c>
      <c r="G363" s="85"/>
      <c r="H363" s="96" t="s">
        <v>37</v>
      </c>
      <c r="I363" t="s">
        <v>290</v>
      </c>
      <c r="J363" s="4">
        <f t="shared" si="5"/>
        <v>2</v>
      </c>
    </row>
    <row r="364" spans="1:10" x14ac:dyDescent="0.3">
      <c r="A364" s="4" t="s">
        <v>4267</v>
      </c>
      <c r="B364" s="84">
        <v>45327</v>
      </c>
      <c r="C364"/>
      <c r="D364" t="s">
        <v>715</v>
      </c>
      <c r="E364" t="s">
        <v>1147</v>
      </c>
      <c r="F364" s="91">
        <v>9.8000000000000007</v>
      </c>
      <c r="G364" s="85"/>
      <c r="H364" s="96" t="s">
        <v>37</v>
      </c>
      <c r="I364" t="s">
        <v>290</v>
      </c>
      <c r="J364" s="4">
        <f t="shared" si="5"/>
        <v>2</v>
      </c>
    </row>
    <row r="365" spans="1:10" x14ac:dyDescent="0.3">
      <c r="A365" s="4" t="s">
        <v>4267</v>
      </c>
      <c r="B365" s="84">
        <v>45326</v>
      </c>
      <c r="C365"/>
      <c r="D365" t="s">
        <v>650</v>
      </c>
      <c r="E365" t="s">
        <v>1148</v>
      </c>
      <c r="F365" s="85">
        <v>145031.43</v>
      </c>
      <c r="G365" s="85"/>
      <c r="H365" s="96" t="s">
        <v>37</v>
      </c>
      <c r="I365" t="s">
        <v>290</v>
      </c>
      <c r="J365" s="4">
        <f t="shared" si="5"/>
        <v>2</v>
      </c>
    </row>
    <row r="366" spans="1:10" x14ac:dyDescent="0.3">
      <c r="A366" s="4" t="s">
        <v>4267</v>
      </c>
      <c r="B366" s="84">
        <v>45325</v>
      </c>
      <c r="C366"/>
      <c r="D366" t="s">
        <v>727</v>
      </c>
      <c r="E366" t="s">
        <v>1011</v>
      </c>
      <c r="F366" s="85">
        <v>50399.040000000001</v>
      </c>
      <c r="G366" s="85"/>
      <c r="H366" s="96" t="s">
        <v>37</v>
      </c>
      <c r="I366" t="s">
        <v>290</v>
      </c>
      <c r="J366" s="4">
        <f t="shared" si="5"/>
        <v>2</v>
      </c>
    </row>
    <row r="367" spans="1:10" x14ac:dyDescent="0.3">
      <c r="A367" s="4" t="s">
        <v>4267</v>
      </c>
      <c r="B367" s="84">
        <v>45325</v>
      </c>
      <c r="C367"/>
      <c r="D367" t="s">
        <v>728</v>
      </c>
      <c r="E367" t="s">
        <v>1072</v>
      </c>
      <c r="F367" s="85">
        <v>1800</v>
      </c>
      <c r="G367" s="85"/>
      <c r="H367" s="96" t="s">
        <v>37</v>
      </c>
      <c r="I367" t="s">
        <v>290</v>
      </c>
      <c r="J367" s="4">
        <f t="shared" si="5"/>
        <v>2</v>
      </c>
    </row>
    <row r="368" spans="1:10" x14ac:dyDescent="0.3">
      <c r="A368" s="4" t="s">
        <v>4267</v>
      </c>
      <c r="B368" s="84">
        <v>45324</v>
      </c>
      <c r="C368" t="s">
        <v>338</v>
      </c>
      <c r="D368" t="s">
        <v>729</v>
      </c>
      <c r="E368" t="s">
        <v>1149</v>
      </c>
      <c r="F368" s="88"/>
      <c r="G368" s="85">
        <v>4996530</v>
      </c>
      <c r="H368" s="96" t="s">
        <v>4251</v>
      </c>
      <c r="I368" t="s">
        <v>290</v>
      </c>
      <c r="J368" s="4">
        <f t="shared" si="5"/>
        <v>2</v>
      </c>
    </row>
    <row r="369" spans="1:10" x14ac:dyDescent="0.3">
      <c r="A369" s="4" t="s">
        <v>4267</v>
      </c>
      <c r="B369" s="84">
        <v>45324</v>
      </c>
      <c r="C369" t="s">
        <v>339</v>
      </c>
      <c r="D369" t="s">
        <v>669</v>
      </c>
      <c r="E369" t="s">
        <v>1150</v>
      </c>
      <c r="F369" s="88"/>
      <c r="G369" s="85">
        <v>2384915.64</v>
      </c>
      <c r="H369" s="96" t="s">
        <v>4251</v>
      </c>
      <c r="I369" t="s">
        <v>290</v>
      </c>
      <c r="J369" s="4">
        <f t="shared" si="5"/>
        <v>2</v>
      </c>
    </row>
    <row r="370" spans="1:10" x14ac:dyDescent="0.3">
      <c r="A370" s="4" t="s">
        <v>4267</v>
      </c>
      <c r="B370" s="84">
        <v>45324</v>
      </c>
      <c r="C370" t="s">
        <v>340</v>
      </c>
      <c r="D370" t="s">
        <v>610</v>
      </c>
      <c r="E370" t="s">
        <v>1151</v>
      </c>
      <c r="F370" s="88"/>
      <c r="G370" s="85">
        <v>1145266.8</v>
      </c>
      <c r="H370" s="96" t="s">
        <v>4251</v>
      </c>
      <c r="I370" t="s">
        <v>290</v>
      </c>
      <c r="J370" s="4">
        <f t="shared" si="5"/>
        <v>2</v>
      </c>
    </row>
    <row r="371" spans="1:10" x14ac:dyDescent="0.3">
      <c r="A371" s="4" t="s">
        <v>4267</v>
      </c>
      <c r="B371" s="84">
        <v>45324</v>
      </c>
      <c r="C371" t="s">
        <v>341</v>
      </c>
      <c r="D371" t="s">
        <v>610</v>
      </c>
      <c r="E371" t="s">
        <v>1152</v>
      </c>
      <c r="F371" s="88"/>
      <c r="G371" s="85">
        <v>1075214.8500000001</v>
      </c>
      <c r="H371" s="96" t="s">
        <v>4251</v>
      </c>
      <c r="I371" t="s">
        <v>290</v>
      </c>
      <c r="J371" s="4">
        <f t="shared" si="5"/>
        <v>2</v>
      </c>
    </row>
    <row r="372" spans="1:10" x14ac:dyDescent="0.3">
      <c r="A372" s="4" t="s">
        <v>4267</v>
      </c>
      <c r="B372" s="84">
        <v>45324</v>
      </c>
      <c r="C372" t="s">
        <v>342</v>
      </c>
      <c r="D372" t="s">
        <v>610</v>
      </c>
      <c r="E372" t="s">
        <v>1153</v>
      </c>
      <c r="F372" s="88"/>
      <c r="G372" s="85">
        <v>787884.75</v>
      </c>
      <c r="H372" s="96" t="s">
        <v>4251</v>
      </c>
      <c r="I372" t="s">
        <v>290</v>
      </c>
      <c r="J372" s="4">
        <f t="shared" si="5"/>
        <v>2</v>
      </c>
    </row>
    <row r="373" spans="1:10" x14ac:dyDescent="0.3">
      <c r="A373" s="4" t="s">
        <v>4267</v>
      </c>
      <c r="B373" s="84">
        <v>45324</v>
      </c>
      <c r="C373" t="s">
        <v>343</v>
      </c>
      <c r="D373" t="s">
        <v>610</v>
      </c>
      <c r="E373" t="s">
        <v>1154</v>
      </c>
      <c r="F373" s="88"/>
      <c r="G373" s="85">
        <v>683542.55</v>
      </c>
      <c r="H373" s="96" t="s">
        <v>4251</v>
      </c>
      <c r="I373" t="s">
        <v>290</v>
      </c>
      <c r="J373" s="4">
        <f t="shared" si="5"/>
        <v>2</v>
      </c>
    </row>
    <row r="374" spans="1:10" x14ac:dyDescent="0.3">
      <c r="A374" s="4" t="s">
        <v>4267</v>
      </c>
      <c r="B374" s="84">
        <v>45324</v>
      </c>
      <c r="C374" t="s">
        <v>344</v>
      </c>
      <c r="D374" t="s">
        <v>730</v>
      </c>
      <c r="E374" t="s">
        <v>1155</v>
      </c>
      <c r="F374" s="88"/>
      <c r="G374" s="85">
        <v>129264.41</v>
      </c>
      <c r="H374" s="96" t="s">
        <v>4257</v>
      </c>
      <c r="I374" t="s">
        <v>290</v>
      </c>
      <c r="J374" s="4">
        <f t="shared" si="5"/>
        <v>2</v>
      </c>
    </row>
    <row r="375" spans="1:10" x14ac:dyDescent="0.3">
      <c r="A375" s="4" t="s">
        <v>4267</v>
      </c>
      <c r="B375" s="84">
        <v>45324</v>
      </c>
      <c r="C375" t="s">
        <v>345</v>
      </c>
      <c r="D375" t="s">
        <v>731</v>
      </c>
      <c r="E375" t="s">
        <v>1156</v>
      </c>
      <c r="F375" s="88"/>
      <c r="G375" s="85">
        <v>122607</v>
      </c>
      <c r="H375" s="96" t="s">
        <v>4251</v>
      </c>
      <c r="I375" t="s">
        <v>290</v>
      </c>
      <c r="J375" s="4">
        <f t="shared" si="5"/>
        <v>2</v>
      </c>
    </row>
    <row r="376" spans="1:10" x14ac:dyDescent="0.3">
      <c r="A376" s="4" t="s">
        <v>4267</v>
      </c>
      <c r="B376" s="84">
        <v>45324</v>
      </c>
      <c r="C376" t="s">
        <v>346</v>
      </c>
      <c r="D376" t="s">
        <v>732</v>
      </c>
      <c r="E376" t="s">
        <v>1155</v>
      </c>
      <c r="F376" s="88"/>
      <c r="G376" s="85">
        <v>50000</v>
      </c>
      <c r="H376" s="96" t="s">
        <v>4257</v>
      </c>
      <c r="I376" t="s">
        <v>290</v>
      </c>
      <c r="J376" s="4">
        <f t="shared" si="5"/>
        <v>2</v>
      </c>
    </row>
    <row r="377" spans="1:10" x14ac:dyDescent="0.3">
      <c r="A377" s="4" t="s">
        <v>4267</v>
      </c>
      <c r="B377" s="84">
        <v>45324</v>
      </c>
      <c r="C377" t="s">
        <v>347</v>
      </c>
      <c r="D377" t="s">
        <v>712</v>
      </c>
      <c r="E377" t="s">
        <v>1157</v>
      </c>
      <c r="F377" s="88"/>
      <c r="G377" s="85">
        <v>31634.9</v>
      </c>
      <c r="H377" s="96" t="s">
        <v>4254</v>
      </c>
      <c r="I377" t="s">
        <v>290</v>
      </c>
      <c r="J377" s="4">
        <f t="shared" si="5"/>
        <v>2</v>
      </c>
    </row>
    <row r="378" spans="1:10" x14ac:dyDescent="0.3">
      <c r="A378" s="4" t="s">
        <v>4267</v>
      </c>
      <c r="B378" s="84">
        <v>45324</v>
      </c>
      <c r="C378"/>
      <c r="D378" t="s">
        <v>136</v>
      </c>
      <c r="E378" t="s">
        <v>1158</v>
      </c>
      <c r="F378" s="88"/>
      <c r="G378" s="85">
        <v>5568.13</v>
      </c>
      <c r="H378" s="96" t="s">
        <v>4249</v>
      </c>
      <c r="I378" t="s">
        <v>290</v>
      </c>
      <c r="J378" s="4">
        <f t="shared" si="5"/>
        <v>2</v>
      </c>
    </row>
    <row r="379" spans="1:10" x14ac:dyDescent="0.3">
      <c r="A379" s="4" t="s">
        <v>4267</v>
      </c>
      <c r="B379" s="84">
        <v>45324</v>
      </c>
      <c r="C379"/>
      <c r="D379" t="s">
        <v>733</v>
      </c>
      <c r="E379" t="s">
        <v>1159</v>
      </c>
      <c r="F379" s="85">
        <v>594000</v>
      </c>
      <c r="G379" s="85"/>
      <c r="H379" s="96" t="s">
        <v>37</v>
      </c>
      <c r="I379" t="s">
        <v>290</v>
      </c>
      <c r="J379" s="4">
        <f t="shared" si="5"/>
        <v>2</v>
      </c>
    </row>
    <row r="380" spans="1:10" x14ac:dyDescent="0.3">
      <c r="A380" s="4" t="s">
        <v>4267</v>
      </c>
      <c r="B380" s="84">
        <v>45324</v>
      </c>
      <c r="C380"/>
      <c r="D380" t="s">
        <v>734</v>
      </c>
      <c r="E380" t="s">
        <v>1160</v>
      </c>
      <c r="F380" s="85">
        <v>169880</v>
      </c>
      <c r="G380" s="85"/>
      <c r="H380" s="96" t="s">
        <v>37</v>
      </c>
      <c r="I380" t="s">
        <v>290</v>
      </c>
      <c r="J380" s="4">
        <f t="shared" si="5"/>
        <v>2</v>
      </c>
    </row>
    <row r="381" spans="1:10" x14ac:dyDescent="0.3">
      <c r="A381" s="4" t="s">
        <v>4267</v>
      </c>
      <c r="B381" s="84">
        <v>45324</v>
      </c>
      <c r="C381"/>
      <c r="D381" t="s">
        <v>735</v>
      </c>
      <c r="E381" t="s">
        <v>1161</v>
      </c>
      <c r="F381" s="85">
        <v>109600</v>
      </c>
      <c r="G381" s="85"/>
      <c r="H381" s="96" t="s">
        <v>37</v>
      </c>
      <c r="I381" t="s">
        <v>290</v>
      </c>
      <c r="J381" s="4">
        <f t="shared" si="5"/>
        <v>2</v>
      </c>
    </row>
    <row r="382" spans="1:10" x14ac:dyDescent="0.3">
      <c r="A382" s="4" t="s">
        <v>4267</v>
      </c>
      <c r="B382" s="84">
        <v>45324</v>
      </c>
      <c r="C382"/>
      <c r="D382" t="s">
        <v>736</v>
      </c>
      <c r="E382" t="s">
        <v>1011</v>
      </c>
      <c r="F382" s="85">
        <v>87190.75</v>
      </c>
      <c r="G382" s="85"/>
      <c r="H382" s="96" t="s">
        <v>37</v>
      </c>
      <c r="I382" t="s">
        <v>290</v>
      </c>
      <c r="J382" s="4">
        <f t="shared" si="5"/>
        <v>2</v>
      </c>
    </row>
    <row r="383" spans="1:10" x14ac:dyDescent="0.3">
      <c r="A383" s="4" t="s">
        <v>4267</v>
      </c>
      <c r="B383" s="84">
        <v>45324</v>
      </c>
      <c r="C383"/>
      <c r="D383" t="s">
        <v>737</v>
      </c>
      <c r="E383" t="s">
        <v>1162</v>
      </c>
      <c r="F383" s="85">
        <v>64031.06</v>
      </c>
      <c r="G383" s="85"/>
      <c r="H383" s="96" t="s">
        <v>37</v>
      </c>
      <c r="I383" t="s">
        <v>290</v>
      </c>
      <c r="J383" s="4">
        <f t="shared" si="5"/>
        <v>2</v>
      </c>
    </row>
    <row r="384" spans="1:10" x14ac:dyDescent="0.3">
      <c r="A384" s="4" t="s">
        <v>4267</v>
      </c>
      <c r="B384" s="84">
        <v>45324</v>
      </c>
      <c r="C384"/>
      <c r="D384" t="s">
        <v>738</v>
      </c>
      <c r="E384" t="s">
        <v>1163</v>
      </c>
      <c r="F384" s="85">
        <v>54900</v>
      </c>
      <c r="G384" s="85"/>
      <c r="H384" s="96" t="s">
        <v>37</v>
      </c>
      <c r="I384" t="s">
        <v>290</v>
      </c>
      <c r="J384" s="4">
        <f t="shared" si="5"/>
        <v>2</v>
      </c>
    </row>
    <row r="385" spans="1:10" x14ac:dyDescent="0.3">
      <c r="A385" s="4" t="s">
        <v>4267</v>
      </c>
      <c r="B385" s="84">
        <v>45324</v>
      </c>
      <c r="C385"/>
      <c r="D385" t="s">
        <v>653</v>
      </c>
      <c r="E385" t="s">
        <v>1164</v>
      </c>
      <c r="F385" s="85">
        <v>54118.9</v>
      </c>
      <c r="G385" s="85"/>
      <c r="H385" s="96" t="s">
        <v>37</v>
      </c>
      <c r="I385" t="s">
        <v>290</v>
      </c>
      <c r="J385" s="4">
        <f t="shared" si="5"/>
        <v>2</v>
      </c>
    </row>
    <row r="386" spans="1:10" x14ac:dyDescent="0.3">
      <c r="A386" s="4" t="s">
        <v>4267</v>
      </c>
      <c r="B386" s="84">
        <v>45324</v>
      </c>
      <c r="C386"/>
      <c r="D386" t="s">
        <v>739</v>
      </c>
      <c r="E386" t="s">
        <v>1165</v>
      </c>
      <c r="F386" s="85">
        <v>39068.160000000003</v>
      </c>
      <c r="G386" s="85"/>
      <c r="H386" s="96" t="s">
        <v>37</v>
      </c>
      <c r="I386" t="s">
        <v>290</v>
      </c>
      <c r="J386" s="4">
        <f t="shared" si="5"/>
        <v>2</v>
      </c>
    </row>
    <row r="387" spans="1:10" x14ac:dyDescent="0.3">
      <c r="A387" s="4" t="s">
        <v>4267</v>
      </c>
      <c r="B387" s="84">
        <v>45324</v>
      </c>
      <c r="C387"/>
      <c r="D387" t="s">
        <v>740</v>
      </c>
      <c r="E387" t="s">
        <v>1166</v>
      </c>
      <c r="F387" s="85">
        <v>29442.85</v>
      </c>
      <c r="G387" s="85"/>
      <c r="H387" s="96" t="s">
        <v>37</v>
      </c>
      <c r="I387" t="s">
        <v>290</v>
      </c>
      <c r="J387" s="4">
        <f t="shared" ref="J387:J450" si="6">MONTH(B387)</f>
        <v>2</v>
      </c>
    </row>
    <row r="388" spans="1:10" x14ac:dyDescent="0.3">
      <c r="A388" s="4" t="s">
        <v>4267</v>
      </c>
      <c r="B388" s="84">
        <v>45324</v>
      </c>
      <c r="C388"/>
      <c r="D388" t="s">
        <v>734</v>
      </c>
      <c r="E388" t="s">
        <v>1167</v>
      </c>
      <c r="F388" s="85">
        <v>27545</v>
      </c>
      <c r="G388" s="85"/>
      <c r="H388" s="96" t="s">
        <v>37</v>
      </c>
      <c r="I388" t="s">
        <v>290</v>
      </c>
      <c r="J388" s="4">
        <f t="shared" si="6"/>
        <v>2</v>
      </c>
    </row>
    <row r="389" spans="1:10" x14ac:dyDescent="0.3">
      <c r="A389" s="4" t="s">
        <v>4267</v>
      </c>
      <c r="B389" s="84">
        <v>45324</v>
      </c>
      <c r="C389"/>
      <c r="D389" t="s">
        <v>741</v>
      </c>
      <c r="E389" t="s">
        <v>1168</v>
      </c>
      <c r="F389" s="85">
        <v>20000</v>
      </c>
      <c r="G389" s="85"/>
      <c r="H389" s="96" t="s">
        <v>37</v>
      </c>
      <c r="I389" t="s">
        <v>290</v>
      </c>
      <c r="J389" s="4">
        <f t="shared" si="6"/>
        <v>2</v>
      </c>
    </row>
    <row r="390" spans="1:10" x14ac:dyDescent="0.3">
      <c r="A390" s="4" t="s">
        <v>4267</v>
      </c>
      <c r="B390" s="84">
        <v>45324</v>
      </c>
      <c r="C390"/>
      <c r="D390" t="s">
        <v>742</v>
      </c>
      <c r="E390" t="s">
        <v>1169</v>
      </c>
      <c r="F390" s="85">
        <v>15500</v>
      </c>
      <c r="G390" s="85"/>
      <c r="H390" s="96" t="s">
        <v>37</v>
      </c>
      <c r="I390" t="s">
        <v>290</v>
      </c>
      <c r="J390" s="4">
        <f t="shared" si="6"/>
        <v>2</v>
      </c>
    </row>
    <row r="391" spans="1:10" x14ac:dyDescent="0.3">
      <c r="A391" s="4" t="s">
        <v>4267</v>
      </c>
      <c r="B391" s="84">
        <v>45324</v>
      </c>
      <c r="C391"/>
      <c r="D391" t="s">
        <v>623</v>
      </c>
      <c r="E391" t="s">
        <v>1170</v>
      </c>
      <c r="F391" s="85">
        <v>13820.98</v>
      </c>
      <c r="G391" s="85"/>
      <c r="H391" s="96" t="s">
        <v>37</v>
      </c>
      <c r="I391" t="s">
        <v>290</v>
      </c>
      <c r="J391" s="4">
        <f t="shared" si="6"/>
        <v>2</v>
      </c>
    </row>
    <row r="392" spans="1:10" x14ac:dyDescent="0.3">
      <c r="A392" s="4" t="s">
        <v>4267</v>
      </c>
      <c r="B392" s="84">
        <v>45324</v>
      </c>
      <c r="C392"/>
      <c r="D392" t="s">
        <v>743</v>
      </c>
      <c r="E392" t="s">
        <v>1171</v>
      </c>
      <c r="F392" s="85">
        <v>12450</v>
      </c>
      <c r="G392" s="85"/>
      <c r="H392" s="96" t="s">
        <v>37</v>
      </c>
      <c r="I392" t="s">
        <v>290</v>
      </c>
      <c r="J392" s="4">
        <f t="shared" si="6"/>
        <v>2</v>
      </c>
    </row>
    <row r="393" spans="1:10" x14ac:dyDescent="0.3">
      <c r="A393" s="4" t="s">
        <v>4267</v>
      </c>
      <c r="B393" s="84">
        <v>45324</v>
      </c>
      <c r="C393"/>
      <c r="D393" t="s">
        <v>623</v>
      </c>
      <c r="E393" t="s">
        <v>1172</v>
      </c>
      <c r="F393" s="85">
        <v>10998</v>
      </c>
      <c r="G393" s="85"/>
      <c r="H393" s="96" t="s">
        <v>37</v>
      </c>
      <c r="I393" t="s">
        <v>290</v>
      </c>
      <c r="J393" s="4">
        <f t="shared" si="6"/>
        <v>2</v>
      </c>
    </row>
    <row r="394" spans="1:10" x14ac:dyDescent="0.3">
      <c r="A394" s="4" t="s">
        <v>4267</v>
      </c>
      <c r="B394" s="84">
        <v>45324</v>
      </c>
      <c r="C394"/>
      <c r="D394" t="s">
        <v>658</v>
      </c>
      <c r="E394" t="s">
        <v>286</v>
      </c>
      <c r="F394" s="85">
        <v>10233.120000000001</v>
      </c>
      <c r="G394" s="85"/>
      <c r="H394" s="96" t="s">
        <v>37</v>
      </c>
      <c r="I394" t="s">
        <v>290</v>
      </c>
      <c r="J394" s="4">
        <f t="shared" si="6"/>
        <v>2</v>
      </c>
    </row>
    <row r="395" spans="1:10" x14ac:dyDescent="0.3">
      <c r="A395" s="4" t="s">
        <v>4267</v>
      </c>
      <c r="B395" s="84">
        <v>45324</v>
      </c>
      <c r="C395"/>
      <c r="D395" t="s">
        <v>703</v>
      </c>
      <c r="E395" t="s">
        <v>1173</v>
      </c>
      <c r="F395" s="85">
        <v>5873.1</v>
      </c>
      <c r="G395" s="85"/>
      <c r="H395" s="96" t="s">
        <v>37</v>
      </c>
      <c r="I395" t="s">
        <v>290</v>
      </c>
      <c r="J395" s="4">
        <f t="shared" si="6"/>
        <v>2</v>
      </c>
    </row>
    <row r="396" spans="1:10" x14ac:dyDescent="0.3">
      <c r="A396" s="4" t="s">
        <v>4267</v>
      </c>
      <c r="B396" s="84">
        <v>45324</v>
      </c>
      <c r="C396"/>
      <c r="D396" t="s">
        <v>744</v>
      </c>
      <c r="E396" t="s">
        <v>1174</v>
      </c>
      <c r="F396" s="85">
        <v>3933.96</v>
      </c>
      <c r="G396" s="85"/>
      <c r="H396" s="96" t="s">
        <v>37</v>
      </c>
      <c r="I396" t="s">
        <v>290</v>
      </c>
      <c r="J396" s="4">
        <f t="shared" si="6"/>
        <v>2</v>
      </c>
    </row>
    <row r="397" spans="1:10" x14ac:dyDescent="0.3">
      <c r="A397" s="4" t="s">
        <v>4267</v>
      </c>
      <c r="B397" s="84">
        <v>45324</v>
      </c>
      <c r="C397"/>
      <c r="D397" t="s">
        <v>623</v>
      </c>
      <c r="E397" t="s">
        <v>1175</v>
      </c>
      <c r="F397" s="85">
        <v>2802.98</v>
      </c>
      <c r="G397" s="85"/>
      <c r="H397" s="96" t="s">
        <v>37</v>
      </c>
      <c r="I397" t="s">
        <v>290</v>
      </c>
      <c r="J397" s="4">
        <f t="shared" si="6"/>
        <v>2</v>
      </c>
    </row>
    <row r="398" spans="1:10" x14ac:dyDescent="0.3">
      <c r="A398" s="4" t="s">
        <v>4267</v>
      </c>
      <c r="B398" s="84">
        <v>45324</v>
      </c>
      <c r="C398"/>
      <c r="D398" t="s">
        <v>745</v>
      </c>
      <c r="E398" t="s">
        <v>1176</v>
      </c>
      <c r="F398" s="85">
        <v>1818.88</v>
      </c>
      <c r="G398" s="85"/>
      <c r="H398" s="96" t="s">
        <v>37</v>
      </c>
      <c r="I398" t="s">
        <v>290</v>
      </c>
      <c r="J398" s="4">
        <f t="shared" si="6"/>
        <v>2</v>
      </c>
    </row>
    <row r="399" spans="1:10" x14ac:dyDescent="0.3">
      <c r="A399" s="4" t="s">
        <v>4267</v>
      </c>
      <c r="B399" s="84">
        <v>45324</v>
      </c>
      <c r="C399"/>
      <c r="D399" t="s">
        <v>623</v>
      </c>
      <c r="E399" t="s">
        <v>1177</v>
      </c>
      <c r="F399" s="85">
        <v>1768.7</v>
      </c>
      <c r="G399" s="85"/>
      <c r="H399" s="96" t="s">
        <v>37</v>
      </c>
      <c r="I399" t="s">
        <v>290</v>
      </c>
      <c r="J399" s="4">
        <f t="shared" si="6"/>
        <v>2</v>
      </c>
    </row>
    <row r="400" spans="1:10" x14ac:dyDescent="0.3">
      <c r="A400" s="4" t="s">
        <v>4267</v>
      </c>
      <c r="B400" s="84">
        <v>45324</v>
      </c>
      <c r="C400"/>
      <c r="D400" t="s">
        <v>623</v>
      </c>
      <c r="E400" t="s">
        <v>1178</v>
      </c>
      <c r="F400" s="85">
        <v>1635.12</v>
      </c>
      <c r="G400" s="85"/>
      <c r="H400" s="96" t="s">
        <v>37</v>
      </c>
      <c r="I400" t="s">
        <v>290</v>
      </c>
      <c r="J400" s="4">
        <f t="shared" si="6"/>
        <v>2</v>
      </c>
    </row>
    <row r="401" spans="1:10" x14ac:dyDescent="0.3">
      <c r="A401" s="4" t="s">
        <v>4267</v>
      </c>
      <c r="B401" s="84">
        <v>45324</v>
      </c>
      <c r="C401"/>
      <c r="D401" t="s">
        <v>623</v>
      </c>
      <c r="E401" t="s">
        <v>1179</v>
      </c>
      <c r="F401" s="85">
        <v>1635.12</v>
      </c>
      <c r="G401" s="85"/>
      <c r="H401" s="96" t="s">
        <v>37</v>
      </c>
      <c r="I401" t="s">
        <v>290</v>
      </c>
      <c r="J401" s="4">
        <f t="shared" si="6"/>
        <v>2</v>
      </c>
    </row>
    <row r="402" spans="1:10" x14ac:dyDescent="0.3">
      <c r="A402" s="4" t="s">
        <v>4267</v>
      </c>
      <c r="B402" s="84">
        <v>45324</v>
      </c>
      <c r="C402"/>
      <c r="D402" t="s">
        <v>623</v>
      </c>
      <c r="E402" t="s">
        <v>1180</v>
      </c>
      <c r="F402" s="85">
        <v>1583.43</v>
      </c>
      <c r="G402" s="85"/>
      <c r="H402" s="96" t="s">
        <v>37</v>
      </c>
      <c r="I402" t="s">
        <v>290</v>
      </c>
      <c r="J402" s="4">
        <f t="shared" si="6"/>
        <v>2</v>
      </c>
    </row>
    <row r="403" spans="1:10" x14ac:dyDescent="0.3">
      <c r="A403" s="4" t="s">
        <v>4267</v>
      </c>
      <c r="B403" s="84">
        <v>45324</v>
      </c>
      <c r="C403"/>
      <c r="D403" t="s">
        <v>623</v>
      </c>
      <c r="E403" t="s">
        <v>1181</v>
      </c>
      <c r="F403" s="85">
        <v>1388.65</v>
      </c>
      <c r="G403" s="85"/>
      <c r="H403" s="96" t="s">
        <v>37</v>
      </c>
      <c r="I403" t="s">
        <v>290</v>
      </c>
      <c r="J403" s="4">
        <f t="shared" si="6"/>
        <v>2</v>
      </c>
    </row>
    <row r="404" spans="1:10" x14ac:dyDescent="0.3">
      <c r="A404" s="4" t="s">
        <v>4267</v>
      </c>
      <c r="B404" s="84">
        <v>45324</v>
      </c>
      <c r="C404"/>
      <c r="D404" t="s">
        <v>623</v>
      </c>
      <c r="E404" t="s">
        <v>1182</v>
      </c>
      <c r="F404" s="91">
        <v>530.83000000000004</v>
      </c>
      <c r="G404" s="85"/>
      <c r="H404" s="96" t="s">
        <v>37</v>
      </c>
      <c r="I404" t="s">
        <v>290</v>
      </c>
      <c r="J404" s="4">
        <f t="shared" si="6"/>
        <v>2</v>
      </c>
    </row>
    <row r="405" spans="1:10" x14ac:dyDescent="0.3">
      <c r="A405" s="4" t="s">
        <v>4267</v>
      </c>
      <c r="B405" s="84">
        <v>45323</v>
      </c>
      <c r="C405" t="s">
        <v>348</v>
      </c>
      <c r="D405" t="s">
        <v>669</v>
      </c>
      <c r="E405" t="s">
        <v>1183</v>
      </c>
      <c r="F405" s="88"/>
      <c r="G405" s="85">
        <v>5018397.5999999996</v>
      </c>
      <c r="H405" s="96" t="s">
        <v>4251</v>
      </c>
      <c r="I405" t="s">
        <v>290</v>
      </c>
      <c r="J405" s="4">
        <f t="shared" si="6"/>
        <v>2</v>
      </c>
    </row>
    <row r="406" spans="1:10" x14ac:dyDescent="0.3">
      <c r="A406" s="4" t="s">
        <v>4267</v>
      </c>
      <c r="B406" s="84">
        <v>45323</v>
      </c>
      <c r="C406" t="s">
        <v>349</v>
      </c>
      <c r="D406" t="s">
        <v>669</v>
      </c>
      <c r="E406" t="s">
        <v>1184</v>
      </c>
      <c r="F406" s="88"/>
      <c r="G406" s="85">
        <v>2052889.65</v>
      </c>
      <c r="H406" s="96" t="s">
        <v>4251</v>
      </c>
      <c r="I406" t="s">
        <v>290</v>
      </c>
      <c r="J406" s="4">
        <f t="shared" si="6"/>
        <v>2</v>
      </c>
    </row>
    <row r="407" spans="1:10" x14ac:dyDescent="0.3">
      <c r="A407" s="4" t="s">
        <v>4267</v>
      </c>
      <c r="B407" s="84">
        <v>45323</v>
      </c>
      <c r="C407" t="s">
        <v>350</v>
      </c>
      <c r="D407" t="s">
        <v>710</v>
      </c>
      <c r="E407" t="s">
        <v>1185</v>
      </c>
      <c r="F407" s="88"/>
      <c r="G407" s="85">
        <v>507772.19</v>
      </c>
      <c r="H407" s="96" t="s">
        <v>4251</v>
      </c>
      <c r="I407" t="s">
        <v>290</v>
      </c>
      <c r="J407" s="4">
        <f t="shared" si="6"/>
        <v>2</v>
      </c>
    </row>
    <row r="408" spans="1:10" x14ac:dyDescent="0.3">
      <c r="A408" s="4" t="s">
        <v>4267</v>
      </c>
      <c r="B408" s="84">
        <v>45323</v>
      </c>
      <c r="C408" t="s">
        <v>351</v>
      </c>
      <c r="D408" t="s">
        <v>746</v>
      </c>
      <c r="E408" t="s">
        <v>1186</v>
      </c>
      <c r="F408" s="88"/>
      <c r="G408" s="85">
        <v>420000</v>
      </c>
      <c r="H408" s="96" t="s">
        <v>4251</v>
      </c>
      <c r="I408" t="s">
        <v>290</v>
      </c>
      <c r="J408" s="4">
        <f t="shared" si="6"/>
        <v>2</v>
      </c>
    </row>
    <row r="409" spans="1:10" x14ac:dyDescent="0.3">
      <c r="A409" s="4" t="s">
        <v>4267</v>
      </c>
      <c r="B409" s="84">
        <v>45323</v>
      </c>
      <c r="C409" t="s">
        <v>352</v>
      </c>
      <c r="D409" t="s">
        <v>710</v>
      </c>
      <c r="E409" t="s">
        <v>1187</v>
      </c>
      <c r="F409" s="88"/>
      <c r="G409" s="85">
        <v>61391.71</v>
      </c>
      <c r="H409" s="96" t="s">
        <v>4251</v>
      </c>
      <c r="I409" t="s">
        <v>290</v>
      </c>
      <c r="J409" s="4">
        <f t="shared" si="6"/>
        <v>2</v>
      </c>
    </row>
    <row r="410" spans="1:10" x14ac:dyDescent="0.3">
      <c r="A410" s="4" t="s">
        <v>4267</v>
      </c>
      <c r="B410" s="84">
        <v>45323</v>
      </c>
      <c r="C410" t="s">
        <v>353</v>
      </c>
      <c r="D410" t="s">
        <v>747</v>
      </c>
      <c r="E410" t="s">
        <v>1188</v>
      </c>
      <c r="F410" s="88"/>
      <c r="G410" s="85">
        <v>11520</v>
      </c>
      <c r="H410" s="96" t="s">
        <v>4251</v>
      </c>
      <c r="I410" t="s">
        <v>290</v>
      </c>
      <c r="J410" s="4">
        <f t="shared" si="6"/>
        <v>2</v>
      </c>
    </row>
    <row r="411" spans="1:10" x14ac:dyDescent="0.3">
      <c r="A411" s="4" t="s">
        <v>4267</v>
      </c>
      <c r="B411" s="84">
        <v>45323</v>
      </c>
      <c r="C411" t="s">
        <v>354</v>
      </c>
      <c r="D411" t="s">
        <v>748</v>
      </c>
      <c r="E411" t="s">
        <v>1189</v>
      </c>
      <c r="F411" s="88"/>
      <c r="G411" s="85">
        <v>7482.02</v>
      </c>
      <c r="H411" s="96" t="s">
        <v>4251</v>
      </c>
      <c r="I411" t="s">
        <v>290</v>
      </c>
      <c r="J411" s="4">
        <f t="shared" si="6"/>
        <v>2</v>
      </c>
    </row>
    <row r="412" spans="1:10" x14ac:dyDescent="0.3">
      <c r="A412" s="4" t="s">
        <v>4267</v>
      </c>
      <c r="B412" s="84">
        <v>45323</v>
      </c>
      <c r="C412" t="s">
        <v>353</v>
      </c>
      <c r="D412" t="s">
        <v>747</v>
      </c>
      <c r="E412" t="s">
        <v>1188</v>
      </c>
      <c r="F412" s="88"/>
      <c r="G412" s="85">
        <v>5760</v>
      </c>
      <c r="H412" s="96" t="s">
        <v>4251</v>
      </c>
      <c r="I412" t="s">
        <v>290</v>
      </c>
      <c r="J412" s="4">
        <f t="shared" si="6"/>
        <v>2</v>
      </c>
    </row>
    <row r="413" spans="1:10" x14ac:dyDescent="0.3">
      <c r="A413" s="4" t="s">
        <v>4267</v>
      </c>
      <c r="B413" s="84">
        <v>45323</v>
      </c>
      <c r="C413"/>
      <c r="D413" t="s">
        <v>136</v>
      </c>
      <c r="E413" t="s">
        <v>1190</v>
      </c>
      <c r="F413" s="88"/>
      <c r="G413" s="85">
        <v>5670.34</v>
      </c>
      <c r="H413" s="96" t="s">
        <v>4249</v>
      </c>
      <c r="I413" t="s">
        <v>290</v>
      </c>
      <c r="J413" s="4">
        <f t="shared" si="6"/>
        <v>2</v>
      </c>
    </row>
    <row r="414" spans="1:10" x14ac:dyDescent="0.3">
      <c r="A414" s="4" t="s">
        <v>4267</v>
      </c>
      <c r="B414" s="84">
        <v>45323</v>
      </c>
      <c r="C414" t="s">
        <v>355</v>
      </c>
      <c r="D414" t="s">
        <v>710</v>
      </c>
      <c r="E414" t="s">
        <v>1191</v>
      </c>
      <c r="F414" s="88"/>
      <c r="G414" s="85">
        <v>4574.4799999999996</v>
      </c>
      <c r="H414" s="96" t="s">
        <v>4251</v>
      </c>
      <c r="I414" t="s">
        <v>290</v>
      </c>
      <c r="J414" s="4">
        <f t="shared" si="6"/>
        <v>2</v>
      </c>
    </row>
    <row r="415" spans="1:10" x14ac:dyDescent="0.3">
      <c r="A415" s="4" t="s">
        <v>4267</v>
      </c>
      <c r="B415" s="84">
        <v>45323</v>
      </c>
      <c r="C415" t="s">
        <v>356</v>
      </c>
      <c r="D415" t="s">
        <v>710</v>
      </c>
      <c r="E415" t="s">
        <v>1192</v>
      </c>
      <c r="F415" s="88"/>
      <c r="G415" s="85">
        <v>3218.31</v>
      </c>
      <c r="H415" s="96" t="s">
        <v>4251</v>
      </c>
      <c r="I415" t="s">
        <v>290</v>
      </c>
      <c r="J415" s="4">
        <f t="shared" si="6"/>
        <v>2</v>
      </c>
    </row>
    <row r="416" spans="1:10" x14ac:dyDescent="0.3">
      <c r="A416" s="4" t="s">
        <v>4267</v>
      </c>
      <c r="B416" s="84">
        <v>45323</v>
      </c>
      <c r="C416"/>
      <c r="D416" t="s">
        <v>652</v>
      </c>
      <c r="E416" t="s">
        <v>1193</v>
      </c>
      <c r="F416" s="85">
        <v>201500</v>
      </c>
      <c r="G416" s="85"/>
      <c r="H416" s="96" t="s">
        <v>37</v>
      </c>
      <c r="I416" t="s">
        <v>290</v>
      </c>
      <c r="J416" s="4">
        <f t="shared" si="6"/>
        <v>2</v>
      </c>
    </row>
    <row r="417" spans="1:36" s="2" customFormat="1" x14ac:dyDescent="0.3">
      <c r="A417" s="4" t="s">
        <v>4267</v>
      </c>
      <c r="B417" s="84">
        <v>45323</v>
      </c>
      <c r="C417"/>
      <c r="D417" t="s">
        <v>749</v>
      </c>
      <c r="E417" t="s">
        <v>1194</v>
      </c>
      <c r="F417" s="85">
        <v>85500.45</v>
      </c>
      <c r="G417" s="85"/>
      <c r="H417" s="96" t="s">
        <v>37</v>
      </c>
      <c r="I417" t="s">
        <v>290</v>
      </c>
      <c r="J417" s="4">
        <f t="shared" si="6"/>
        <v>2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s="14" customFormat="1" x14ac:dyDescent="0.3">
      <c r="A418" s="4" t="s">
        <v>4267</v>
      </c>
      <c r="B418" s="84">
        <v>45323</v>
      </c>
      <c r="C418"/>
      <c r="D418" t="s">
        <v>749</v>
      </c>
      <c r="E418" t="s">
        <v>1195</v>
      </c>
      <c r="F418" s="85">
        <v>85500</v>
      </c>
      <c r="G418" s="85"/>
      <c r="H418" s="96" t="s">
        <v>37</v>
      </c>
      <c r="I418" t="s">
        <v>290</v>
      </c>
      <c r="J418" s="4">
        <f t="shared" si="6"/>
        <v>2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s="14" customFormat="1" x14ac:dyDescent="0.3">
      <c r="A419" s="4" t="s">
        <v>4267</v>
      </c>
      <c r="B419" s="84">
        <v>45323</v>
      </c>
      <c r="C419"/>
      <c r="D419" t="s">
        <v>750</v>
      </c>
      <c r="E419" t="s">
        <v>1196</v>
      </c>
      <c r="F419" s="85">
        <v>59388.7</v>
      </c>
      <c r="G419" s="85"/>
      <c r="H419" s="96" t="s">
        <v>37</v>
      </c>
      <c r="I419" t="s">
        <v>290</v>
      </c>
      <c r="J419" s="4">
        <f t="shared" si="6"/>
        <v>2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x14ac:dyDescent="0.3">
      <c r="A420" s="4" t="s">
        <v>4267</v>
      </c>
      <c r="B420" s="84">
        <v>45323</v>
      </c>
      <c r="C420"/>
      <c r="D420" t="s">
        <v>641</v>
      </c>
      <c r="E420" t="s">
        <v>1197</v>
      </c>
      <c r="F420" s="85">
        <v>43198.94</v>
      </c>
      <c r="G420" s="85"/>
      <c r="H420" s="96" t="s">
        <v>37</v>
      </c>
      <c r="I420" t="s">
        <v>290</v>
      </c>
      <c r="J420" s="4">
        <f t="shared" si="6"/>
        <v>2</v>
      </c>
    </row>
    <row r="421" spans="1:36" x14ac:dyDescent="0.3">
      <c r="A421" s="4" t="s">
        <v>4267</v>
      </c>
      <c r="B421" s="84">
        <v>45323</v>
      </c>
      <c r="C421"/>
      <c r="D421" t="s">
        <v>751</v>
      </c>
      <c r="E421" t="s">
        <v>1198</v>
      </c>
      <c r="F421" s="85">
        <v>38643</v>
      </c>
      <c r="G421" s="85"/>
      <c r="H421" s="96" t="s">
        <v>37</v>
      </c>
      <c r="I421" t="s">
        <v>290</v>
      </c>
      <c r="J421" s="4">
        <f t="shared" si="6"/>
        <v>2</v>
      </c>
    </row>
    <row r="422" spans="1:36" x14ac:dyDescent="0.3">
      <c r="A422" s="4" t="s">
        <v>4267</v>
      </c>
      <c r="B422" s="84">
        <v>45323</v>
      </c>
      <c r="C422"/>
      <c r="D422" t="s">
        <v>652</v>
      </c>
      <c r="E422" t="s">
        <v>1199</v>
      </c>
      <c r="F422" s="85">
        <v>32471.34</v>
      </c>
      <c r="G422" s="85"/>
      <c r="H422" s="96" t="s">
        <v>37</v>
      </c>
      <c r="I422" t="s">
        <v>290</v>
      </c>
      <c r="J422" s="4">
        <f t="shared" si="6"/>
        <v>2</v>
      </c>
    </row>
    <row r="423" spans="1:36" x14ac:dyDescent="0.3">
      <c r="A423" s="4" t="s">
        <v>4267</v>
      </c>
      <c r="B423" s="84">
        <v>45323</v>
      </c>
      <c r="C423"/>
      <c r="D423" t="s">
        <v>749</v>
      </c>
      <c r="E423" t="s">
        <v>1200</v>
      </c>
      <c r="F423" s="85">
        <v>7169.55</v>
      </c>
      <c r="G423" s="85"/>
      <c r="H423" s="96" t="s">
        <v>37</v>
      </c>
      <c r="I423" t="s">
        <v>290</v>
      </c>
      <c r="J423" s="4">
        <f t="shared" si="6"/>
        <v>2</v>
      </c>
    </row>
    <row r="424" spans="1:36" x14ac:dyDescent="0.3">
      <c r="A424" s="4" t="s">
        <v>4267</v>
      </c>
      <c r="B424" s="84">
        <v>45323</v>
      </c>
      <c r="C424"/>
      <c r="D424" t="s">
        <v>752</v>
      </c>
      <c r="E424" t="s">
        <v>1201</v>
      </c>
      <c r="F424" s="85">
        <v>6044.4</v>
      </c>
      <c r="G424" s="85"/>
      <c r="H424" s="96" t="s">
        <v>37</v>
      </c>
      <c r="I424" t="s">
        <v>290</v>
      </c>
      <c r="J424" s="4">
        <f t="shared" si="6"/>
        <v>2</v>
      </c>
    </row>
    <row r="425" spans="1:36" x14ac:dyDescent="0.3">
      <c r="A425" s="4" t="s">
        <v>4267</v>
      </c>
      <c r="B425" s="84">
        <v>45323</v>
      </c>
      <c r="C425"/>
      <c r="D425" t="s">
        <v>704</v>
      </c>
      <c r="E425" t="s">
        <v>1202</v>
      </c>
      <c r="F425" s="85">
        <v>5990</v>
      </c>
      <c r="G425" s="85"/>
      <c r="H425" s="96" t="s">
        <v>37</v>
      </c>
      <c r="I425" t="s">
        <v>290</v>
      </c>
      <c r="J425" s="4">
        <f t="shared" si="6"/>
        <v>2</v>
      </c>
    </row>
    <row r="426" spans="1:36" x14ac:dyDescent="0.3">
      <c r="A426" s="4" t="s">
        <v>4267</v>
      </c>
      <c r="B426" s="84">
        <v>45323</v>
      </c>
      <c r="C426"/>
      <c r="D426" t="s">
        <v>753</v>
      </c>
      <c r="E426" t="s">
        <v>1203</v>
      </c>
      <c r="F426" s="85">
        <v>4442.6400000000003</v>
      </c>
      <c r="G426" s="85"/>
      <c r="H426" s="96" t="s">
        <v>37</v>
      </c>
      <c r="I426" t="s">
        <v>290</v>
      </c>
      <c r="J426" s="4">
        <f t="shared" si="6"/>
        <v>2</v>
      </c>
    </row>
    <row r="427" spans="1:36" x14ac:dyDescent="0.3">
      <c r="A427" s="4" t="s">
        <v>4267</v>
      </c>
      <c r="B427" s="84">
        <v>45322</v>
      </c>
      <c r="C427" t="s">
        <v>357</v>
      </c>
      <c r="D427" t="s">
        <v>754</v>
      </c>
      <c r="E427" t="s">
        <v>1204</v>
      </c>
      <c r="F427" s="88"/>
      <c r="G427" s="85">
        <v>1000000</v>
      </c>
      <c r="H427" s="96" t="s">
        <v>4255</v>
      </c>
      <c r="I427" t="s">
        <v>290</v>
      </c>
      <c r="J427" s="4">
        <f t="shared" si="6"/>
        <v>1</v>
      </c>
    </row>
    <row r="428" spans="1:36" x14ac:dyDescent="0.3">
      <c r="A428" s="4" t="s">
        <v>4267</v>
      </c>
      <c r="B428" s="84">
        <v>45322</v>
      </c>
      <c r="C428"/>
      <c r="D428" t="s">
        <v>136</v>
      </c>
      <c r="E428" t="s">
        <v>1205</v>
      </c>
      <c r="F428" s="88"/>
      <c r="G428" s="91">
        <v>390</v>
      </c>
      <c r="H428" s="96" t="s">
        <v>4249</v>
      </c>
      <c r="I428" t="s">
        <v>290</v>
      </c>
      <c r="J428" s="4">
        <f t="shared" si="6"/>
        <v>1</v>
      </c>
    </row>
    <row r="429" spans="1:36" x14ac:dyDescent="0.3">
      <c r="A429" s="4" t="s">
        <v>4267</v>
      </c>
      <c r="B429" s="84">
        <v>45322</v>
      </c>
      <c r="C429"/>
      <c r="D429" t="s">
        <v>136</v>
      </c>
      <c r="E429" t="s">
        <v>1206</v>
      </c>
      <c r="F429" s="88"/>
      <c r="G429" s="91">
        <v>200</v>
      </c>
      <c r="H429" s="96" t="s">
        <v>4249</v>
      </c>
      <c r="I429" t="s">
        <v>290</v>
      </c>
      <c r="J429" s="4">
        <f t="shared" si="6"/>
        <v>1</v>
      </c>
    </row>
    <row r="430" spans="1:36" x14ac:dyDescent="0.3">
      <c r="A430" s="4" t="s">
        <v>4267</v>
      </c>
      <c r="B430" s="84">
        <v>45322</v>
      </c>
      <c r="C430"/>
      <c r="D430" t="s">
        <v>136</v>
      </c>
      <c r="E430" t="s">
        <v>1207</v>
      </c>
      <c r="F430" s="88"/>
      <c r="G430" s="91">
        <v>35</v>
      </c>
      <c r="H430" s="96" t="s">
        <v>4249</v>
      </c>
      <c r="I430" t="s">
        <v>290</v>
      </c>
      <c r="J430" s="4">
        <f t="shared" si="6"/>
        <v>1</v>
      </c>
    </row>
    <row r="431" spans="1:36" x14ac:dyDescent="0.3">
      <c r="A431" s="4" t="s">
        <v>4267</v>
      </c>
      <c r="B431" s="84">
        <v>45322</v>
      </c>
      <c r="C431"/>
      <c r="D431" t="s">
        <v>647</v>
      </c>
      <c r="E431" t="s">
        <v>1208</v>
      </c>
      <c r="F431" s="85">
        <v>359348.2</v>
      </c>
      <c r="G431" s="85"/>
      <c r="H431" s="96" t="s">
        <v>37</v>
      </c>
      <c r="I431" t="s">
        <v>290</v>
      </c>
      <c r="J431" s="4">
        <f t="shared" si="6"/>
        <v>1</v>
      </c>
    </row>
    <row r="432" spans="1:36" x14ac:dyDescent="0.3">
      <c r="A432" s="4" t="s">
        <v>4267</v>
      </c>
      <c r="B432" s="84">
        <v>45322</v>
      </c>
      <c r="C432"/>
      <c r="D432" t="s">
        <v>755</v>
      </c>
      <c r="E432" t="s">
        <v>1209</v>
      </c>
      <c r="F432" s="85">
        <v>269511.15000000002</v>
      </c>
      <c r="G432" s="85"/>
      <c r="H432" s="96" t="s">
        <v>37</v>
      </c>
      <c r="I432" t="s">
        <v>290</v>
      </c>
      <c r="J432" s="4">
        <f t="shared" si="6"/>
        <v>1</v>
      </c>
    </row>
    <row r="433" spans="1:10" x14ac:dyDescent="0.3">
      <c r="A433" s="4" t="s">
        <v>4267</v>
      </c>
      <c r="B433" s="84">
        <v>45322</v>
      </c>
      <c r="C433"/>
      <c r="D433" t="s">
        <v>756</v>
      </c>
      <c r="E433" t="s">
        <v>1210</v>
      </c>
      <c r="F433" s="85">
        <v>250000</v>
      </c>
      <c r="G433" s="85"/>
      <c r="H433" s="96" t="s">
        <v>37</v>
      </c>
      <c r="I433" t="s">
        <v>290</v>
      </c>
      <c r="J433" s="4">
        <f t="shared" si="6"/>
        <v>1</v>
      </c>
    </row>
    <row r="434" spans="1:10" x14ac:dyDescent="0.3">
      <c r="A434" s="4" t="s">
        <v>4267</v>
      </c>
      <c r="B434" s="84">
        <v>45322</v>
      </c>
      <c r="C434"/>
      <c r="D434" t="s">
        <v>630</v>
      </c>
      <c r="E434" t="s">
        <v>1211</v>
      </c>
      <c r="F434" s="85">
        <v>79569</v>
      </c>
      <c r="G434" s="85"/>
      <c r="H434" s="96" t="s">
        <v>37</v>
      </c>
      <c r="I434" t="s">
        <v>290</v>
      </c>
      <c r="J434" s="4">
        <f t="shared" si="6"/>
        <v>1</v>
      </c>
    </row>
    <row r="435" spans="1:10" x14ac:dyDescent="0.3">
      <c r="A435" s="4" t="s">
        <v>4267</v>
      </c>
      <c r="B435" s="84">
        <v>45322</v>
      </c>
      <c r="C435"/>
      <c r="D435" t="s">
        <v>757</v>
      </c>
      <c r="E435" t="s">
        <v>1212</v>
      </c>
      <c r="F435" s="85">
        <v>72445.87</v>
      </c>
      <c r="G435" s="85"/>
      <c r="H435" s="96" t="s">
        <v>37</v>
      </c>
      <c r="I435" t="s">
        <v>290</v>
      </c>
      <c r="J435" s="4">
        <f t="shared" si="6"/>
        <v>1</v>
      </c>
    </row>
    <row r="436" spans="1:10" x14ac:dyDescent="0.3">
      <c r="A436" s="4" t="s">
        <v>4267</v>
      </c>
      <c r="B436" s="84">
        <v>45322</v>
      </c>
      <c r="C436"/>
      <c r="D436" t="s">
        <v>191</v>
      </c>
      <c r="E436" t="s">
        <v>273</v>
      </c>
      <c r="F436" s="85">
        <v>68128.850000000006</v>
      </c>
      <c r="G436" s="85"/>
      <c r="H436" s="96" t="s">
        <v>37</v>
      </c>
      <c r="I436" t="s">
        <v>290</v>
      </c>
      <c r="J436" s="4">
        <f t="shared" si="6"/>
        <v>1</v>
      </c>
    </row>
    <row r="437" spans="1:10" x14ac:dyDescent="0.3">
      <c r="A437" s="4" t="s">
        <v>4267</v>
      </c>
      <c r="B437" s="84">
        <v>45322</v>
      </c>
      <c r="C437"/>
      <c r="D437" t="s">
        <v>758</v>
      </c>
      <c r="E437" t="s">
        <v>1011</v>
      </c>
      <c r="F437" s="85">
        <v>66821.100000000006</v>
      </c>
      <c r="G437" s="85"/>
      <c r="H437" s="96" t="s">
        <v>37</v>
      </c>
      <c r="I437" t="s">
        <v>290</v>
      </c>
      <c r="J437" s="4">
        <f t="shared" si="6"/>
        <v>1</v>
      </c>
    </row>
    <row r="438" spans="1:10" x14ac:dyDescent="0.3">
      <c r="A438" s="4" t="s">
        <v>4267</v>
      </c>
      <c r="B438" s="84">
        <v>45322</v>
      </c>
      <c r="C438"/>
      <c r="D438" t="s">
        <v>759</v>
      </c>
      <c r="E438" t="s">
        <v>1213</v>
      </c>
      <c r="F438" s="85">
        <v>60658.1</v>
      </c>
      <c r="G438" s="85"/>
      <c r="H438" s="96" t="s">
        <v>37</v>
      </c>
      <c r="I438" t="s">
        <v>290</v>
      </c>
      <c r="J438" s="4">
        <f t="shared" si="6"/>
        <v>1</v>
      </c>
    </row>
    <row r="439" spans="1:10" x14ac:dyDescent="0.3">
      <c r="A439" s="4" t="s">
        <v>4267</v>
      </c>
      <c r="B439" s="84">
        <v>45322</v>
      </c>
      <c r="C439"/>
      <c r="D439" t="s">
        <v>612</v>
      </c>
      <c r="E439" t="s">
        <v>1214</v>
      </c>
      <c r="F439" s="85">
        <v>37502.050000000003</v>
      </c>
      <c r="G439" s="85"/>
      <c r="H439" s="96" t="s">
        <v>37</v>
      </c>
      <c r="I439" t="s">
        <v>290</v>
      </c>
      <c r="J439" s="4">
        <f t="shared" si="6"/>
        <v>1</v>
      </c>
    </row>
    <row r="440" spans="1:10" x14ac:dyDescent="0.3">
      <c r="A440" s="4" t="s">
        <v>4267</v>
      </c>
      <c r="B440" s="84">
        <v>45322</v>
      </c>
      <c r="C440"/>
      <c r="D440" t="s">
        <v>688</v>
      </c>
      <c r="E440" t="s">
        <v>1087</v>
      </c>
      <c r="F440" s="85">
        <v>37151.22</v>
      </c>
      <c r="G440" s="85"/>
      <c r="H440" s="96" t="s">
        <v>37</v>
      </c>
      <c r="I440" t="s">
        <v>290</v>
      </c>
      <c r="J440" s="4">
        <f t="shared" si="6"/>
        <v>1</v>
      </c>
    </row>
    <row r="441" spans="1:10" x14ac:dyDescent="0.3">
      <c r="A441" s="4" t="s">
        <v>4267</v>
      </c>
      <c r="B441" s="84">
        <v>45322</v>
      </c>
      <c r="C441"/>
      <c r="D441" t="s">
        <v>760</v>
      </c>
      <c r="E441" t="s">
        <v>1215</v>
      </c>
      <c r="F441" s="85">
        <v>24885</v>
      </c>
      <c r="G441" s="85"/>
      <c r="H441" s="96" t="s">
        <v>37</v>
      </c>
      <c r="I441" t="s">
        <v>290</v>
      </c>
      <c r="J441" s="4">
        <f t="shared" si="6"/>
        <v>1</v>
      </c>
    </row>
    <row r="442" spans="1:10" x14ac:dyDescent="0.3">
      <c r="A442" s="4" t="s">
        <v>4267</v>
      </c>
      <c r="B442" s="84">
        <v>45322</v>
      </c>
      <c r="C442"/>
      <c r="D442" t="s">
        <v>761</v>
      </c>
      <c r="E442" t="s">
        <v>956</v>
      </c>
      <c r="F442" s="85">
        <v>16380.15</v>
      </c>
      <c r="G442" s="85"/>
      <c r="H442" s="96" t="s">
        <v>37</v>
      </c>
      <c r="I442" t="s">
        <v>290</v>
      </c>
      <c r="J442" s="4">
        <f t="shared" si="6"/>
        <v>1</v>
      </c>
    </row>
    <row r="443" spans="1:10" x14ac:dyDescent="0.3">
      <c r="A443" s="4" t="s">
        <v>4267</v>
      </c>
      <c r="B443" s="84">
        <v>45322</v>
      </c>
      <c r="C443"/>
      <c r="D443" t="s">
        <v>762</v>
      </c>
      <c r="E443" t="s">
        <v>1216</v>
      </c>
      <c r="F443" s="85">
        <v>7186.45</v>
      </c>
      <c r="G443" s="85"/>
      <c r="H443" s="96" t="s">
        <v>37</v>
      </c>
      <c r="I443" t="s">
        <v>290</v>
      </c>
      <c r="J443" s="4">
        <f t="shared" si="6"/>
        <v>1</v>
      </c>
    </row>
    <row r="444" spans="1:10" x14ac:dyDescent="0.3">
      <c r="A444" s="4" t="s">
        <v>4267</v>
      </c>
      <c r="B444" s="84">
        <v>45322</v>
      </c>
      <c r="C444"/>
      <c r="D444" t="s">
        <v>723</v>
      </c>
      <c r="E444" t="s">
        <v>1217</v>
      </c>
      <c r="F444" s="85">
        <v>5456.86</v>
      </c>
      <c r="G444" s="85"/>
      <c r="H444" s="96" t="s">
        <v>37</v>
      </c>
      <c r="I444" t="s">
        <v>290</v>
      </c>
      <c r="J444" s="4">
        <f t="shared" si="6"/>
        <v>1</v>
      </c>
    </row>
    <row r="445" spans="1:10" x14ac:dyDescent="0.3">
      <c r="A445" s="4" t="s">
        <v>4267</v>
      </c>
      <c r="B445" s="84">
        <v>45322</v>
      </c>
      <c r="C445"/>
      <c r="D445" t="s">
        <v>763</v>
      </c>
      <c r="E445" t="s">
        <v>273</v>
      </c>
      <c r="F445" s="85">
        <v>5039.55</v>
      </c>
      <c r="G445" s="85"/>
      <c r="H445" s="96" t="s">
        <v>37</v>
      </c>
      <c r="I445" t="s">
        <v>290</v>
      </c>
      <c r="J445" s="4">
        <f t="shared" si="6"/>
        <v>1</v>
      </c>
    </row>
    <row r="446" spans="1:10" x14ac:dyDescent="0.3">
      <c r="A446" s="4" t="s">
        <v>4267</v>
      </c>
      <c r="B446" s="84">
        <v>45322</v>
      </c>
      <c r="C446"/>
      <c r="D446" t="s">
        <v>154</v>
      </c>
      <c r="E446" t="s">
        <v>1218</v>
      </c>
      <c r="F446" s="85">
        <v>4844.71</v>
      </c>
      <c r="G446" s="85"/>
      <c r="H446" s="96" t="s">
        <v>37</v>
      </c>
      <c r="I446" t="s">
        <v>290</v>
      </c>
      <c r="J446" s="4">
        <f t="shared" si="6"/>
        <v>1</v>
      </c>
    </row>
    <row r="447" spans="1:10" x14ac:dyDescent="0.3">
      <c r="A447" s="4" t="s">
        <v>4267</v>
      </c>
      <c r="B447" s="84">
        <v>45322</v>
      </c>
      <c r="C447"/>
      <c r="D447" t="s">
        <v>763</v>
      </c>
      <c r="E447" t="s">
        <v>273</v>
      </c>
      <c r="F447" s="85">
        <v>1749.44</v>
      </c>
      <c r="G447" s="85"/>
      <c r="H447" s="96" t="s">
        <v>37</v>
      </c>
      <c r="I447" t="s">
        <v>290</v>
      </c>
      <c r="J447" s="4">
        <f t="shared" si="6"/>
        <v>1</v>
      </c>
    </row>
    <row r="448" spans="1:10" x14ac:dyDescent="0.3">
      <c r="A448" s="4" t="s">
        <v>4267</v>
      </c>
      <c r="B448" s="84">
        <v>45322</v>
      </c>
      <c r="C448"/>
      <c r="D448" t="s">
        <v>763</v>
      </c>
      <c r="E448" t="s">
        <v>273</v>
      </c>
      <c r="F448" s="85">
        <v>1679.85</v>
      </c>
      <c r="G448" s="85"/>
      <c r="H448" s="96" t="s">
        <v>37</v>
      </c>
      <c r="I448" t="s">
        <v>290</v>
      </c>
      <c r="J448" s="4">
        <f t="shared" si="6"/>
        <v>1</v>
      </c>
    </row>
    <row r="449" spans="1:10" x14ac:dyDescent="0.3">
      <c r="A449" s="4" t="s">
        <v>4267</v>
      </c>
      <c r="B449" s="84">
        <v>45322</v>
      </c>
      <c r="C449"/>
      <c r="D449" t="s">
        <v>763</v>
      </c>
      <c r="E449" t="s">
        <v>273</v>
      </c>
      <c r="F449" s="85">
        <v>1412.9</v>
      </c>
      <c r="G449" s="85"/>
      <c r="H449" s="96" t="s">
        <v>37</v>
      </c>
      <c r="I449" t="s">
        <v>290</v>
      </c>
      <c r="J449" s="4">
        <f t="shared" si="6"/>
        <v>1</v>
      </c>
    </row>
    <row r="450" spans="1:10" x14ac:dyDescent="0.3">
      <c r="A450" s="4" t="s">
        <v>4267</v>
      </c>
      <c r="B450" s="84">
        <v>45321</v>
      </c>
      <c r="C450" t="s">
        <v>358</v>
      </c>
      <c r="D450" t="s">
        <v>611</v>
      </c>
      <c r="E450" t="s">
        <v>1219</v>
      </c>
      <c r="F450" s="88"/>
      <c r="G450" s="85">
        <v>4775581.2699999996</v>
      </c>
      <c r="H450" s="96" t="s">
        <v>4251</v>
      </c>
      <c r="I450" t="s">
        <v>290</v>
      </c>
      <c r="J450" s="4">
        <f t="shared" si="6"/>
        <v>1</v>
      </c>
    </row>
    <row r="451" spans="1:10" x14ac:dyDescent="0.3">
      <c r="A451" s="4" t="s">
        <v>4267</v>
      </c>
      <c r="B451" s="84">
        <v>45321</v>
      </c>
      <c r="C451" t="s">
        <v>359</v>
      </c>
      <c r="D451" t="s">
        <v>610</v>
      </c>
      <c r="E451" t="s">
        <v>1220</v>
      </c>
      <c r="F451" s="88"/>
      <c r="G451" s="85">
        <v>759875.78</v>
      </c>
      <c r="H451" s="96" t="s">
        <v>4251</v>
      </c>
      <c r="I451" t="s">
        <v>290</v>
      </c>
      <c r="J451" s="4">
        <f t="shared" ref="J451:J514" si="7">MONTH(B451)</f>
        <v>1</v>
      </c>
    </row>
    <row r="452" spans="1:10" x14ac:dyDescent="0.3">
      <c r="A452" s="4" t="s">
        <v>4267</v>
      </c>
      <c r="B452" s="84">
        <v>45321</v>
      </c>
      <c r="C452" t="s">
        <v>360</v>
      </c>
      <c r="D452" t="s">
        <v>610</v>
      </c>
      <c r="E452" t="s">
        <v>1221</v>
      </c>
      <c r="F452" s="88"/>
      <c r="G452" s="85">
        <v>564128.71</v>
      </c>
      <c r="H452" s="96" t="s">
        <v>4251</v>
      </c>
      <c r="I452" t="s">
        <v>290</v>
      </c>
      <c r="J452" s="4">
        <f t="shared" si="7"/>
        <v>1</v>
      </c>
    </row>
    <row r="453" spans="1:10" x14ac:dyDescent="0.3">
      <c r="A453" s="4" t="s">
        <v>4267</v>
      </c>
      <c r="B453" s="84">
        <v>45321</v>
      </c>
      <c r="C453" t="s">
        <v>361</v>
      </c>
      <c r="D453" t="s">
        <v>611</v>
      </c>
      <c r="E453" t="s">
        <v>1222</v>
      </c>
      <c r="F453" s="88"/>
      <c r="G453" s="85">
        <v>21714</v>
      </c>
      <c r="H453" s="96" t="s">
        <v>4251</v>
      </c>
      <c r="I453" t="s">
        <v>290</v>
      </c>
      <c r="J453" s="4">
        <f t="shared" si="7"/>
        <v>1</v>
      </c>
    </row>
    <row r="454" spans="1:10" x14ac:dyDescent="0.3">
      <c r="A454" s="4" t="s">
        <v>4267</v>
      </c>
      <c r="B454" s="84">
        <v>45321</v>
      </c>
      <c r="C454" t="s">
        <v>362</v>
      </c>
      <c r="D454" t="s">
        <v>611</v>
      </c>
      <c r="E454" t="s">
        <v>1223</v>
      </c>
      <c r="F454" s="88"/>
      <c r="G454" s="85">
        <v>21431.38</v>
      </c>
      <c r="H454" s="96" t="s">
        <v>4251</v>
      </c>
      <c r="I454" t="s">
        <v>290</v>
      </c>
      <c r="J454" s="4">
        <f t="shared" si="7"/>
        <v>1</v>
      </c>
    </row>
    <row r="455" spans="1:10" x14ac:dyDescent="0.3">
      <c r="A455" s="4" t="s">
        <v>4267</v>
      </c>
      <c r="B455" s="84">
        <v>45321</v>
      </c>
      <c r="C455" t="s">
        <v>363</v>
      </c>
      <c r="D455" t="s">
        <v>611</v>
      </c>
      <c r="E455" t="s">
        <v>1224</v>
      </c>
      <c r="F455" s="88"/>
      <c r="G455" s="85">
        <v>20052.060000000001</v>
      </c>
      <c r="H455" s="96" t="s">
        <v>4251</v>
      </c>
      <c r="I455" t="s">
        <v>290</v>
      </c>
      <c r="J455" s="4">
        <f t="shared" si="7"/>
        <v>1</v>
      </c>
    </row>
    <row r="456" spans="1:10" x14ac:dyDescent="0.3">
      <c r="A456" s="4" t="s">
        <v>4267</v>
      </c>
      <c r="B456" s="84">
        <v>45321</v>
      </c>
      <c r="C456" t="s">
        <v>364</v>
      </c>
      <c r="D456" t="s">
        <v>611</v>
      </c>
      <c r="E456" t="s">
        <v>1225</v>
      </c>
      <c r="F456" s="88"/>
      <c r="G456" s="85">
        <v>15481.85</v>
      </c>
      <c r="H456" s="96" t="s">
        <v>4251</v>
      </c>
      <c r="I456" t="s">
        <v>290</v>
      </c>
      <c r="J456" s="4">
        <f t="shared" si="7"/>
        <v>1</v>
      </c>
    </row>
    <row r="457" spans="1:10" x14ac:dyDescent="0.3">
      <c r="A457" s="4" t="s">
        <v>4267</v>
      </c>
      <c r="B457" s="84">
        <v>45321</v>
      </c>
      <c r="C457" t="s">
        <v>365</v>
      </c>
      <c r="D457" t="s">
        <v>611</v>
      </c>
      <c r="E457" t="s">
        <v>1226</v>
      </c>
      <c r="F457" s="88"/>
      <c r="G457" s="85">
        <v>11603.7</v>
      </c>
      <c r="H457" s="96" t="s">
        <v>4251</v>
      </c>
      <c r="I457" t="s">
        <v>290</v>
      </c>
      <c r="J457" s="4">
        <f t="shared" si="7"/>
        <v>1</v>
      </c>
    </row>
    <row r="458" spans="1:10" x14ac:dyDescent="0.3">
      <c r="A458" s="4" t="s">
        <v>4267</v>
      </c>
      <c r="B458" s="84">
        <v>45321</v>
      </c>
      <c r="C458" t="s">
        <v>366</v>
      </c>
      <c r="D458" t="s">
        <v>764</v>
      </c>
      <c r="E458" t="s">
        <v>1227</v>
      </c>
      <c r="F458" s="88"/>
      <c r="G458" s="85">
        <v>10852.68</v>
      </c>
      <c r="H458" s="96" t="s">
        <v>4251</v>
      </c>
      <c r="I458" t="s">
        <v>290</v>
      </c>
      <c r="J458" s="4">
        <f t="shared" si="7"/>
        <v>1</v>
      </c>
    </row>
    <row r="459" spans="1:10" x14ac:dyDescent="0.3">
      <c r="A459" s="4" t="s">
        <v>4267</v>
      </c>
      <c r="B459" s="84">
        <v>45321</v>
      </c>
      <c r="C459" t="s">
        <v>367</v>
      </c>
      <c r="D459" t="s">
        <v>611</v>
      </c>
      <c r="E459" t="s">
        <v>1228</v>
      </c>
      <c r="F459" s="88"/>
      <c r="G459" s="85">
        <v>10361.299999999999</v>
      </c>
      <c r="H459" s="96" t="s">
        <v>4251</v>
      </c>
      <c r="I459" t="s">
        <v>290</v>
      </c>
      <c r="J459" s="4">
        <f t="shared" si="7"/>
        <v>1</v>
      </c>
    </row>
    <row r="460" spans="1:10" x14ac:dyDescent="0.3">
      <c r="A460" s="4" t="s">
        <v>4267</v>
      </c>
      <c r="B460" s="84">
        <v>45321</v>
      </c>
      <c r="C460" t="s">
        <v>368</v>
      </c>
      <c r="D460" t="s">
        <v>611</v>
      </c>
      <c r="E460" t="s">
        <v>1229</v>
      </c>
      <c r="F460" s="88"/>
      <c r="G460" s="85">
        <v>8778.86</v>
      </c>
      <c r="H460" s="96" t="s">
        <v>4251</v>
      </c>
      <c r="I460" t="s">
        <v>290</v>
      </c>
      <c r="J460" s="4">
        <f t="shared" si="7"/>
        <v>1</v>
      </c>
    </row>
    <row r="461" spans="1:10" x14ac:dyDescent="0.3">
      <c r="A461" s="4" t="s">
        <v>4267</v>
      </c>
      <c r="B461" s="84">
        <v>45321</v>
      </c>
      <c r="C461" t="s">
        <v>369</v>
      </c>
      <c r="D461" t="s">
        <v>611</v>
      </c>
      <c r="E461" t="s">
        <v>1230</v>
      </c>
      <c r="F461" s="88"/>
      <c r="G461" s="85">
        <v>7731.53</v>
      </c>
      <c r="H461" s="96" t="s">
        <v>4251</v>
      </c>
      <c r="I461" t="s">
        <v>290</v>
      </c>
      <c r="J461" s="4">
        <f t="shared" si="7"/>
        <v>1</v>
      </c>
    </row>
    <row r="462" spans="1:10" x14ac:dyDescent="0.3">
      <c r="A462" s="4" t="s">
        <v>4267</v>
      </c>
      <c r="B462" s="84">
        <v>45321</v>
      </c>
      <c r="C462" t="s">
        <v>370</v>
      </c>
      <c r="D462" t="s">
        <v>611</v>
      </c>
      <c r="E462" t="s">
        <v>1231</v>
      </c>
      <c r="F462" s="88"/>
      <c r="G462" s="85">
        <v>6122.01</v>
      </c>
      <c r="H462" s="96" t="s">
        <v>4251</v>
      </c>
      <c r="I462" t="s">
        <v>290</v>
      </c>
      <c r="J462" s="4">
        <f t="shared" si="7"/>
        <v>1</v>
      </c>
    </row>
    <row r="463" spans="1:10" x14ac:dyDescent="0.3">
      <c r="A463" s="4" t="s">
        <v>4267</v>
      </c>
      <c r="B463" s="84">
        <v>45321</v>
      </c>
      <c r="C463" t="s">
        <v>371</v>
      </c>
      <c r="D463" t="s">
        <v>611</v>
      </c>
      <c r="E463" t="s">
        <v>1232</v>
      </c>
      <c r="F463" s="88"/>
      <c r="G463" s="85">
        <v>5800.35</v>
      </c>
      <c r="H463" s="96" t="s">
        <v>4251</v>
      </c>
      <c r="I463" t="s">
        <v>290</v>
      </c>
      <c r="J463" s="4">
        <f t="shared" si="7"/>
        <v>1</v>
      </c>
    </row>
    <row r="464" spans="1:10" x14ac:dyDescent="0.3">
      <c r="A464" s="4" t="s">
        <v>4267</v>
      </c>
      <c r="B464" s="84">
        <v>45321</v>
      </c>
      <c r="C464"/>
      <c r="D464" t="s">
        <v>136</v>
      </c>
      <c r="E464" t="s">
        <v>1233</v>
      </c>
      <c r="F464" s="88"/>
      <c r="G464" s="91">
        <v>490</v>
      </c>
      <c r="H464" s="96" t="s">
        <v>4249</v>
      </c>
      <c r="I464" t="s">
        <v>290</v>
      </c>
      <c r="J464" s="4">
        <f t="shared" si="7"/>
        <v>1</v>
      </c>
    </row>
    <row r="465" spans="1:10" x14ac:dyDescent="0.3">
      <c r="A465" s="4" t="s">
        <v>4267</v>
      </c>
      <c r="B465" s="84">
        <v>45321</v>
      </c>
      <c r="C465"/>
      <c r="D465" t="s">
        <v>668</v>
      </c>
      <c r="E465" t="s">
        <v>956</v>
      </c>
      <c r="F465" s="85">
        <v>249888.66</v>
      </c>
      <c r="G465" s="85"/>
      <c r="H465" s="96" t="s">
        <v>37</v>
      </c>
      <c r="I465" t="s">
        <v>290</v>
      </c>
      <c r="J465" s="4">
        <f t="shared" si="7"/>
        <v>1</v>
      </c>
    </row>
    <row r="466" spans="1:10" x14ac:dyDescent="0.3">
      <c r="A466" s="4" t="s">
        <v>4267</v>
      </c>
      <c r="B466" s="84">
        <v>45321</v>
      </c>
      <c r="C466"/>
      <c r="D466" t="s">
        <v>765</v>
      </c>
      <c r="E466" t="s">
        <v>1234</v>
      </c>
      <c r="F466" s="85">
        <v>238855.53</v>
      </c>
      <c r="G466" s="85"/>
      <c r="H466" s="96" t="s">
        <v>37</v>
      </c>
      <c r="I466" t="s">
        <v>290</v>
      </c>
      <c r="J466" s="4">
        <f t="shared" si="7"/>
        <v>1</v>
      </c>
    </row>
    <row r="467" spans="1:10" x14ac:dyDescent="0.3">
      <c r="A467" s="4" t="s">
        <v>4267</v>
      </c>
      <c r="B467" s="84">
        <v>45321</v>
      </c>
      <c r="C467"/>
      <c r="D467" t="s">
        <v>715</v>
      </c>
      <c r="E467" t="s">
        <v>1235</v>
      </c>
      <c r="F467" s="85">
        <v>171560</v>
      </c>
      <c r="G467" s="85"/>
      <c r="H467" s="96" t="s">
        <v>37</v>
      </c>
      <c r="I467" t="s">
        <v>290</v>
      </c>
      <c r="J467" s="4">
        <f t="shared" si="7"/>
        <v>1</v>
      </c>
    </row>
    <row r="468" spans="1:10" x14ac:dyDescent="0.3">
      <c r="A468" s="4" t="s">
        <v>4267</v>
      </c>
      <c r="B468" s="84">
        <v>45321</v>
      </c>
      <c r="C468"/>
      <c r="D468" t="s">
        <v>715</v>
      </c>
      <c r="E468" t="s">
        <v>1236</v>
      </c>
      <c r="F468" s="85">
        <v>80090</v>
      </c>
      <c r="G468" s="85"/>
      <c r="H468" s="96" t="s">
        <v>37</v>
      </c>
      <c r="I468" t="s">
        <v>290</v>
      </c>
      <c r="J468" s="4">
        <f t="shared" si="7"/>
        <v>1</v>
      </c>
    </row>
    <row r="469" spans="1:10" x14ac:dyDescent="0.3">
      <c r="A469" s="4" t="s">
        <v>4267</v>
      </c>
      <c r="B469" s="84">
        <v>45321</v>
      </c>
      <c r="C469"/>
      <c r="D469" t="s">
        <v>724</v>
      </c>
      <c r="E469" t="s">
        <v>1237</v>
      </c>
      <c r="F469" s="85">
        <v>69314.820000000007</v>
      </c>
      <c r="G469" s="85"/>
      <c r="H469" s="96" t="s">
        <v>37</v>
      </c>
      <c r="I469" t="s">
        <v>290</v>
      </c>
      <c r="J469" s="4">
        <f t="shared" si="7"/>
        <v>1</v>
      </c>
    </row>
    <row r="470" spans="1:10" x14ac:dyDescent="0.3">
      <c r="A470" s="4" t="s">
        <v>4267</v>
      </c>
      <c r="B470" s="84">
        <v>45321</v>
      </c>
      <c r="C470"/>
      <c r="D470" t="s">
        <v>126</v>
      </c>
      <c r="E470" t="s">
        <v>1238</v>
      </c>
      <c r="F470" s="85">
        <v>50471.4</v>
      </c>
      <c r="G470" s="85"/>
      <c r="H470" s="96" t="s">
        <v>37</v>
      </c>
      <c r="I470" t="s">
        <v>290</v>
      </c>
      <c r="J470" s="4">
        <f t="shared" si="7"/>
        <v>1</v>
      </c>
    </row>
    <row r="471" spans="1:10" x14ac:dyDescent="0.3">
      <c r="A471" s="4" t="s">
        <v>4267</v>
      </c>
      <c r="B471" s="84">
        <v>45321</v>
      </c>
      <c r="C471"/>
      <c r="D471" t="s">
        <v>700</v>
      </c>
      <c r="E471" t="s">
        <v>1239</v>
      </c>
      <c r="F471" s="85">
        <v>38643.839999999997</v>
      </c>
      <c r="G471" s="85"/>
      <c r="H471" s="96" t="s">
        <v>37</v>
      </c>
      <c r="I471" t="s">
        <v>290</v>
      </c>
      <c r="J471" s="4">
        <f t="shared" si="7"/>
        <v>1</v>
      </c>
    </row>
    <row r="472" spans="1:10" s="14" customFormat="1" x14ac:dyDescent="0.3">
      <c r="A472" s="4" t="s">
        <v>4267</v>
      </c>
      <c r="B472" s="84">
        <v>45321</v>
      </c>
      <c r="C472"/>
      <c r="D472" t="s">
        <v>766</v>
      </c>
      <c r="E472" t="s">
        <v>1240</v>
      </c>
      <c r="F472" s="85">
        <v>23274</v>
      </c>
      <c r="G472" s="85"/>
      <c r="H472" s="96" t="s">
        <v>37</v>
      </c>
      <c r="I472" t="s">
        <v>290</v>
      </c>
      <c r="J472" s="4">
        <f t="shared" si="7"/>
        <v>1</v>
      </c>
    </row>
    <row r="473" spans="1:10" s="14" customFormat="1" x14ac:dyDescent="0.3">
      <c r="A473" s="4" t="s">
        <v>4267</v>
      </c>
      <c r="B473" s="84">
        <v>45321</v>
      </c>
      <c r="C473"/>
      <c r="D473" t="s">
        <v>668</v>
      </c>
      <c r="E473" t="s">
        <v>956</v>
      </c>
      <c r="F473" s="85">
        <v>20800</v>
      </c>
      <c r="G473" s="85"/>
      <c r="H473" s="96" t="s">
        <v>37</v>
      </c>
      <c r="I473" t="s">
        <v>290</v>
      </c>
      <c r="J473" s="4">
        <f t="shared" si="7"/>
        <v>1</v>
      </c>
    </row>
    <row r="474" spans="1:10" s="14" customFormat="1" x14ac:dyDescent="0.3">
      <c r="A474" s="4" t="s">
        <v>4267</v>
      </c>
      <c r="B474" s="84">
        <v>45321</v>
      </c>
      <c r="C474"/>
      <c r="D474" t="s">
        <v>767</v>
      </c>
      <c r="E474" t="s">
        <v>1241</v>
      </c>
      <c r="F474" s="85">
        <v>20000</v>
      </c>
      <c r="G474" s="85"/>
      <c r="H474" s="96" t="s">
        <v>37</v>
      </c>
      <c r="I474" t="s">
        <v>290</v>
      </c>
      <c r="J474" s="4">
        <f t="shared" si="7"/>
        <v>1</v>
      </c>
    </row>
    <row r="475" spans="1:10" s="14" customFormat="1" x14ac:dyDescent="0.3">
      <c r="A475" s="4" t="s">
        <v>4267</v>
      </c>
      <c r="B475" s="84">
        <v>45321</v>
      </c>
      <c r="C475"/>
      <c r="D475" t="s">
        <v>768</v>
      </c>
      <c r="E475" t="s">
        <v>1242</v>
      </c>
      <c r="F475" s="85">
        <v>19637.650000000001</v>
      </c>
      <c r="G475" s="85"/>
      <c r="H475" s="96" t="s">
        <v>37</v>
      </c>
      <c r="I475" t="s">
        <v>290</v>
      </c>
      <c r="J475" s="4">
        <f t="shared" si="7"/>
        <v>1</v>
      </c>
    </row>
    <row r="476" spans="1:10" x14ac:dyDescent="0.3">
      <c r="A476" s="4" t="s">
        <v>4267</v>
      </c>
      <c r="B476" s="84">
        <v>45321</v>
      </c>
      <c r="C476"/>
      <c r="D476" t="s">
        <v>769</v>
      </c>
      <c r="E476" t="s">
        <v>1243</v>
      </c>
      <c r="F476" s="85">
        <v>17695.5</v>
      </c>
      <c r="G476" s="85"/>
      <c r="H476" s="96" t="s">
        <v>37</v>
      </c>
      <c r="I476" t="s">
        <v>290</v>
      </c>
      <c r="J476" s="4">
        <f t="shared" si="7"/>
        <v>1</v>
      </c>
    </row>
    <row r="477" spans="1:10" x14ac:dyDescent="0.3">
      <c r="A477" s="4" t="s">
        <v>4267</v>
      </c>
      <c r="B477" s="84">
        <v>45321</v>
      </c>
      <c r="C477"/>
      <c r="D477" t="s">
        <v>770</v>
      </c>
      <c r="E477" t="s">
        <v>1244</v>
      </c>
      <c r="F477" s="85">
        <v>17438.150000000001</v>
      </c>
      <c r="G477" s="85"/>
      <c r="H477" s="96" t="s">
        <v>37</v>
      </c>
      <c r="I477" t="s">
        <v>290</v>
      </c>
      <c r="J477" s="4">
        <f t="shared" si="7"/>
        <v>1</v>
      </c>
    </row>
    <row r="478" spans="1:10" x14ac:dyDescent="0.3">
      <c r="A478" s="4" t="s">
        <v>4267</v>
      </c>
      <c r="B478" s="84">
        <v>45321</v>
      </c>
      <c r="C478"/>
      <c r="D478" t="s">
        <v>665</v>
      </c>
      <c r="E478" t="s">
        <v>1245</v>
      </c>
      <c r="F478" s="85">
        <v>15265.05</v>
      </c>
      <c r="G478" s="85"/>
      <c r="H478" s="96" t="s">
        <v>37</v>
      </c>
      <c r="I478" t="s">
        <v>290</v>
      </c>
      <c r="J478" s="4">
        <f t="shared" si="7"/>
        <v>1</v>
      </c>
    </row>
    <row r="479" spans="1:10" x14ac:dyDescent="0.3">
      <c r="A479" s="4" t="s">
        <v>4267</v>
      </c>
      <c r="B479" s="84">
        <v>45321</v>
      </c>
      <c r="C479"/>
      <c r="D479" t="s">
        <v>771</v>
      </c>
      <c r="E479" t="s">
        <v>1246</v>
      </c>
      <c r="F479" s="85">
        <v>14636.38</v>
      </c>
      <c r="G479" s="85"/>
      <c r="H479" s="96" t="s">
        <v>37</v>
      </c>
      <c r="I479" t="s">
        <v>290</v>
      </c>
      <c r="J479" s="4">
        <f t="shared" si="7"/>
        <v>1</v>
      </c>
    </row>
    <row r="480" spans="1:10" x14ac:dyDescent="0.3">
      <c r="A480" s="4" t="s">
        <v>4267</v>
      </c>
      <c r="B480" s="84">
        <v>45321</v>
      </c>
      <c r="C480"/>
      <c r="D480" t="s">
        <v>770</v>
      </c>
      <c r="E480" t="s">
        <v>1247</v>
      </c>
      <c r="F480" s="85">
        <v>12960</v>
      </c>
      <c r="G480" s="85"/>
      <c r="H480" s="96" t="s">
        <v>37</v>
      </c>
      <c r="I480" t="s">
        <v>290</v>
      </c>
      <c r="J480" s="4">
        <f t="shared" si="7"/>
        <v>1</v>
      </c>
    </row>
    <row r="481" spans="1:10" x14ac:dyDescent="0.3">
      <c r="A481" s="4" t="s">
        <v>4267</v>
      </c>
      <c r="B481" s="84">
        <v>45321</v>
      </c>
      <c r="C481"/>
      <c r="D481" t="s">
        <v>638</v>
      </c>
      <c r="E481" t="s">
        <v>1248</v>
      </c>
      <c r="F481" s="85">
        <v>9298.94</v>
      </c>
      <c r="G481" s="85"/>
      <c r="H481" s="96" t="s">
        <v>37</v>
      </c>
      <c r="I481" t="s">
        <v>290</v>
      </c>
      <c r="J481" s="4">
        <f t="shared" si="7"/>
        <v>1</v>
      </c>
    </row>
    <row r="482" spans="1:10" x14ac:dyDescent="0.3">
      <c r="A482" s="4" t="s">
        <v>4267</v>
      </c>
      <c r="B482" s="84">
        <v>45321</v>
      </c>
      <c r="C482"/>
      <c r="D482" t="s">
        <v>637</v>
      </c>
      <c r="E482" t="s">
        <v>1249</v>
      </c>
      <c r="F482" s="85">
        <v>8399.25</v>
      </c>
      <c r="G482" s="85"/>
      <c r="H482" s="96" t="s">
        <v>37</v>
      </c>
      <c r="I482" t="s">
        <v>290</v>
      </c>
      <c r="J482" s="4">
        <f t="shared" si="7"/>
        <v>1</v>
      </c>
    </row>
    <row r="483" spans="1:10" x14ac:dyDescent="0.3">
      <c r="A483" s="4" t="s">
        <v>4267</v>
      </c>
      <c r="B483" s="84">
        <v>45321</v>
      </c>
      <c r="C483"/>
      <c r="D483" t="s">
        <v>772</v>
      </c>
      <c r="E483" t="s">
        <v>1250</v>
      </c>
      <c r="F483" s="85">
        <v>8348.2000000000007</v>
      </c>
      <c r="G483" s="85"/>
      <c r="H483" s="96" t="s">
        <v>37</v>
      </c>
      <c r="I483" t="s">
        <v>290</v>
      </c>
      <c r="J483" s="4">
        <f t="shared" si="7"/>
        <v>1</v>
      </c>
    </row>
    <row r="484" spans="1:10" x14ac:dyDescent="0.3">
      <c r="A484" s="4" t="s">
        <v>4267</v>
      </c>
      <c r="B484" s="84">
        <v>45321</v>
      </c>
      <c r="C484"/>
      <c r="D484" t="s">
        <v>668</v>
      </c>
      <c r="E484" t="s">
        <v>956</v>
      </c>
      <c r="F484" s="85">
        <v>6094.97</v>
      </c>
      <c r="G484" s="85"/>
      <c r="H484" s="96" t="s">
        <v>37</v>
      </c>
      <c r="I484" t="s">
        <v>290</v>
      </c>
      <c r="J484" s="4">
        <f t="shared" si="7"/>
        <v>1</v>
      </c>
    </row>
    <row r="485" spans="1:10" x14ac:dyDescent="0.3">
      <c r="A485" s="4" t="s">
        <v>4267</v>
      </c>
      <c r="B485" s="84">
        <v>45321</v>
      </c>
      <c r="C485"/>
      <c r="D485" t="s">
        <v>768</v>
      </c>
      <c r="E485" t="s">
        <v>1251</v>
      </c>
      <c r="F485" s="85">
        <v>6094.44</v>
      </c>
      <c r="G485" s="85"/>
      <c r="H485" s="96" t="s">
        <v>37</v>
      </c>
      <c r="I485" t="s">
        <v>290</v>
      </c>
      <c r="J485" s="4">
        <f t="shared" si="7"/>
        <v>1</v>
      </c>
    </row>
    <row r="486" spans="1:10" x14ac:dyDescent="0.3">
      <c r="A486" s="4" t="s">
        <v>4267</v>
      </c>
      <c r="B486" s="84">
        <v>45321</v>
      </c>
      <c r="C486"/>
      <c r="D486" t="s">
        <v>668</v>
      </c>
      <c r="E486" t="s">
        <v>956</v>
      </c>
      <c r="F486" s="85">
        <v>5673.06</v>
      </c>
      <c r="G486" s="85"/>
      <c r="H486" s="96" t="s">
        <v>37</v>
      </c>
      <c r="I486" t="s">
        <v>290</v>
      </c>
      <c r="J486" s="4">
        <f t="shared" si="7"/>
        <v>1</v>
      </c>
    </row>
    <row r="487" spans="1:10" x14ac:dyDescent="0.3">
      <c r="A487" s="4" t="s">
        <v>4267</v>
      </c>
      <c r="B487" s="84">
        <v>45321</v>
      </c>
      <c r="C487"/>
      <c r="D487" t="s">
        <v>126</v>
      </c>
      <c r="E487" t="s">
        <v>1252</v>
      </c>
      <c r="F487" s="85">
        <v>4274</v>
      </c>
      <c r="G487" s="85"/>
      <c r="H487" s="96" t="s">
        <v>37</v>
      </c>
      <c r="I487" t="s">
        <v>290</v>
      </c>
      <c r="J487" s="4">
        <f t="shared" si="7"/>
        <v>1</v>
      </c>
    </row>
    <row r="488" spans="1:10" x14ac:dyDescent="0.3">
      <c r="A488" s="4" t="s">
        <v>4267</v>
      </c>
      <c r="B488" s="84">
        <v>45321</v>
      </c>
      <c r="C488"/>
      <c r="D488" t="s">
        <v>769</v>
      </c>
      <c r="E488" t="s">
        <v>1253</v>
      </c>
      <c r="F488" s="85">
        <v>2886.65</v>
      </c>
      <c r="G488" s="85"/>
      <c r="H488" s="96" t="s">
        <v>37</v>
      </c>
      <c r="I488" t="s">
        <v>290</v>
      </c>
      <c r="J488" s="4">
        <f t="shared" si="7"/>
        <v>1</v>
      </c>
    </row>
    <row r="489" spans="1:10" s="14" customFormat="1" x14ac:dyDescent="0.3">
      <c r="A489" s="4" t="s">
        <v>4267</v>
      </c>
      <c r="B489" s="84">
        <v>45321</v>
      </c>
      <c r="C489"/>
      <c r="D489" t="s">
        <v>668</v>
      </c>
      <c r="E489" t="s">
        <v>956</v>
      </c>
      <c r="F489" s="85">
        <v>2722.99</v>
      </c>
      <c r="G489" s="85"/>
      <c r="H489" s="96" t="s">
        <v>37</v>
      </c>
      <c r="I489" t="s">
        <v>290</v>
      </c>
      <c r="J489" s="4">
        <f t="shared" si="7"/>
        <v>1</v>
      </c>
    </row>
    <row r="490" spans="1:10" x14ac:dyDescent="0.3">
      <c r="A490" s="4" t="s">
        <v>4267</v>
      </c>
      <c r="B490" s="84">
        <v>45321</v>
      </c>
      <c r="C490"/>
      <c r="D490" t="s">
        <v>768</v>
      </c>
      <c r="E490" t="s">
        <v>1254</v>
      </c>
      <c r="F490" s="85">
        <v>2397.35</v>
      </c>
      <c r="G490" s="85"/>
      <c r="H490" s="96" t="s">
        <v>37</v>
      </c>
      <c r="I490" t="s">
        <v>290</v>
      </c>
      <c r="J490" s="4">
        <f t="shared" si="7"/>
        <v>1</v>
      </c>
    </row>
    <row r="491" spans="1:10" x14ac:dyDescent="0.3">
      <c r="A491" s="4" t="s">
        <v>4267</v>
      </c>
      <c r="B491" s="84">
        <v>45321</v>
      </c>
      <c r="C491"/>
      <c r="D491" t="s">
        <v>768</v>
      </c>
      <c r="E491" t="s">
        <v>1255</v>
      </c>
      <c r="F491" s="85">
        <v>1735.11</v>
      </c>
      <c r="G491" s="85"/>
      <c r="H491" s="96" t="s">
        <v>37</v>
      </c>
      <c r="I491" t="s">
        <v>290</v>
      </c>
      <c r="J491" s="4">
        <f t="shared" si="7"/>
        <v>1</v>
      </c>
    </row>
    <row r="492" spans="1:10" x14ac:dyDescent="0.3">
      <c r="A492" s="4" t="s">
        <v>4267</v>
      </c>
      <c r="B492" s="84">
        <v>45321</v>
      </c>
      <c r="C492"/>
      <c r="D492" t="s">
        <v>773</v>
      </c>
      <c r="E492" t="s">
        <v>1094</v>
      </c>
      <c r="F492" s="91">
        <v>629.79999999999995</v>
      </c>
      <c r="G492" s="85"/>
      <c r="H492" s="96" t="s">
        <v>37</v>
      </c>
      <c r="I492" t="s">
        <v>290</v>
      </c>
      <c r="J492" s="4">
        <f t="shared" si="7"/>
        <v>1</v>
      </c>
    </row>
    <row r="493" spans="1:10" x14ac:dyDescent="0.3">
      <c r="A493" s="4" t="s">
        <v>4267</v>
      </c>
      <c r="B493" s="84">
        <v>45321</v>
      </c>
      <c r="C493"/>
      <c r="D493" t="s">
        <v>715</v>
      </c>
      <c r="E493" t="s">
        <v>1256</v>
      </c>
      <c r="F493" s="91">
        <v>1.03</v>
      </c>
      <c r="G493" s="85"/>
      <c r="H493" s="96" t="s">
        <v>37</v>
      </c>
      <c r="I493" t="s">
        <v>290</v>
      </c>
      <c r="J493" s="4">
        <f t="shared" si="7"/>
        <v>1</v>
      </c>
    </row>
    <row r="494" spans="1:10" x14ac:dyDescent="0.3">
      <c r="A494" s="4" t="s">
        <v>4267</v>
      </c>
      <c r="B494" s="84">
        <v>45320</v>
      </c>
      <c r="C494"/>
      <c r="D494" t="s">
        <v>774</v>
      </c>
      <c r="E494" t="s">
        <v>1257</v>
      </c>
      <c r="F494" s="85">
        <v>521316.2</v>
      </c>
      <c r="G494" s="85"/>
      <c r="H494" s="96" t="s">
        <v>37</v>
      </c>
      <c r="I494" t="s">
        <v>290</v>
      </c>
      <c r="J494" s="4">
        <f t="shared" si="7"/>
        <v>1</v>
      </c>
    </row>
    <row r="495" spans="1:10" x14ac:dyDescent="0.3">
      <c r="A495" s="4" t="s">
        <v>4267</v>
      </c>
      <c r="B495" s="84">
        <v>45320</v>
      </c>
      <c r="C495"/>
      <c r="D495" t="s">
        <v>775</v>
      </c>
      <c r="E495" t="s">
        <v>1258</v>
      </c>
      <c r="F495" s="85">
        <v>364337.05</v>
      </c>
      <c r="G495" s="85"/>
      <c r="H495" s="96" t="s">
        <v>37</v>
      </c>
      <c r="I495" t="s">
        <v>290</v>
      </c>
      <c r="J495" s="4">
        <f t="shared" si="7"/>
        <v>1</v>
      </c>
    </row>
    <row r="496" spans="1:10" x14ac:dyDescent="0.3">
      <c r="A496" s="4" t="s">
        <v>4267</v>
      </c>
      <c r="B496" s="84">
        <v>45320</v>
      </c>
      <c r="C496"/>
      <c r="D496" t="s">
        <v>652</v>
      </c>
      <c r="E496" t="s">
        <v>1259</v>
      </c>
      <c r="F496" s="85">
        <v>278488.8</v>
      </c>
      <c r="G496" s="85"/>
      <c r="H496" s="96" t="s">
        <v>37</v>
      </c>
      <c r="I496" t="s">
        <v>290</v>
      </c>
      <c r="J496" s="4">
        <f t="shared" si="7"/>
        <v>1</v>
      </c>
    </row>
    <row r="497" spans="1:10" x14ac:dyDescent="0.3">
      <c r="A497" s="4" t="s">
        <v>4267</v>
      </c>
      <c r="B497" s="84">
        <v>45320</v>
      </c>
      <c r="C497"/>
      <c r="D497" t="s">
        <v>776</v>
      </c>
      <c r="E497" t="s">
        <v>1260</v>
      </c>
      <c r="F497" s="85">
        <v>277530.23999999999</v>
      </c>
      <c r="G497" s="85"/>
      <c r="H497" s="96" t="s">
        <v>37</v>
      </c>
      <c r="I497" t="s">
        <v>290</v>
      </c>
      <c r="J497" s="4">
        <f t="shared" si="7"/>
        <v>1</v>
      </c>
    </row>
    <row r="498" spans="1:10" x14ac:dyDescent="0.3">
      <c r="A498" s="4" t="s">
        <v>4267</v>
      </c>
      <c r="B498" s="84">
        <v>45320</v>
      </c>
      <c r="C498"/>
      <c r="D498" t="s">
        <v>777</v>
      </c>
      <c r="E498" t="s">
        <v>1261</v>
      </c>
      <c r="F498" s="85">
        <v>202410.95</v>
      </c>
      <c r="G498" s="85"/>
      <c r="H498" s="96" t="s">
        <v>37</v>
      </c>
      <c r="I498" t="s">
        <v>290</v>
      </c>
      <c r="J498" s="4">
        <f t="shared" si="7"/>
        <v>1</v>
      </c>
    </row>
    <row r="499" spans="1:10" x14ac:dyDescent="0.3">
      <c r="A499" s="4" t="s">
        <v>4267</v>
      </c>
      <c r="B499" s="84">
        <v>45320</v>
      </c>
      <c r="C499"/>
      <c r="D499" t="s">
        <v>776</v>
      </c>
      <c r="E499" t="s">
        <v>1262</v>
      </c>
      <c r="F499" s="85">
        <v>144737.04999999999</v>
      </c>
      <c r="G499" s="85"/>
      <c r="H499" s="96" t="s">
        <v>37</v>
      </c>
      <c r="I499" t="s">
        <v>290</v>
      </c>
      <c r="J499" s="4">
        <f t="shared" si="7"/>
        <v>1</v>
      </c>
    </row>
    <row r="500" spans="1:10" x14ac:dyDescent="0.3">
      <c r="A500" s="4" t="s">
        <v>4267</v>
      </c>
      <c r="B500" s="84">
        <v>45320</v>
      </c>
      <c r="C500"/>
      <c r="D500" t="s">
        <v>778</v>
      </c>
      <c r="E500" t="s">
        <v>1263</v>
      </c>
      <c r="F500" s="85">
        <v>103582.3</v>
      </c>
      <c r="G500" s="85"/>
      <c r="H500" s="96" t="s">
        <v>37</v>
      </c>
      <c r="I500" t="s">
        <v>290</v>
      </c>
      <c r="J500" s="4">
        <f t="shared" si="7"/>
        <v>1</v>
      </c>
    </row>
    <row r="501" spans="1:10" x14ac:dyDescent="0.3">
      <c r="A501" s="4" t="s">
        <v>4267</v>
      </c>
      <c r="B501" s="84">
        <v>45320</v>
      </c>
      <c r="C501"/>
      <c r="D501" t="s">
        <v>616</v>
      </c>
      <c r="E501" t="s">
        <v>956</v>
      </c>
      <c r="F501" s="85">
        <v>91134</v>
      </c>
      <c r="G501" s="85"/>
      <c r="H501" s="96" t="s">
        <v>37</v>
      </c>
      <c r="I501" t="s">
        <v>290</v>
      </c>
      <c r="J501" s="4">
        <f t="shared" si="7"/>
        <v>1</v>
      </c>
    </row>
    <row r="502" spans="1:10" x14ac:dyDescent="0.3">
      <c r="A502" s="4" t="s">
        <v>4267</v>
      </c>
      <c r="B502" s="84">
        <v>45320</v>
      </c>
      <c r="C502"/>
      <c r="D502" t="s">
        <v>776</v>
      </c>
      <c r="E502" t="s">
        <v>1264</v>
      </c>
      <c r="F502" s="85">
        <v>19963.02</v>
      </c>
      <c r="G502" s="85"/>
      <c r="H502" s="96" t="s">
        <v>37</v>
      </c>
      <c r="I502" t="s">
        <v>290</v>
      </c>
      <c r="J502" s="4">
        <f t="shared" si="7"/>
        <v>1</v>
      </c>
    </row>
    <row r="503" spans="1:10" x14ac:dyDescent="0.3">
      <c r="A503" s="4" t="s">
        <v>4267</v>
      </c>
      <c r="B503" s="84">
        <v>45320</v>
      </c>
      <c r="C503"/>
      <c r="D503" t="s">
        <v>779</v>
      </c>
      <c r="E503" t="s">
        <v>1265</v>
      </c>
      <c r="F503" s="85">
        <v>10540.95</v>
      </c>
      <c r="G503" s="85"/>
      <c r="H503" s="96" t="s">
        <v>37</v>
      </c>
      <c r="I503" t="s">
        <v>290</v>
      </c>
      <c r="J503" s="4">
        <f t="shared" si="7"/>
        <v>1</v>
      </c>
    </row>
    <row r="504" spans="1:10" x14ac:dyDescent="0.3">
      <c r="A504" s="4" t="s">
        <v>4267</v>
      </c>
      <c r="B504" s="84">
        <v>45320</v>
      </c>
      <c r="C504"/>
      <c r="D504" t="s">
        <v>780</v>
      </c>
      <c r="E504" t="s">
        <v>1266</v>
      </c>
      <c r="F504" s="91">
        <v>752.76</v>
      </c>
      <c r="G504" s="85"/>
      <c r="H504" s="96" t="s">
        <v>37</v>
      </c>
      <c r="I504" t="s">
        <v>290</v>
      </c>
      <c r="J504" s="4">
        <f t="shared" si="7"/>
        <v>1</v>
      </c>
    </row>
    <row r="505" spans="1:10" x14ac:dyDescent="0.3">
      <c r="A505" s="4" t="s">
        <v>4267</v>
      </c>
      <c r="B505" s="84">
        <v>45320</v>
      </c>
      <c r="C505"/>
      <c r="D505" t="s">
        <v>781</v>
      </c>
      <c r="E505" t="s">
        <v>1084</v>
      </c>
      <c r="F505" s="91">
        <v>377.85</v>
      </c>
      <c r="G505" s="85"/>
      <c r="H505" s="96" t="s">
        <v>37</v>
      </c>
      <c r="I505" t="s">
        <v>290</v>
      </c>
      <c r="J505" s="4">
        <f t="shared" si="7"/>
        <v>1</v>
      </c>
    </row>
    <row r="506" spans="1:10" x14ac:dyDescent="0.3">
      <c r="A506" s="4" t="s">
        <v>4267</v>
      </c>
      <c r="B506" s="84">
        <v>45319</v>
      </c>
      <c r="C506"/>
      <c r="D506" t="s">
        <v>782</v>
      </c>
      <c r="E506" t="s">
        <v>1267</v>
      </c>
      <c r="F506" s="85">
        <v>17573</v>
      </c>
      <c r="G506" s="85"/>
      <c r="H506" s="96" t="s">
        <v>37</v>
      </c>
      <c r="I506" t="s">
        <v>290</v>
      </c>
      <c r="J506" s="4">
        <f t="shared" si="7"/>
        <v>1</v>
      </c>
    </row>
    <row r="507" spans="1:10" x14ac:dyDescent="0.3">
      <c r="A507" s="4" t="s">
        <v>4267</v>
      </c>
      <c r="B507" s="84">
        <v>45318</v>
      </c>
      <c r="C507"/>
      <c r="D507" t="s">
        <v>783</v>
      </c>
      <c r="E507" t="s">
        <v>1268</v>
      </c>
      <c r="F507" s="85">
        <v>15500</v>
      </c>
      <c r="G507" s="85"/>
      <c r="H507" s="96" t="s">
        <v>37</v>
      </c>
      <c r="I507" t="s">
        <v>290</v>
      </c>
      <c r="J507" s="4">
        <f t="shared" si="7"/>
        <v>1</v>
      </c>
    </row>
    <row r="508" spans="1:10" x14ac:dyDescent="0.3">
      <c r="A508" s="4" t="s">
        <v>4267</v>
      </c>
      <c r="B508" s="84">
        <v>45317</v>
      </c>
      <c r="C508" t="s">
        <v>372</v>
      </c>
      <c r="D508" t="s">
        <v>610</v>
      </c>
      <c r="E508" t="s">
        <v>1269</v>
      </c>
      <c r="F508" s="88"/>
      <c r="G508" s="85">
        <v>1052547.31</v>
      </c>
      <c r="H508" s="96" t="s">
        <v>4251</v>
      </c>
      <c r="I508" t="s">
        <v>290</v>
      </c>
      <c r="J508" s="4">
        <f t="shared" si="7"/>
        <v>1</v>
      </c>
    </row>
    <row r="509" spans="1:10" x14ac:dyDescent="0.3">
      <c r="A509" s="4" t="s">
        <v>4267</v>
      </c>
      <c r="B509" s="84">
        <v>45317</v>
      </c>
      <c r="C509" t="s">
        <v>373</v>
      </c>
      <c r="D509" t="s">
        <v>610</v>
      </c>
      <c r="E509" t="s">
        <v>1270</v>
      </c>
      <c r="F509" s="88"/>
      <c r="G509" s="85">
        <v>735014.35</v>
      </c>
      <c r="H509" s="96" t="s">
        <v>4251</v>
      </c>
      <c r="I509" t="s">
        <v>290</v>
      </c>
      <c r="J509" s="4">
        <f t="shared" si="7"/>
        <v>1</v>
      </c>
    </row>
    <row r="510" spans="1:10" x14ac:dyDescent="0.3">
      <c r="A510" s="4" t="s">
        <v>4267</v>
      </c>
      <c r="B510" s="84">
        <v>45317</v>
      </c>
      <c r="C510" t="s">
        <v>374</v>
      </c>
      <c r="D510" t="s">
        <v>610</v>
      </c>
      <c r="E510" t="s">
        <v>1271</v>
      </c>
      <c r="F510" s="88"/>
      <c r="G510" s="85">
        <v>358116.17</v>
      </c>
      <c r="H510" s="96" t="s">
        <v>4251</v>
      </c>
      <c r="I510" t="s">
        <v>290</v>
      </c>
      <c r="J510" s="4">
        <f t="shared" si="7"/>
        <v>1</v>
      </c>
    </row>
    <row r="511" spans="1:10" x14ac:dyDescent="0.3">
      <c r="A511" s="4" t="s">
        <v>4267</v>
      </c>
      <c r="B511" s="84">
        <v>45317</v>
      </c>
      <c r="C511" t="s">
        <v>375</v>
      </c>
      <c r="D511" t="s">
        <v>646</v>
      </c>
      <c r="E511" t="s">
        <v>1272</v>
      </c>
      <c r="F511" s="88"/>
      <c r="G511" s="85">
        <v>332728.8</v>
      </c>
      <c r="H511" s="96" t="s">
        <v>4251</v>
      </c>
      <c r="I511" t="s">
        <v>290</v>
      </c>
      <c r="J511" s="4">
        <f t="shared" si="7"/>
        <v>1</v>
      </c>
    </row>
    <row r="512" spans="1:10" x14ac:dyDescent="0.3">
      <c r="A512" s="4" t="s">
        <v>4267</v>
      </c>
      <c r="B512" s="84">
        <v>45317</v>
      </c>
      <c r="C512" t="s">
        <v>376</v>
      </c>
      <c r="D512" t="s">
        <v>610</v>
      </c>
      <c r="E512" t="s">
        <v>1273</v>
      </c>
      <c r="F512" s="88"/>
      <c r="G512" s="85">
        <v>170885.64</v>
      </c>
      <c r="H512" s="96" t="s">
        <v>4251</v>
      </c>
      <c r="I512" t="s">
        <v>290</v>
      </c>
      <c r="J512" s="4">
        <f t="shared" si="7"/>
        <v>1</v>
      </c>
    </row>
    <row r="513" spans="1:10" x14ac:dyDescent="0.3">
      <c r="A513" s="4" t="s">
        <v>4267</v>
      </c>
      <c r="B513" s="84">
        <v>45317</v>
      </c>
      <c r="C513" t="s">
        <v>377</v>
      </c>
      <c r="D513" t="s">
        <v>611</v>
      </c>
      <c r="E513" t="s">
        <v>1274</v>
      </c>
      <c r="F513" s="88"/>
      <c r="G513" s="85">
        <v>35109.25</v>
      </c>
      <c r="H513" s="96" t="s">
        <v>4251</v>
      </c>
      <c r="I513" t="s">
        <v>290</v>
      </c>
      <c r="J513" s="4">
        <f t="shared" si="7"/>
        <v>1</v>
      </c>
    </row>
    <row r="514" spans="1:10" x14ac:dyDescent="0.3">
      <c r="A514" s="4" t="s">
        <v>4267</v>
      </c>
      <c r="B514" s="84">
        <v>45317</v>
      </c>
      <c r="C514" t="s">
        <v>378</v>
      </c>
      <c r="D514" t="s">
        <v>611</v>
      </c>
      <c r="E514" t="s">
        <v>1275</v>
      </c>
      <c r="F514" s="88"/>
      <c r="G514" s="85">
        <v>33233.199999999997</v>
      </c>
      <c r="H514" s="96" t="s">
        <v>4251</v>
      </c>
      <c r="I514" t="s">
        <v>290</v>
      </c>
      <c r="J514" s="4">
        <f t="shared" si="7"/>
        <v>1</v>
      </c>
    </row>
    <row r="515" spans="1:10" x14ac:dyDescent="0.3">
      <c r="A515" s="4" t="s">
        <v>4267</v>
      </c>
      <c r="B515" s="84">
        <v>45317</v>
      </c>
      <c r="C515" t="s">
        <v>379</v>
      </c>
      <c r="D515" t="s">
        <v>611</v>
      </c>
      <c r="E515" t="s">
        <v>1276</v>
      </c>
      <c r="F515" s="88"/>
      <c r="G515" s="85">
        <v>17207.98</v>
      </c>
      <c r="H515" s="96" t="s">
        <v>4251</v>
      </c>
      <c r="I515" t="s">
        <v>290</v>
      </c>
      <c r="J515" s="4">
        <f t="shared" ref="J515:J578" si="8">MONTH(B515)</f>
        <v>1</v>
      </c>
    </row>
    <row r="516" spans="1:10" x14ac:dyDescent="0.3">
      <c r="A516" s="4" t="s">
        <v>4267</v>
      </c>
      <c r="B516" s="84">
        <v>45317</v>
      </c>
      <c r="C516" t="s">
        <v>380</v>
      </c>
      <c r="D516" t="s">
        <v>611</v>
      </c>
      <c r="E516" t="s">
        <v>1277</v>
      </c>
      <c r="F516" s="88"/>
      <c r="G516" s="85">
        <v>16052.98</v>
      </c>
      <c r="H516" s="96" t="s">
        <v>4251</v>
      </c>
      <c r="I516" t="s">
        <v>290</v>
      </c>
      <c r="J516" s="4">
        <f t="shared" si="8"/>
        <v>1</v>
      </c>
    </row>
    <row r="517" spans="1:10" x14ac:dyDescent="0.3">
      <c r="A517" s="4" t="s">
        <v>4267</v>
      </c>
      <c r="B517" s="84">
        <v>45317</v>
      </c>
      <c r="C517" t="s">
        <v>381</v>
      </c>
      <c r="D517" t="s">
        <v>610</v>
      </c>
      <c r="E517" t="s">
        <v>1278</v>
      </c>
      <c r="F517" s="88"/>
      <c r="G517" s="85">
        <v>13294.05</v>
      </c>
      <c r="H517" s="96" t="s">
        <v>4251</v>
      </c>
      <c r="I517" t="s">
        <v>290</v>
      </c>
      <c r="J517" s="4">
        <f t="shared" si="8"/>
        <v>1</v>
      </c>
    </row>
    <row r="518" spans="1:10" x14ac:dyDescent="0.3">
      <c r="A518" s="4" t="s">
        <v>4267</v>
      </c>
      <c r="B518" s="84">
        <v>45317</v>
      </c>
      <c r="C518" t="s">
        <v>382</v>
      </c>
      <c r="D518" t="s">
        <v>645</v>
      </c>
      <c r="E518" t="s">
        <v>1279</v>
      </c>
      <c r="F518" s="88"/>
      <c r="G518" s="85">
        <v>13255</v>
      </c>
      <c r="H518" s="96" t="s">
        <v>4251</v>
      </c>
      <c r="I518" t="s">
        <v>290</v>
      </c>
      <c r="J518" s="4">
        <f t="shared" si="8"/>
        <v>1</v>
      </c>
    </row>
    <row r="519" spans="1:10" x14ac:dyDescent="0.3">
      <c r="A519" s="4" t="s">
        <v>4267</v>
      </c>
      <c r="B519" s="84">
        <v>45317</v>
      </c>
      <c r="C519" t="s">
        <v>383</v>
      </c>
      <c r="D519" t="s">
        <v>611</v>
      </c>
      <c r="E519" t="s">
        <v>1280</v>
      </c>
      <c r="F519" s="88"/>
      <c r="G519" s="85">
        <v>12858.83</v>
      </c>
      <c r="H519" s="96" t="s">
        <v>4251</v>
      </c>
      <c r="I519" t="s">
        <v>290</v>
      </c>
      <c r="J519" s="4">
        <f t="shared" si="8"/>
        <v>1</v>
      </c>
    </row>
    <row r="520" spans="1:10" x14ac:dyDescent="0.3">
      <c r="A520" s="4" t="s">
        <v>4267</v>
      </c>
      <c r="B520" s="84">
        <v>45317</v>
      </c>
      <c r="C520" t="s">
        <v>384</v>
      </c>
      <c r="D520" t="s">
        <v>611</v>
      </c>
      <c r="E520" t="s">
        <v>1281</v>
      </c>
      <c r="F520" s="88"/>
      <c r="G520" s="85">
        <v>12816.11</v>
      </c>
      <c r="H520" s="96" t="s">
        <v>4251</v>
      </c>
      <c r="I520" t="s">
        <v>290</v>
      </c>
      <c r="J520" s="4">
        <f t="shared" si="8"/>
        <v>1</v>
      </c>
    </row>
    <row r="521" spans="1:10" x14ac:dyDescent="0.3">
      <c r="A521" s="4" t="s">
        <v>4267</v>
      </c>
      <c r="B521" s="84">
        <v>45317</v>
      </c>
      <c r="C521" t="s">
        <v>385</v>
      </c>
      <c r="D521" t="s">
        <v>611</v>
      </c>
      <c r="E521" t="s">
        <v>1282</v>
      </c>
      <c r="F521" s="88"/>
      <c r="G521" s="85">
        <v>9721.44</v>
      </c>
      <c r="H521" s="96" t="s">
        <v>4251</v>
      </c>
      <c r="I521" t="s">
        <v>290</v>
      </c>
      <c r="J521" s="4">
        <f t="shared" si="8"/>
        <v>1</v>
      </c>
    </row>
    <row r="522" spans="1:10" x14ac:dyDescent="0.3">
      <c r="A522" s="4" t="s">
        <v>4267</v>
      </c>
      <c r="B522" s="84">
        <v>45317</v>
      </c>
      <c r="C522" t="s">
        <v>386</v>
      </c>
      <c r="D522" t="s">
        <v>611</v>
      </c>
      <c r="E522" t="s">
        <v>1283</v>
      </c>
      <c r="F522" s="88"/>
      <c r="G522" s="85">
        <v>8365.4</v>
      </c>
      <c r="H522" s="96" t="s">
        <v>4251</v>
      </c>
      <c r="I522" t="s">
        <v>290</v>
      </c>
      <c r="J522" s="4">
        <f t="shared" si="8"/>
        <v>1</v>
      </c>
    </row>
    <row r="523" spans="1:10" x14ac:dyDescent="0.3">
      <c r="A523" s="4" t="s">
        <v>4267</v>
      </c>
      <c r="B523" s="84">
        <v>45317</v>
      </c>
      <c r="C523" t="s">
        <v>387</v>
      </c>
      <c r="D523" t="s">
        <v>611</v>
      </c>
      <c r="E523" t="s">
        <v>1284</v>
      </c>
      <c r="F523" s="88"/>
      <c r="G523" s="85">
        <v>7591.83</v>
      </c>
      <c r="H523" s="96" t="s">
        <v>4251</v>
      </c>
      <c r="I523" t="s">
        <v>290</v>
      </c>
      <c r="J523" s="4">
        <f t="shared" si="8"/>
        <v>1</v>
      </c>
    </row>
    <row r="524" spans="1:10" x14ac:dyDescent="0.3">
      <c r="A524" s="4" t="s">
        <v>4267</v>
      </c>
      <c r="B524" s="84">
        <v>45317</v>
      </c>
      <c r="C524" t="s">
        <v>388</v>
      </c>
      <c r="D524" t="s">
        <v>611</v>
      </c>
      <c r="E524" t="s">
        <v>1285</v>
      </c>
      <c r="F524" s="88"/>
      <c r="G524" s="85">
        <v>2812.99</v>
      </c>
      <c r="H524" s="96" t="s">
        <v>4251</v>
      </c>
      <c r="I524" t="s">
        <v>290</v>
      </c>
      <c r="J524" s="4">
        <f t="shared" si="8"/>
        <v>1</v>
      </c>
    </row>
    <row r="525" spans="1:10" x14ac:dyDescent="0.3">
      <c r="A525" s="4" t="s">
        <v>4267</v>
      </c>
      <c r="B525" s="84">
        <v>45317</v>
      </c>
      <c r="C525"/>
      <c r="D525" t="s">
        <v>136</v>
      </c>
      <c r="E525" t="s">
        <v>1286</v>
      </c>
      <c r="F525" s="88"/>
      <c r="G525" s="91">
        <v>595</v>
      </c>
      <c r="H525" s="96" t="s">
        <v>4249</v>
      </c>
      <c r="I525" t="s">
        <v>290</v>
      </c>
      <c r="J525" s="4">
        <f t="shared" si="8"/>
        <v>1</v>
      </c>
    </row>
    <row r="526" spans="1:10" x14ac:dyDescent="0.3">
      <c r="A526" s="4" t="s">
        <v>4267</v>
      </c>
      <c r="B526" s="84">
        <v>45317</v>
      </c>
      <c r="C526"/>
      <c r="D526" t="s">
        <v>784</v>
      </c>
      <c r="E526" t="s">
        <v>1287</v>
      </c>
      <c r="F526" s="85">
        <v>67345.09</v>
      </c>
      <c r="G526" s="85"/>
      <c r="H526" s="96" t="s">
        <v>37</v>
      </c>
      <c r="I526" t="s">
        <v>290</v>
      </c>
      <c r="J526" s="4">
        <f t="shared" si="8"/>
        <v>1</v>
      </c>
    </row>
    <row r="527" spans="1:10" x14ac:dyDescent="0.3">
      <c r="A527" s="4" t="s">
        <v>4267</v>
      </c>
      <c r="B527" s="84">
        <v>45317</v>
      </c>
      <c r="C527"/>
      <c r="D527" t="s">
        <v>762</v>
      </c>
      <c r="E527" t="s">
        <v>1288</v>
      </c>
      <c r="F527" s="85">
        <v>66577.3</v>
      </c>
      <c r="G527" s="85"/>
      <c r="H527" s="96" t="s">
        <v>37</v>
      </c>
      <c r="I527" t="s">
        <v>290</v>
      </c>
      <c r="J527" s="4">
        <f t="shared" si="8"/>
        <v>1</v>
      </c>
    </row>
    <row r="528" spans="1:10" x14ac:dyDescent="0.3">
      <c r="A528" s="4" t="s">
        <v>4267</v>
      </c>
      <c r="B528" s="84">
        <v>45317</v>
      </c>
      <c r="C528"/>
      <c r="D528" t="s">
        <v>682</v>
      </c>
      <c r="E528" t="s">
        <v>1289</v>
      </c>
      <c r="F528" s="85">
        <v>45386.68</v>
      </c>
      <c r="G528" s="85"/>
      <c r="H528" s="96" t="s">
        <v>37</v>
      </c>
      <c r="I528" t="s">
        <v>290</v>
      </c>
      <c r="J528" s="4">
        <f t="shared" si="8"/>
        <v>1</v>
      </c>
    </row>
    <row r="529" spans="1:10" x14ac:dyDescent="0.3">
      <c r="A529" s="4" t="s">
        <v>4267</v>
      </c>
      <c r="B529" s="84">
        <v>45317</v>
      </c>
      <c r="C529"/>
      <c r="D529" t="s">
        <v>126</v>
      </c>
      <c r="E529" t="s">
        <v>1290</v>
      </c>
      <c r="F529" s="85">
        <v>42014.71</v>
      </c>
      <c r="G529" s="85"/>
      <c r="H529" s="96" t="s">
        <v>37</v>
      </c>
      <c r="I529" t="s">
        <v>290</v>
      </c>
      <c r="J529" s="4">
        <f t="shared" si="8"/>
        <v>1</v>
      </c>
    </row>
    <row r="530" spans="1:10" x14ac:dyDescent="0.3">
      <c r="A530" s="4" t="s">
        <v>4267</v>
      </c>
      <c r="B530" s="84">
        <v>45317</v>
      </c>
      <c r="C530"/>
      <c r="D530" t="s">
        <v>784</v>
      </c>
      <c r="E530" t="s">
        <v>1291</v>
      </c>
      <c r="F530" s="85">
        <v>37440.06</v>
      </c>
      <c r="G530" s="85"/>
      <c r="H530" s="96" t="s">
        <v>37</v>
      </c>
      <c r="I530" t="s">
        <v>290</v>
      </c>
      <c r="J530" s="4">
        <f t="shared" si="8"/>
        <v>1</v>
      </c>
    </row>
    <row r="531" spans="1:10" x14ac:dyDescent="0.3">
      <c r="A531" s="4" t="s">
        <v>4267</v>
      </c>
      <c r="B531" s="84">
        <v>45317</v>
      </c>
      <c r="C531"/>
      <c r="D531" t="s">
        <v>682</v>
      </c>
      <c r="E531" t="s">
        <v>1292</v>
      </c>
      <c r="F531" s="85">
        <v>29762.46</v>
      </c>
      <c r="G531" s="85"/>
      <c r="H531" s="96" t="s">
        <v>37</v>
      </c>
      <c r="I531" t="s">
        <v>290</v>
      </c>
      <c r="J531" s="4">
        <f t="shared" si="8"/>
        <v>1</v>
      </c>
    </row>
    <row r="532" spans="1:10" x14ac:dyDescent="0.3">
      <c r="A532" s="4" t="s">
        <v>4267</v>
      </c>
      <c r="B532" s="84">
        <v>45317</v>
      </c>
      <c r="C532"/>
      <c r="D532" t="s">
        <v>785</v>
      </c>
      <c r="E532" t="s">
        <v>1293</v>
      </c>
      <c r="F532" s="85">
        <v>13686.36</v>
      </c>
      <c r="G532" s="85"/>
      <c r="H532" s="96" t="s">
        <v>37</v>
      </c>
      <c r="I532" t="s">
        <v>290</v>
      </c>
      <c r="J532" s="4">
        <f t="shared" si="8"/>
        <v>1</v>
      </c>
    </row>
    <row r="533" spans="1:10" x14ac:dyDescent="0.3">
      <c r="A533" s="4" t="s">
        <v>4267</v>
      </c>
      <c r="B533" s="84">
        <v>45317</v>
      </c>
      <c r="C533"/>
      <c r="D533" t="s">
        <v>126</v>
      </c>
      <c r="E533" t="s">
        <v>1294</v>
      </c>
      <c r="F533" s="85">
        <v>12663.84</v>
      </c>
      <c r="G533" s="85"/>
      <c r="H533" s="96" t="s">
        <v>37</v>
      </c>
      <c r="I533" t="s">
        <v>290</v>
      </c>
      <c r="J533" s="4">
        <f t="shared" si="8"/>
        <v>1</v>
      </c>
    </row>
    <row r="534" spans="1:10" x14ac:dyDescent="0.3">
      <c r="A534" s="4" t="s">
        <v>4267</v>
      </c>
      <c r="B534" s="84">
        <v>45317</v>
      </c>
      <c r="C534"/>
      <c r="D534" t="s">
        <v>126</v>
      </c>
      <c r="E534" t="s">
        <v>1295</v>
      </c>
      <c r="F534" s="85">
        <v>4892.9399999999996</v>
      </c>
      <c r="G534" s="85"/>
      <c r="H534" s="96" t="s">
        <v>37</v>
      </c>
      <c r="I534" t="s">
        <v>290</v>
      </c>
      <c r="J534" s="4">
        <f t="shared" si="8"/>
        <v>1</v>
      </c>
    </row>
    <row r="535" spans="1:10" x14ac:dyDescent="0.3">
      <c r="A535" s="4" t="s">
        <v>4267</v>
      </c>
      <c r="B535" s="84">
        <v>45317</v>
      </c>
      <c r="C535"/>
      <c r="D535" t="s">
        <v>786</v>
      </c>
      <c r="E535" t="s">
        <v>1296</v>
      </c>
      <c r="F535" s="85">
        <v>4825.3999999999996</v>
      </c>
      <c r="G535" s="85"/>
      <c r="H535" s="96" t="s">
        <v>37</v>
      </c>
      <c r="I535" t="s">
        <v>290</v>
      </c>
      <c r="J535" s="4">
        <f t="shared" si="8"/>
        <v>1</v>
      </c>
    </row>
    <row r="536" spans="1:10" x14ac:dyDescent="0.3">
      <c r="A536" s="4" t="s">
        <v>4267</v>
      </c>
      <c r="B536" s="84">
        <v>45317</v>
      </c>
      <c r="C536"/>
      <c r="D536" t="s">
        <v>724</v>
      </c>
      <c r="E536" t="s">
        <v>1297</v>
      </c>
      <c r="F536" s="85">
        <v>3771.7</v>
      </c>
      <c r="G536" s="85"/>
      <c r="H536" s="96" t="s">
        <v>37</v>
      </c>
      <c r="I536" t="s">
        <v>290</v>
      </c>
      <c r="J536" s="4">
        <f t="shared" si="8"/>
        <v>1</v>
      </c>
    </row>
    <row r="537" spans="1:10" x14ac:dyDescent="0.3">
      <c r="A537" s="4" t="s">
        <v>4267</v>
      </c>
      <c r="B537" s="84">
        <v>45317</v>
      </c>
      <c r="C537"/>
      <c r="D537" t="s">
        <v>787</v>
      </c>
      <c r="E537" t="s">
        <v>1298</v>
      </c>
      <c r="F537" s="85">
        <v>3359.7</v>
      </c>
      <c r="G537" s="85"/>
      <c r="H537" s="96" t="s">
        <v>37</v>
      </c>
      <c r="I537" t="s">
        <v>290</v>
      </c>
      <c r="J537" s="4">
        <f t="shared" si="8"/>
        <v>1</v>
      </c>
    </row>
    <row r="538" spans="1:10" x14ac:dyDescent="0.3">
      <c r="A538" s="4" t="s">
        <v>4267</v>
      </c>
      <c r="B538" s="84">
        <v>45317</v>
      </c>
      <c r="C538"/>
      <c r="D538" t="s">
        <v>682</v>
      </c>
      <c r="E538" t="s">
        <v>1299</v>
      </c>
      <c r="F538" s="85">
        <v>3058</v>
      </c>
      <c r="G538" s="85"/>
      <c r="H538" s="96" t="s">
        <v>37</v>
      </c>
      <c r="I538" t="s">
        <v>290</v>
      </c>
      <c r="J538" s="4">
        <f t="shared" si="8"/>
        <v>1</v>
      </c>
    </row>
    <row r="539" spans="1:10" x14ac:dyDescent="0.3">
      <c r="A539" s="4" t="s">
        <v>4267</v>
      </c>
      <c r="B539" s="84">
        <v>45317</v>
      </c>
      <c r="C539"/>
      <c r="D539" t="s">
        <v>126</v>
      </c>
      <c r="E539" t="s">
        <v>1300</v>
      </c>
      <c r="F539" s="85">
        <v>2634.66</v>
      </c>
      <c r="G539" s="85"/>
      <c r="H539" s="96" t="s">
        <v>37</v>
      </c>
      <c r="I539" t="s">
        <v>290</v>
      </c>
      <c r="J539" s="4">
        <f t="shared" si="8"/>
        <v>1</v>
      </c>
    </row>
    <row r="540" spans="1:10" x14ac:dyDescent="0.3">
      <c r="A540" s="4" t="s">
        <v>4267</v>
      </c>
      <c r="B540" s="84">
        <v>45317</v>
      </c>
      <c r="C540"/>
      <c r="D540" t="s">
        <v>682</v>
      </c>
      <c r="E540" t="s">
        <v>1301</v>
      </c>
      <c r="F540" s="85">
        <v>1080.17</v>
      </c>
      <c r="G540" s="85"/>
      <c r="H540" s="96" t="s">
        <v>37</v>
      </c>
      <c r="I540" t="s">
        <v>290</v>
      </c>
      <c r="J540" s="4">
        <f t="shared" si="8"/>
        <v>1</v>
      </c>
    </row>
    <row r="541" spans="1:10" x14ac:dyDescent="0.3">
      <c r="A541" s="4" t="s">
        <v>4267</v>
      </c>
      <c r="B541" s="84">
        <v>45317</v>
      </c>
      <c r="C541"/>
      <c r="D541" t="s">
        <v>786</v>
      </c>
      <c r="E541" t="s">
        <v>1302</v>
      </c>
      <c r="F541" s="91">
        <v>389.12</v>
      </c>
      <c r="G541" s="85"/>
      <c r="H541" s="96" t="s">
        <v>37</v>
      </c>
      <c r="I541" t="s">
        <v>290</v>
      </c>
      <c r="J541" s="4">
        <f t="shared" si="8"/>
        <v>1</v>
      </c>
    </row>
    <row r="542" spans="1:10" x14ac:dyDescent="0.3">
      <c r="A542" s="4" t="s">
        <v>4267</v>
      </c>
      <c r="B542" s="84">
        <v>45316</v>
      </c>
      <c r="C542" t="s">
        <v>389</v>
      </c>
      <c r="D542" t="s">
        <v>788</v>
      </c>
      <c r="E542" t="s">
        <v>1303</v>
      </c>
      <c r="F542" s="88"/>
      <c r="G542" s="85">
        <v>771946.18</v>
      </c>
      <c r="H542" s="96" t="s">
        <v>4251</v>
      </c>
      <c r="I542" t="s">
        <v>290</v>
      </c>
      <c r="J542" s="4">
        <f t="shared" si="8"/>
        <v>1</v>
      </c>
    </row>
    <row r="543" spans="1:10" x14ac:dyDescent="0.3">
      <c r="A543" s="4" t="s">
        <v>4267</v>
      </c>
      <c r="B543" s="84">
        <v>45316</v>
      </c>
      <c r="C543" t="s">
        <v>390</v>
      </c>
      <c r="D543" t="s">
        <v>710</v>
      </c>
      <c r="E543" t="s">
        <v>1304</v>
      </c>
      <c r="F543" s="88"/>
      <c r="G543" s="85">
        <v>622917.72</v>
      </c>
      <c r="H543" s="96" t="s">
        <v>4251</v>
      </c>
      <c r="I543" t="s">
        <v>290</v>
      </c>
      <c r="J543" s="4">
        <f t="shared" si="8"/>
        <v>1</v>
      </c>
    </row>
    <row r="544" spans="1:10" x14ac:dyDescent="0.3">
      <c r="A544" s="4" t="s">
        <v>4267</v>
      </c>
      <c r="B544" s="84">
        <v>45316</v>
      </c>
      <c r="C544" t="s">
        <v>391</v>
      </c>
      <c r="D544" t="s">
        <v>610</v>
      </c>
      <c r="E544" t="s">
        <v>1305</v>
      </c>
      <c r="F544" s="88"/>
      <c r="G544" s="85">
        <v>442699.77</v>
      </c>
      <c r="H544" s="96" t="s">
        <v>4251</v>
      </c>
      <c r="I544" t="s">
        <v>290</v>
      </c>
      <c r="J544" s="4">
        <f t="shared" si="8"/>
        <v>1</v>
      </c>
    </row>
    <row r="545" spans="1:10" x14ac:dyDescent="0.3">
      <c r="A545" s="4" t="s">
        <v>4267</v>
      </c>
      <c r="B545" s="84">
        <v>45316</v>
      </c>
      <c r="C545" t="s">
        <v>392</v>
      </c>
      <c r="D545" t="s">
        <v>708</v>
      </c>
      <c r="E545" t="s">
        <v>1188</v>
      </c>
      <c r="F545" s="88"/>
      <c r="G545" s="85">
        <v>267156.03999999998</v>
      </c>
      <c r="H545" s="96" t="s">
        <v>4251</v>
      </c>
      <c r="I545" t="s">
        <v>290</v>
      </c>
      <c r="J545" s="4">
        <f t="shared" si="8"/>
        <v>1</v>
      </c>
    </row>
    <row r="546" spans="1:10" x14ac:dyDescent="0.3">
      <c r="A546" s="4" t="s">
        <v>4267</v>
      </c>
      <c r="B546" s="84">
        <v>45316</v>
      </c>
      <c r="C546" t="s">
        <v>393</v>
      </c>
      <c r="D546" t="s">
        <v>789</v>
      </c>
      <c r="E546" t="s">
        <v>1306</v>
      </c>
      <c r="F546" s="88"/>
      <c r="G546" s="85">
        <v>132632.64000000001</v>
      </c>
      <c r="H546" s="96" t="s">
        <v>4251</v>
      </c>
      <c r="I546" t="s">
        <v>290</v>
      </c>
      <c r="J546" s="4">
        <f t="shared" si="8"/>
        <v>1</v>
      </c>
    </row>
    <row r="547" spans="1:10" x14ac:dyDescent="0.3">
      <c r="A547" s="4" t="s">
        <v>4267</v>
      </c>
      <c r="B547" s="84">
        <v>45316</v>
      </c>
      <c r="C547" t="s">
        <v>394</v>
      </c>
      <c r="D547" t="s">
        <v>788</v>
      </c>
      <c r="E547" t="s">
        <v>1307</v>
      </c>
      <c r="F547" s="88"/>
      <c r="G547" s="85">
        <v>129064.32000000001</v>
      </c>
      <c r="H547" s="96" t="s">
        <v>4251</v>
      </c>
      <c r="I547" t="s">
        <v>290</v>
      </c>
      <c r="J547" s="4">
        <f t="shared" si="8"/>
        <v>1</v>
      </c>
    </row>
    <row r="548" spans="1:10" x14ac:dyDescent="0.3">
      <c r="A548" s="4" t="s">
        <v>4267</v>
      </c>
      <c r="B548" s="84">
        <v>45316</v>
      </c>
      <c r="C548" t="s">
        <v>395</v>
      </c>
      <c r="D548" t="s">
        <v>790</v>
      </c>
      <c r="E548" t="s">
        <v>1308</v>
      </c>
      <c r="F548" s="88"/>
      <c r="G548" s="85">
        <v>118800</v>
      </c>
      <c r="H548" s="96" t="s">
        <v>4251</v>
      </c>
      <c r="I548" t="s">
        <v>290</v>
      </c>
      <c r="J548" s="4">
        <f t="shared" si="8"/>
        <v>1</v>
      </c>
    </row>
    <row r="549" spans="1:10" x14ac:dyDescent="0.3">
      <c r="A549" s="4" t="s">
        <v>4267</v>
      </c>
      <c r="B549" s="84">
        <v>45316</v>
      </c>
      <c r="C549" t="s">
        <v>392</v>
      </c>
      <c r="D549" t="s">
        <v>708</v>
      </c>
      <c r="E549" t="s">
        <v>1188</v>
      </c>
      <c r="F549" s="88"/>
      <c r="G549" s="85">
        <v>110130</v>
      </c>
      <c r="H549" s="96" t="s">
        <v>4251</v>
      </c>
      <c r="I549" t="s">
        <v>290</v>
      </c>
      <c r="J549" s="4">
        <f t="shared" si="8"/>
        <v>1</v>
      </c>
    </row>
    <row r="550" spans="1:10" x14ac:dyDescent="0.3">
      <c r="A550" s="4" t="s">
        <v>4267</v>
      </c>
      <c r="B550" s="84">
        <v>45316</v>
      </c>
      <c r="C550" t="s">
        <v>396</v>
      </c>
      <c r="D550" t="s">
        <v>791</v>
      </c>
      <c r="E550" t="s">
        <v>1309</v>
      </c>
      <c r="F550" s="88"/>
      <c r="G550" s="85">
        <v>98652</v>
      </c>
      <c r="H550" s="96" t="s">
        <v>4251</v>
      </c>
      <c r="I550" t="s">
        <v>290</v>
      </c>
      <c r="J550" s="4">
        <f t="shared" si="8"/>
        <v>1</v>
      </c>
    </row>
    <row r="551" spans="1:10" x14ac:dyDescent="0.3">
      <c r="A551" s="4" t="s">
        <v>4267</v>
      </c>
      <c r="B551" s="84">
        <v>45316</v>
      </c>
      <c r="C551" t="s">
        <v>397</v>
      </c>
      <c r="D551" t="s">
        <v>791</v>
      </c>
      <c r="E551" t="s">
        <v>1310</v>
      </c>
      <c r="F551" s="88"/>
      <c r="G551" s="85">
        <v>69600</v>
      </c>
      <c r="H551" s="96" t="s">
        <v>4251</v>
      </c>
      <c r="I551" t="s">
        <v>290</v>
      </c>
      <c r="J551" s="4">
        <f t="shared" si="8"/>
        <v>1</v>
      </c>
    </row>
    <row r="552" spans="1:10" x14ac:dyDescent="0.3">
      <c r="A552" s="4" t="s">
        <v>4267</v>
      </c>
      <c r="B552" s="84">
        <v>45316</v>
      </c>
      <c r="C552" t="s">
        <v>398</v>
      </c>
      <c r="D552" t="s">
        <v>788</v>
      </c>
      <c r="E552" t="s">
        <v>1311</v>
      </c>
      <c r="F552" s="88"/>
      <c r="G552" s="85">
        <v>68778.429999999993</v>
      </c>
      <c r="H552" s="96" t="s">
        <v>4251</v>
      </c>
      <c r="I552" t="s">
        <v>290</v>
      </c>
      <c r="J552" s="4">
        <f t="shared" si="8"/>
        <v>1</v>
      </c>
    </row>
    <row r="553" spans="1:10" x14ac:dyDescent="0.3">
      <c r="A553" s="4" t="s">
        <v>4267</v>
      </c>
      <c r="B553" s="84">
        <v>45316</v>
      </c>
      <c r="C553" t="s">
        <v>399</v>
      </c>
      <c r="D553" t="s">
        <v>791</v>
      </c>
      <c r="E553" t="s">
        <v>1312</v>
      </c>
      <c r="F553" s="88"/>
      <c r="G553" s="85">
        <v>68640</v>
      </c>
      <c r="H553" s="96" t="s">
        <v>4251</v>
      </c>
      <c r="I553" t="s">
        <v>290</v>
      </c>
      <c r="J553" s="4">
        <f t="shared" si="8"/>
        <v>1</v>
      </c>
    </row>
    <row r="554" spans="1:10" x14ac:dyDescent="0.3">
      <c r="A554" s="4" t="s">
        <v>4267</v>
      </c>
      <c r="B554" s="84">
        <v>45316</v>
      </c>
      <c r="C554" t="s">
        <v>400</v>
      </c>
      <c r="D554" t="s">
        <v>789</v>
      </c>
      <c r="E554" t="s">
        <v>1313</v>
      </c>
      <c r="F554" s="88"/>
      <c r="G554" s="85">
        <v>64145.52</v>
      </c>
      <c r="H554" s="96" t="s">
        <v>4251</v>
      </c>
      <c r="I554" t="s">
        <v>290</v>
      </c>
      <c r="J554" s="4">
        <f t="shared" si="8"/>
        <v>1</v>
      </c>
    </row>
    <row r="555" spans="1:10" x14ac:dyDescent="0.3">
      <c r="A555" s="4" t="s">
        <v>4267</v>
      </c>
      <c r="B555" s="84">
        <v>45316</v>
      </c>
      <c r="C555" t="s">
        <v>401</v>
      </c>
      <c r="D555" t="s">
        <v>792</v>
      </c>
      <c r="E555" t="s">
        <v>1314</v>
      </c>
      <c r="F555" s="88"/>
      <c r="G555" s="85">
        <v>48600</v>
      </c>
      <c r="H555" s="96" t="s">
        <v>4251</v>
      </c>
      <c r="I555" t="s">
        <v>290</v>
      </c>
      <c r="J555" s="4">
        <f t="shared" si="8"/>
        <v>1</v>
      </c>
    </row>
    <row r="556" spans="1:10" x14ac:dyDescent="0.3">
      <c r="A556" s="4" t="s">
        <v>4267</v>
      </c>
      <c r="B556" s="84">
        <v>45316</v>
      </c>
      <c r="C556" t="s">
        <v>402</v>
      </c>
      <c r="D556" t="s">
        <v>793</v>
      </c>
      <c r="E556" t="s">
        <v>1315</v>
      </c>
      <c r="F556" s="88"/>
      <c r="G556" s="85">
        <v>45575</v>
      </c>
      <c r="H556" s="96" t="s">
        <v>4251</v>
      </c>
      <c r="I556" t="s">
        <v>290</v>
      </c>
      <c r="J556" s="4">
        <f t="shared" si="8"/>
        <v>1</v>
      </c>
    </row>
    <row r="557" spans="1:10" x14ac:dyDescent="0.3">
      <c r="A557" s="4" t="s">
        <v>4267</v>
      </c>
      <c r="B557" s="84">
        <v>45316</v>
      </c>
      <c r="C557" t="s">
        <v>403</v>
      </c>
      <c r="D557" t="s">
        <v>747</v>
      </c>
      <c r="E557" t="s">
        <v>1014</v>
      </c>
      <c r="F557" s="88"/>
      <c r="G557" s="85">
        <v>23040</v>
      </c>
      <c r="H557" s="96" t="s">
        <v>4251</v>
      </c>
      <c r="I557" t="s">
        <v>290</v>
      </c>
      <c r="J557" s="4">
        <f t="shared" si="8"/>
        <v>1</v>
      </c>
    </row>
    <row r="558" spans="1:10" x14ac:dyDescent="0.3">
      <c r="A558" s="4" t="s">
        <v>4267</v>
      </c>
      <c r="B558" s="84">
        <v>45316</v>
      </c>
      <c r="C558" t="s">
        <v>392</v>
      </c>
      <c r="D558" t="s">
        <v>708</v>
      </c>
      <c r="E558" t="s">
        <v>1188</v>
      </c>
      <c r="F558" s="88"/>
      <c r="G558" s="85">
        <v>21091.27</v>
      </c>
      <c r="H558" s="96" t="s">
        <v>4251</v>
      </c>
      <c r="I558" t="s">
        <v>290</v>
      </c>
      <c r="J558" s="4">
        <f t="shared" si="8"/>
        <v>1</v>
      </c>
    </row>
    <row r="559" spans="1:10" x14ac:dyDescent="0.3">
      <c r="A559" s="4" t="s">
        <v>4267</v>
      </c>
      <c r="B559" s="84">
        <v>45316</v>
      </c>
      <c r="C559" t="s">
        <v>404</v>
      </c>
      <c r="D559" t="s">
        <v>794</v>
      </c>
      <c r="E559" t="s">
        <v>1316</v>
      </c>
      <c r="F559" s="88"/>
      <c r="G559" s="85">
        <v>18000</v>
      </c>
      <c r="H559" s="96" t="s">
        <v>4251</v>
      </c>
      <c r="I559" t="s">
        <v>290</v>
      </c>
      <c r="J559" s="4">
        <f t="shared" si="8"/>
        <v>1</v>
      </c>
    </row>
    <row r="560" spans="1:10" x14ac:dyDescent="0.3">
      <c r="A560" s="4" t="s">
        <v>4267</v>
      </c>
      <c r="B560" s="84">
        <v>45316</v>
      </c>
      <c r="C560" t="s">
        <v>405</v>
      </c>
      <c r="D560" t="s">
        <v>710</v>
      </c>
      <c r="E560" t="s">
        <v>1317</v>
      </c>
      <c r="F560" s="88"/>
      <c r="G560" s="85">
        <v>14194.35</v>
      </c>
      <c r="H560" s="96" t="s">
        <v>4251</v>
      </c>
      <c r="I560" t="s">
        <v>290</v>
      </c>
      <c r="J560" s="4">
        <f t="shared" si="8"/>
        <v>1</v>
      </c>
    </row>
    <row r="561" spans="1:10" x14ac:dyDescent="0.3">
      <c r="A561" s="4" t="s">
        <v>4267</v>
      </c>
      <c r="B561" s="84">
        <v>45316</v>
      </c>
      <c r="C561" t="s">
        <v>406</v>
      </c>
      <c r="D561" t="s">
        <v>644</v>
      </c>
      <c r="E561" t="s">
        <v>1318</v>
      </c>
      <c r="F561" s="88"/>
      <c r="G561" s="85">
        <v>13500</v>
      </c>
      <c r="H561" s="96" t="s">
        <v>4251</v>
      </c>
      <c r="I561" t="s">
        <v>290</v>
      </c>
      <c r="J561" s="4">
        <f t="shared" si="8"/>
        <v>1</v>
      </c>
    </row>
    <row r="562" spans="1:10" x14ac:dyDescent="0.3">
      <c r="A562" s="4" t="s">
        <v>4267</v>
      </c>
      <c r="B562" s="84">
        <v>45316</v>
      </c>
      <c r="C562" t="s">
        <v>407</v>
      </c>
      <c r="D562" t="s">
        <v>791</v>
      </c>
      <c r="E562" t="s">
        <v>1319</v>
      </c>
      <c r="F562" s="88"/>
      <c r="G562" s="85">
        <v>11520</v>
      </c>
      <c r="H562" s="96" t="s">
        <v>4251</v>
      </c>
      <c r="I562" t="s">
        <v>290</v>
      </c>
      <c r="J562" s="4">
        <f t="shared" si="8"/>
        <v>1</v>
      </c>
    </row>
    <row r="563" spans="1:10" x14ac:dyDescent="0.3">
      <c r="A563" s="4" t="s">
        <v>4267</v>
      </c>
      <c r="B563" s="84">
        <v>45316</v>
      </c>
      <c r="C563" t="s">
        <v>353</v>
      </c>
      <c r="D563" t="s">
        <v>747</v>
      </c>
      <c r="E563" t="s">
        <v>1188</v>
      </c>
      <c r="F563" s="88"/>
      <c r="G563" s="85">
        <v>11520</v>
      </c>
      <c r="H563" s="96" t="s">
        <v>4251</v>
      </c>
      <c r="I563" t="s">
        <v>290</v>
      </c>
      <c r="J563" s="4">
        <f t="shared" si="8"/>
        <v>1</v>
      </c>
    </row>
    <row r="564" spans="1:10" x14ac:dyDescent="0.3">
      <c r="A564" s="4" t="s">
        <v>4267</v>
      </c>
      <c r="B564" s="84">
        <v>45316</v>
      </c>
      <c r="C564" t="s">
        <v>353</v>
      </c>
      <c r="D564" t="s">
        <v>747</v>
      </c>
      <c r="E564" t="s">
        <v>1188</v>
      </c>
      <c r="F564" s="88"/>
      <c r="G564" s="85">
        <v>11520</v>
      </c>
      <c r="H564" s="96" t="s">
        <v>4251</v>
      </c>
      <c r="I564" t="s">
        <v>290</v>
      </c>
      <c r="J564" s="4">
        <f t="shared" si="8"/>
        <v>1</v>
      </c>
    </row>
    <row r="565" spans="1:10" x14ac:dyDescent="0.3">
      <c r="A565" s="4" t="s">
        <v>4267</v>
      </c>
      <c r="B565" s="84">
        <v>45316</v>
      </c>
      <c r="C565" t="s">
        <v>408</v>
      </c>
      <c r="D565" t="s">
        <v>790</v>
      </c>
      <c r="E565" t="s">
        <v>1320</v>
      </c>
      <c r="F565" s="88"/>
      <c r="G565" s="85">
        <v>11400</v>
      </c>
      <c r="H565" s="96" t="s">
        <v>4251</v>
      </c>
      <c r="I565" t="s">
        <v>290</v>
      </c>
      <c r="J565" s="4">
        <f t="shared" si="8"/>
        <v>1</v>
      </c>
    </row>
    <row r="566" spans="1:10" x14ac:dyDescent="0.3">
      <c r="A566" s="4" t="s">
        <v>4267</v>
      </c>
      <c r="B566" s="84">
        <v>45316</v>
      </c>
      <c r="C566" t="s">
        <v>409</v>
      </c>
      <c r="D566" t="s">
        <v>644</v>
      </c>
      <c r="E566" t="s">
        <v>1321</v>
      </c>
      <c r="F566" s="88"/>
      <c r="G566" s="85">
        <v>10230</v>
      </c>
      <c r="H566" s="96" t="s">
        <v>4251</v>
      </c>
      <c r="I566" t="s">
        <v>290</v>
      </c>
      <c r="J566" s="4">
        <f t="shared" si="8"/>
        <v>1</v>
      </c>
    </row>
    <row r="567" spans="1:10" x14ac:dyDescent="0.3">
      <c r="A567" s="4" t="s">
        <v>4267</v>
      </c>
      <c r="B567" s="84">
        <v>45316</v>
      </c>
      <c r="C567" t="s">
        <v>410</v>
      </c>
      <c r="D567" t="s">
        <v>795</v>
      </c>
      <c r="E567" t="s">
        <v>1322</v>
      </c>
      <c r="F567" s="88"/>
      <c r="G567" s="85">
        <v>8910</v>
      </c>
      <c r="H567" s="96" t="s">
        <v>4251</v>
      </c>
      <c r="I567" t="s">
        <v>290</v>
      </c>
      <c r="J567" s="4">
        <f t="shared" si="8"/>
        <v>1</v>
      </c>
    </row>
    <row r="568" spans="1:10" x14ac:dyDescent="0.3">
      <c r="A568" s="4" t="s">
        <v>4267</v>
      </c>
      <c r="B568" s="84">
        <v>45316</v>
      </c>
      <c r="C568" t="s">
        <v>411</v>
      </c>
      <c r="D568" t="s">
        <v>710</v>
      </c>
      <c r="E568" t="s">
        <v>1323</v>
      </c>
      <c r="F568" s="88"/>
      <c r="G568" s="85">
        <v>8837.68</v>
      </c>
      <c r="H568" s="96" t="s">
        <v>4251</v>
      </c>
      <c r="I568" t="s">
        <v>290</v>
      </c>
      <c r="J568" s="4">
        <f t="shared" si="8"/>
        <v>1</v>
      </c>
    </row>
    <row r="569" spans="1:10" x14ac:dyDescent="0.3">
      <c r="A569" s="4" t="s">
        <v>4267</v>
      </c>
      <c r="B569" s="84">
        <v>45316</v>
      </c>
      <c r="C569" t="s">
        <v>412</v>
      </c>
      <c r="D569" t="s">
        <v>710</v>
      </c>
      <c r="E569" t="s">
        <v>1324</v>
      </c>
      <c r="F569" s="88"/>
      <c r="G569" s="85">
        <v>6705.08</v>
      </c>
      <c r="H569" s="96" t="s">
        <v>4251</v>
      </c>
      <c r="I569" t="s">
        <v>290</v>
      </c>
      <c r="J569" s="4">
        <f t="shared" si="8"/>
        <v>1</v>
      </c>
    </row>
    <row r="570" spans="1:10" x14ac:dyDescent="0.3">
      <c r="A570" s="4" t="s">
        <v>4267</v>
      </c>
      <c r="B570" s="84">
        <v>45316</v>
      </c>
      <c r="C570" t="s">
        <v>413</v>
      </c>
      <c r="D570" t="s">
        <v>710</v>
      </c>
      <c r="E570" t="s">
        <v>1325</v>
      </c>
      <c r="F570" s="88"/>
      <c r="G570" s="85">
        <v>6506.91</v>
      </c>
      <c r="H570" s="96" t="s">
        <v>4251</v>
      </c>
      <c r="I570" t="s">
        <v>290</v>
      </c>
      <c r="J570" s="4">
        <f t="shared" si="8"/>
        <v>1</v>
      </c>
    </row>
    <row r="571" spans="1:10" x14ac:dyDescent="0.3">
      <c r="A571" s="4" t="s">
        <v>4267</v>
      </c>
      <c r="B571" s="84">
        <v>45316</v>
      </c>
      <c r="C571" t="s">
        <v>414</v>
      </c>
      <c r="D571" t="s">
        <v>710</v>
      </c>
      <c r="E571" t="s">
        <v>1326</v>
      </c>
      <c r="F571" s="88"/>
      <c r="G571" s="85">
        <v>6242.7</v>
      </c>
      <c r="H571" s="96" t="s">
        <v>4251</v>
      </c>
      <c r="I571" t="s">
        <v>290</v>
      </c>
      <c r="J571" s="4">
        <f t="shared" si="8"/>
        <v>1</v>
      </c>
    </row>
    <row r="572" spans="1:10" x14ac:dyDescent="0.3">
      <c r="A572" s="4" t="s">
        <v>4267</v>
      </c>
      <c r="B572" s="84">
        <v>45316</v>
      </c>
      <c r="C572" t="s">
        <v>415</v>
      </c>
      <c r="D572" t="s">
        <v>796</v>
      </c>
      <c r="E572" t="s">
        <v>1327</v>
      </c>
      <c r="F572" s="88"/>
      <c r="G572" s="85">
        <v>5335.2</v>
      </c>
      <c r="H572" s="96" t="s">
        <v>4251</v>
      </c>
      <c r="I572" t="s">
        <v>290</v>
      </c>
      <c r="J572" s="4">
        <f t="shared" si="8"/>
        <v>1</v>
      </c>
    </row>
    <row r="573" spans="1:10" x14ac:dyDescent="0.3">
      <c r="A573" s="4" t="s">
        <v>4267</v>
      </c>
      <c r="B573" s="84">
        <v>45316</v>
      </c>
      <c r="C573" t="s">
        <v>416</v>
      </c>
      <c r="D573" t="s">
        <v>710</v>
      </c>
      <c r="E573" t="s">
        <v>1328</v>
      </c>
      <c r="F573" s="88"/>
      <c r="G573" s="85">
        <v>3314.3</v>
      </c>
      <c r="H573" s="96" t="s">
        <v>4251</v>
      </c>
      <c r="I573" t="s">
        <v>290</v>
      </c>
      <c r="J573" s="4">
        <f t="shared" si="8"/>
        <v>1</v>
      </c>
    </row>
    <row r="574" spans="1:10" x14ac:dyDescent="0.3">
      <c r="A574" s="4" t="s">
        <v>4267</v>
      </c>
      <c r="B574" s="84">
        <v>45316</v>
      </c>
      <c r="C574"/>
      <c r="D574" t="s">
        <v>136</v>
      </c>
      <c r="E574" t="s">
        <v>245</v>
      </c>
      <c r="F574" s="88"/>
      <c r="G574" s="85">
        <v>3078.89</v>
      </c>
      <c r="H574" s="96" t="s">
        <v>4249</v>
      </c>
      <c r="I574" t="s">
        <v>290</v>
      </c>
      <c r="J574" s="4">
        <f t="shared" si="8"/>
        <v>1</v>
      </c>
    </row>
    <row r="575" spans="1:10" x14ac:dyDescent="0.3">
      <c r="A575" s="4" t="s">
        <v>4267</v>
      </c>
      <c r="B575" s="84">
        <v>45316</v>
      </c>
      <c r="C575" t="s">
        <v>417</v>
      </c>
      <c r="D575" t="s">
        <v>797</v>
      </c>
      <c r="E575" t="s">
        <v>1188</v>
      </c>
      <c r="F575" s="88"/>
      <c r="G575" s="85">
        <v>2700</v>
      </c>
      <c r="H575" s="96" t="s">
        <v>4251</v>
      </c>
      <c r="I575" t="s">
        <v>290</v>
      </c>
      <c r="J575" s="4">
        <f t="shared" si="8"/>
        <v>1</v>
      </c>
    </row>
    <row r="576" spans="1:10" x14ac:dyDescent="0.3">
      <c r="A576" s="4" t="s">
        <v>4267</v>
      </c>
      <c r="B576" s="84">
        <v>45316</v>
      </c>
      <c r="C576" t="s">
        <v>418</v>
      </c>
      <c r="D576" t="s">
        <v>710</v>
      </c>
      <c r="E576" t="s">
        <v>1329</v>
      </c>
      <c r="F576" s="88"/>
      <c r="G576" s="85">
        <v>2442.7199999999998</v>
      </c>
      <c r="H576" s="96" t="s">
        <v>4251</v>
      </c>
      <c r="I576" t="s">
        <v>290</v>
      </c>
      <c r="J576" s="4">
        <f t="shared" si="8"/>
        <v>1</v>
      </c>
    </row>
    <row r="577" spans="1:10" x14ac:dyDescent="0.3">
      <c r="A577" s="4" t="s">
        <v>4267</v>
      </c>
      <c r="B577" s="84">
        <v>45316</v>
      </c>
      <c r="C577" t="s">
        <v>419</v>
      </c>
      <c r="D577" t="s">
        <v>797</v>
      </c>
      <c r="E577" t="s">
        <v>1330</v>
      </c>
      <c r="F577" s="88"/>
      <c r="G577" s="85">
        <v>1812</v>
      </c>
      <c r="H577" s="96" t="s">
        <v>4251</v>
      </c>
      <c r="I577" t="s">
        <v>290</v>
      </c>
      <c r="J577" s="4">
        <f t="shared" si="8"/>
        <v>1</v>
      </c>
    </row>
    <row r="578" spans="1:10" x14ac:dyDescent="0.3">
      <c r="A578" s="4" t="s">
        <v>4267</v>
      </c>
      <c r="B578" s="84">
        <v>45316</v>
      </c>
      <c r="C578" t="s">
        <v>420</v>
      </c>
      <c r="D578" t="s">
        <v>798</v>
      </c>
      <c r="E578" t="s">
        <v>1331</v>
      </c>
      <c r="F578" s="88"/>
      <c r="G578" s="85">
        <v>1733.87</v>
      </c>
      <c r="H578" s="96" t="s">
        <v>4251</v>
      </c>
      <c r="I578" t="s">
        <v>290</v>
      </c>
      <c r="J578" s="4">
        <f t="shared" si="8"/>
        <v>1</v>
      </c>
    </row>
    <row r="579" spans="1:10" x14ac:dyDescent="0.3">
      <c r="A579" s="4" t="s">
        <v>4267</v>
      </c>
      <c r="B579" s="84">
        <v>45316</v>
      </c>
      <c r="C579" t="s">
        <v>421</v>
      </c>
      <c r="D579" t="s">
        <v>796</v>
      </c>
      <c r="E579" t="s">
        <v>1332</v>
      </c>
      <c r="F579" s="88"/>
      <c r="G579" s="85">
        <v>1094.4000000000001</v>
      </c>
      <c r="H579" s="96" t="s">
        <v>4251</v>
      </c>
      <c r="I579" t="s">
        <v>290</v>
      </c>
      <c r="J579" s="4">
        <f t="shared" ref="J579:J642" si="9">MONTH(B579)</f>
        <v>1</v>
      </c>
    </row>
    <row r="580" spans="1:10" x14ac:dyDescent="0.3">
      <c r="A580" s="4" t="s">
        <v>4267</v>
      </c>
      <c r="B580" s="84">
        <v>45316</v>
      </c>
      <c r="C580" t="s">
        <v>417</v>
      </c>
      <c r="D580" t="s">
        <v>797</v>
      </c>
      <c r="E580" t="s">
        <v>1188</v>
      </c>
      <c r="F580" s="88"/>
      <c r="G580" s="91">
        <v>864</v>
      </c>
      <c r="H580" s="96" t="s">
        <v>4251</v>
      </c>
      <c r="I580" t="s">
        <v>290</v>
      </c>
      <c r="J580" s="4">
        <f t="shared" si="9"/>
        <v>1</v>
      </c>
    </row>
    <row r="581" spans="1:10" x14ac:dyDescent="0.3">
      <c r="A581" s="4" t="s">
        <v>4267</v>
      </c>
      <c r="B581" s="84">
        <v>45316</v>
      </c>
      <c r="C581"/>
      <c r="D581" t="s">
        <v>713</v>
      </c>
      <c r="E581" t="s">
        <v>223</v>
      </c>
      <c r="F581" s="85">
        <v>4122568</v>
      </c>
      <c r="G581" s="85"/>
      <c r="H581" s="96" t="s">
        <v>223</v>
      </c>
      <c r="I581" t="s">
        <v>290</v>
      </c>
      <c r="J581" s="4">
        <f t="shared" si="9"/>
        <v>1</v>
      </c>
    </row>
    <row r="582" spans="1:10" x14ac:dyDescent="0.3">
      <c r="A582" s="4" t="s">
        <v>4267</v>
      </c>
      <c r="B582" s="84">
        <v>45316</v>
      </c>
      <c r="C582"/>
      <c r="D582" t="s">
        <v>755</v>
      </c>
      <c r="E582" t="s">
        <v>1333</v>
      </c>
      <c r="F582" s="85">
        <v>503271.1</v>
      </c>
      <c r="G582" s="85"/>
      <c r="H582" s="96" t="s">
        <v>37</v>
      </c>
      <c r="I582" t="s">
        <v>290</v>
      </c>
      <c r="J582" s="4">
        <f t="shared" si="9"/>
        <v>1</v>
      </c>
    </row>
    <row r="583" spans="1:10" x14ac:dyDescent="0.3">
      <c r="A583" s="4" t="s">
        <v>4267</v>
      </c>
      <c r="B583" s="84">
        <v>45316</v>
      </c>
      <c r="C583"/>
      <c r="D583" t="s">
        <v>799</v>
      </c>
      <c r="E583" t="s">
        <v>1334</v>
      </c>
      <c r="F583" s="85">
        <v>197000</v>
      </c>
      <c r="G583" s="85"/>
      <c r="H583" s="96" t="s">
        <v>37</v>
      </c>
      <c r="I583" t="s">
        <v>290</v>
      </c>
      <c r="J583" s="4">
        <f t="shared" si="9"/>
        <v>1</v>
      </c>
    </row>
    <row r="584" spans="1:10" x14ac:dyDescent="0.3">
      <c r="A584" s="4" t="s">
        <v>4267</v>
      </c>
      <c r="B584" s="84">
        <v>45316</v>
      </c>
      <c r="C584"/>
      <c r="D584" t="s">
        <v>800</v>
      </c>
      <c r="E584" t="s">
        <v>1335</v>
      </c>
      <c r="F584" s="85">
        <v>144680</v>
      </c>
      <c r="G584" s="85"/>
      <c r="H584" s="96" t="s">
        <v>37</v>
      </c>
      <c r="I584" t="s">
        <v>290</v>
      </c>
      <c r="J584" s="4">
        <f t="shared" si="9"/>
        <v>1</v>
      </c>
    </row>
    <row r="585" spans="1:10" x14ac:dyDescent="0.3">
      <c r="A585" s="4" t="s">
        <v>4267</v>
      </c>
      <c r="B585" s="84">
        <v>45316</v>
      </c>
      <c r="C585"/>
      <c r="D585" t="s">
        <v>801</v>
      </c>
      <c r="E585" t="s">
        <v>1336</v>
      </c>
      <c r="F585" s="85">
        <v>73312.399999999994</v>
      </c>
      <c r="G585" s="85"/>
      <c r="H585" s="96" t="s">
        <v>37</v>
      </c>
      <c r="I585" t="s">
        <v>290</v>
      </c>
      <c r="J585" s="4">
        <f t="shared" si="9"/>
        <v>1</v>
      </c>
    </row>
    <row r="586" spans="1:10" x14ac:dyDescent="0.3">
      <c r="A586" s="4" t="s">
        <v>4267</v>
      </c>
      <c r="B586" s="84">
        <v>45316</v>
      </c>
      <c r="C586"/>
      <c r="D586" t="s">
        <v>701</v>
      </c>
      <c r="E586" t="s">
        <v>1337</v>
      </c>
      <c r="F586" s="85">
        <v>47014.080000000002</v>
      </c>
      <c r="G586" s="85"/>
      <c r="H586" s="96" t="s">
        <v>37</v>
      </c>
      <c r="I586" t="s">
        <v>290</v>
      </c>
      <c r="J586" s="4">
        <f t="shared" si="9"/>
        <v>1</v>
      </c>
    </row>
    <row r="587" spans="1:10" x14ac:dyDescent="0.3">
      <c r="A587" s="4" t="s">
        <v>4267</v>
      </c>
      <c r="B587" s="84">
        <v>45316</v>
      </c>
      <c r="C587"/>
      <c r="D587" t="s">
        <v>802</v>
      </c>
      <c r="E587" t="s">
        <v>1338</v>
      </c>
      <c r="F587" s="85">
        <v>32400</v>
      </c>
      <c r="G587" s="85"/>
      <c r="H587" s="96" t="s">
        <v>37</v>
      </c>
      <c r="I587" t="s">
        <v>290</v>
      </c>
      <c r="J587" s="4">
        <f t="shared" si="9"/>
        <v>1</v>
      </c>
    </row>
    <row r="588" spans="1:10" x14ac:dyDescent="0.3">
      <c r="A588" s="4" t="s">
        <v>4267</v>
      </c>
      <c r="B588" s="84">
        <v>45316</v>
      </c>
      <c r="C588"/>
      <c r="D588" t="s">
        <v>803</v>
      </c>
      <c r="E588" t="s">
        <v>1339</v>
      </c>
      <c r="F588" s="85">
        <v>24885</v>
      </c>
      <c r="G588" s="85"/>
      <c r="H588" s="96" t="s">
        <v>37</v>
      </c>
      <c r="I588" t="s">
        <v>290</v>
      </c>
      <c r="J588" s="4">
        <f t="shared" si="9"/>
        <v>1</v>
      </c>
    </row>
    <row r="589" spans="1:10" x14ac:dyDescent="0.3">
      <c r="A589" s="4" t="s">
        <v>4267</v>
      </c>
      <c r="B589" s="84">
        <v>45316</v>
      </c>
      <c r="C589"/>
      <c r="D589" t="s">
        <v>804</v>
      </c>
      <c r="E589" t="s">
        <v>1340</v>
      </c>
      <c r="F589" s="85">
        <v>24652.799999999999</v>
      </c>
      <c r="G589" s="85"/>
      <c r="H589" s="96" t="s">
        <v>37</v>
      </c>
      <c r="I589" t="s">
        <v>290</v>
      </c>
      <c r="J589" s="4">
        <f t="shared" si="9"/>
        <v>1</v>
      </c>
    </row>
    <row r="590" spans="1:10" x14ac:dyDescent="0.3">
      <c r="A590" s="4" t="s">
        <v>4267</v>
      </c>
      <c r="B590" s="84">
        <v>45316</v>
      </c>
      <c r="C590"/>
      <c r="D590" t="s">
        <v>667</v>
      </c>
      <c r="E590" t="s">
        <v>1341</v>
      </c>
      <c r="F590" s="85">
        <v>12020.5</v>
      </c>
      <c r="G590" s="85"/>
      <c r="H590" s="96" t="s">
        <v>37</v>
      </c>
      <c r="I590" t="s">
        <v>290</v>
      </c>
      <c r="J590" s="4">
        <f t="shared" si="9"/>
        <v>1</v>
      </c>
    </row>
    <row r="591" spans="1:10" x14ac:dyDescent="0.3">
      <c r="A591" s="4" t="s">
        <v>4267</v>
      </c>
      <c r="B591" s="84">
        <v>45316</v>
      </c>
      <c r="C591"/>
      <c r="D591" t="s">
        <v>805</v>
      </c>
      <c r="E591" t="s">
        <v>1342</v>
      </c>
      <c r="F591" s="85">
        <v>10077.6</v>
      </c>
      <c r="G591" s="85"/>
      <c r="H591" s="96" t="s">
        <v>37</v>
      </c>
      <c r="I591" t="s">
        <v>290</v>
      </c>
      <c r="J591" s="4">
        <f t="shared" si="9"/>
        <v>1</v>
      </c>
    </row>
    <row r="592" spans="1:10" x14ac:dyDescent="0.3">
      <c r="A592" s="4" t="s">
        <v>4267</v>
      </c>
      <c r="B592" s="84">
        <v>45316</v>
      </c>
      <c r="C592"/>
      <c r="D592" t="s">
        <v>705</v>
      </c>
      <c r="E592" t="s">
        <v>1343</v>
      </c>
      <c r="F592" s="85">
        <v>6591.5</v>
      </c>
      <c r="G592" s="85"/>
      <c r="H592" s="96" t="s">
        <v>37</v>
      </c>
      <c r="I592" t="s">
        <v>290</v>
      </c>
      <c r="J592" s="4">
        <f t="shared" si="9"/>
        <v>1</v>
      </c>
    </row>
    <row r="593" spans="1:10" x14ac:dyDescent="0.3">
      <c r="A593" s="4" t="s">
        <v>4267</v>
      </c>
      <c r="B593" s="84">
        <v>45316</v>
      </c>
      <c r="C593"/>
      <c r="D593" t="s">
        <v>637</v>
      </c>
      <c r="E593" t="s">
        <v>1344</v>
      </c>
      <c r="F593" s="85">
        <v>6376.27</v>
      </c>
      <c r="G593" s="85"/>
      <c r="H593" s="96" t="s">
        <v>37</v>
      </c>
      <c r="I593" t="s">
        <v>290</v>
      </c>
      <c r="J593" s="4">
        <f t="shared" si="9"/>
        <v>1</v>
      </c>
    </row>
    <row r="594" spans="1:10" x14ac:dyDescent="0.3">
      <c r="A594" s="4" t="s">
        <v>4267</v>
      </c>
      <c r="B594" s="84">
        <v>45316</v>
      </c>
      <c r="C594"/>
      <c r="D594" t="s">
        <v>724</v>
      </c>
      <c r="E594" t="s">
        <v>1345</v>
      </c>
      <c r="F594" s="85">
        <v>3843.24</v>
      </c>
      <c r="G594" s="85"/>
      <c r="H594" s="96" t="s">
        <v>37</v>
      </c>
      <c r="I594" t="s">
        <v>290</v>
      </c>
      <c r="J594" s="4">
        <f t="shared" si="9"/>
        <v>1</v>
      </c>
    </row>
    <row r="595" spans="1:10" x14ac:dyDescent="0.3">
      <c r="A595" s="4" t="s">
        <v>4267</v>
      </c>
      <c r="B595" s="84">
        <v>45316</v>
      </c>
      <c r="C595"/>
      <c r="D595" t="s">
        <v>806</v>
      </c>
      <c r="E595" t="s">
        <v>1346</v>
      </c>
      <c r="F595" s="85">
        <v>3645.43</v>
      </c>
      <c r="G595" s="85"/>
      <c r="H595" s="96" t="s">
        <v>37</v>
      </c>
      <c r="I595" t="s">
        <v>290</v>
      </c>
      <c r="J595" s="4">
        <f t="shared" si="9"/>
        <v>1</v>
      </c>
    </row>
    <row r="596" spans="1:10" x14ac:dyDescent="0.3">
      <c r="A596" s="4" t="s">
        <v>4267</v>
      </c>
      <c r="B596" s="84">
        <v>45316</v>
      </c>
      <c r="C596"/>
      <c r="D596" t="s">
        <v>807</v>
      </c>
      <c r="E596" t="s">
        <v>1347</v>
      </c>
      <c r="F596" s="85">
        <v>3000</v>
      </c>
      <c r="G596" s="85"/>
      <c r="H596" s="96" t="s">
        <v>37</v>
      </c>
      <c r="I596" t="s">
        <v>290</v>
      </c>
      <c r="J596" s="4">
        <f t="shared" si="9"/>
        <v>1</v>
      </c>
    </row>
    <row r="597" spans="1:10" x14ac:dyDescent="0.3">
      <c r="A597" s="4" t="s">
        <v>4267</v>
      </c>
      <c r="B597" s="84">
        <v>45316</v>
      </c>
      <c r="C597"/>
      <c r="D597" t="s">
        <v>637</v>
      </c>
      <c r="E597" t="s">
        <v>1348</v>
      </c>
      <c r="F597" s="85">
        <v>2808.5</v>
      </c>
      <c r="G597" s="85"/>
      <c r="H597" s="96" t="s">
        <v>37</v>
      </c>
      <c r="I597" t="s">
        <v>290</v>
      </c>
      <c r="J597" s="4">
        <f t="shared" si="9"/>
        <v>1</v>
      </c>
    </row>
    <row r="598" spans="1:10" x14ac:dyDescent="0.3">
      <c r="A598" s="4" t="s">
        <v>4267</v>
      </c>
      <c r="B598" s="84">
        <v>45316</v>
      </c>
      <c r="C598"/>
      <c r="D598" t="s">
        <v>191</v>
      </c>
      <c r="E598" t="s">
        <v>273</v>
      </c>
      <c r="F598" s="85">
        <v>1803.81</v>
      </c>
      <c r="G598" s="85"/>
      <c r="H598" s="96" t="s">
        <v>37</v>
      </c>
      <c r="I598" t="s">
        <v>290</v>
      </c>
      <c r="J598" s="4">
        <f t="shared" si="9"/>
        <v>1</v>
      </c>
    </row>
    <row r="599" spans="1:10" x14ac:dyDescent="0.3">
      <c r="A599" s="4" t="s">
        <v>4267</v>
      </c>
      <c r="B599" s="84">
        <v>45316</v>
      </c>
      <c r="C599"/>
      <c r="D599" t="s">
        <v>146</v>
      </c>
      <c r="E599" t="s">
        <v>1349</v>
      </c>
      <c r="F599" s="85">
        <v>1113.49</v>
      </c>
      <c r="G599" s="85"/>
      <c r="H599" s="96" t="s">
        <v>37</v>
      </c>
      <c r="I599" t="s">
        <v>290</v>
      </c>
      <c r="J599" s="4">
        <f t="shared" si="9"/>
        <v>1</v>
      </c>
    </row>
    <row r="600" spans="1:10" x14ac:dyDescent="0.3">
      <c r="A600" s="4" t="s">
        <v>4267</v>
      </c>
      <c r="B600" s="84">
        <v>45316</v>
      </c>
      <c r="C600"/>
      <c r="D600" t="s">
        <v>637</v>
      </c>
      <c r="E600" t="s">
        <v>1350</v>
      </c>
      <c r="F600" s="91">
        <v>463.24</v>
      </c>
      <c r="G600" s="85"/>
      <c r="H600" s="96" t="s">
        <v>37</v>
      </c>
      <c r="I600" t="s">
        <v>290</v>
      </c>
      <c r="J600" s="4">
        <f t="shared" si="9"/>
        <v>1</v>
      </c>
    </row>
    <row r="601" spans="1:10" x14ac:dyDescent="0.3">
      <c r="A601" s="4" t="s">
        <v>4267</v>
      </c>
      <c r="B601" s="84">
        <v>45315</v>
      </c>
      <c r="C601" t="s">
        <v>422</v>
      </c>
      <c r="D601" t="s">
        <v>808</v>
      </c>
      <c r="E601" t="s">
        <v>1351</v>
      </c>
      <c r="F601" s="88"/>
      <c r="G601" s="85">
        <v>2230200</v>
      </c>
      <c r="H601" s="96" t="s">
        <v>4251</v>
      </c>
      <c r="I601" t="s">
        <v>290</v>
      </c>
      <c r="J601" s="4">
        <f t="shared" si="9"/>
        <v>1</v>
      </c>
    </row>
    <row r="602" spans="1:10" x14ac:dyDescent="0.3">
      <c r="A602" s="4" t="s">
        <v>4267</v>
      </c>
      <c r="B602" s="84">
        <v>45315</v>
      </c>
      <c r="C602" t="s">
        <v>423</v>
      </c>
      <c r="D602" t="s">
        <v>710</v>
      </c>
      <c r="E602" t="s">
        <v>1352</v>
      </c>
      <c r="F602" s="88"/>
      <c r="G602" s="85">
        <v>38301.660000000003</v>
      </c>
      <c r="H602" s="96" t="s">
        <v>4251</v>
      </c>
      <c r="I602" t="s">
        <v>290</v>
      </c>
      <c r="J602" s="4">
        <f t="shared" si="9"/>
        <v>1</v>
      </c>
    </row>
    <row r="603" spans="1:10" x14ac:dyDescent="0.3">
      <c r="A603" s="4" t="s">
        <v>4267</v>
      </c>
      <c r="B603" s="84">
        <v>45315</v>
      </c>
      <c r="C603" t="s">
        <v>424</v>
      </c>
      <c r="D603" t="s">
        <v>796</v>
      </c>
      <c r="E603" t="s">
        <v>1353</v>
      </c>
      <c r="F603" s="88"/>
      <c r="G603" s="85">
        <v>24000</v>
      </c>
      <c r="H603" s="96" t="s">
        <v>4251</v>
      </c>
      <c r="I603" t="s">
        <v>290</v>
      </c>
      <c r="J603" s="4">
        <f t="shared" si="9"/>
        <v>1</v>
      </c>
    </row>
    <row r="604" spans="1:10" x14ac:dyDescent="0.3">
      <c r="A604" s="4" t="s">
        <v>4267</v>
      </c>
      <c r="B604" s="84">
        <v>45315</v>
      </c>
      <c r="C604" t="s">
        <v>425</v>
      </c>
      <c r="D604" t="s">
        <v>789</v>
      </c>
      <c r="E604" t="s">
        <v>1354</v>
      </c>
      <c r="F604" s="88"/>
      <c r="G604" s="85">
        <v>12654</v>
      </c>
      <c r="H604" s="96" t="s">
        <v>4251</v>
      </c>
      <c r="I604" t="s">
        <v>290</v>
      </c>
      <c r="J604" s="4">
        <f t="shared" si="9"/>
        <v>1</v>
      </c>
    </row>
    <row r="605" spans="1:10" x14ac:dyDescent="0.3">
      <c r="A605" s="4" t="s">
        <v>4267</v>
      </c>
      <c r="B605" s="84">
        <v>45315</v>
      </c>
      <c r="C605" t="s">
        <v>426</v>
      </c>
      <c r="D605" t="s">
        <v>796</v>
      </c>
      <c r="E605" t="s">
        <v>1355</v>
      </c>
      <c r="F605" s="88"/>
      <c r="G605" s="85">
        <v>4446</v>
      </c>
      <c r="H605" s="96" t="s">
        <v>4251</v>
      </c>
      <c r="I605" t="s">
        <v>290</v>
      </c>
      <c r="J605" s="4">
        <f t="shared" si="9"/>
        <v>1</v>
      </c>
    </row>
    <row r="606" spans="1:10" x14ac:dyDescent="0.3">
      <c r="A606" s="4" t="s">
        <v>4267</v>
      </c>
      <c r="B606" s="84">
        <v>45315</v>
      </c>
      <c r="C606" t="s">
        <v>427</v>
      </c>
      <c r="D606" t="s">
        <v>710</v>
      </c>
      <c r="E606" t="s">
        <v>1356</v>
      </c>
      <c r="F606" s="88"/>
      <c r="G606" s="85">
        <v>3129.72</v>
      </c>
      <c r="H606" s="96" t="s">
        <v>4251</v>
      </c>
      <c r="I606" t="s">
        <v>290</v>
      </c>
      <c r="J606" s="4">
        <f t="shared" si="9"/>
        <v>1</v>
      </c>
    </row>
    <row r="607" spans="1:10" x14ac:dyDescent="0.3">
      <c r="A607" s="4" t="s">
        <v>4267</v>
      </c>
      <c r="B607" s="84">
        <v>45315</v>
      </c>
      <c r="C607" t="s">
        <v>428</v>
      </c>
      <c r="D607" t="s">
        <v>796</v>
      </c>
      <c r="E607" t="s">
        <v>1357</v>
      </c>
      <c r="F607" s="88"/>
      <c r="G607" s="85">
        <v>1915.2</v>
      </c>
      <c r="H607" s="96" t="s">
        <v>4251</v>
      </c>
      <c r="I607" t="s">
        <v>290</v>
      </c>
      <c r="J607" s="4">
        <f t="shared" si="9"/>
        <v>1</v>
      </c>
    </row>
    <row r="608" spans="1:10" x14ac:dyDescent="0.3">
      <c r="A608" s="4" t="s">
        <v>4267</v>
      </c>
      <c r="B608" s="84">
        <v>45315</v>
      </c>
      <c r="C608"/>
      <c r="D608" t="s">
        <v>136</v>
      </c>
      <c r="E608" t="s">
        <v>1358</v>
      </c>
      <c r="F608" s="88"/>
      <c r="G608" s="85">
        <v>1891.14</v>
      </c>
      <c r="H608" s="96" t="s">
        <v>4249</v>
      </c>
      <c r="I608" t="s">
        <v>290</v>
      </c>
      <c r="J608" s="4">
        <f t="shared" si="9"/>
        <v>1</v>
      </c>
    </row>
    <row r="609" spans="1:10" x14ac:dyDescent="0.3">
      <c r="A609" s="4" t="s">
        <v>4267</v>
      </c>
      <c r="B609" s="84">
        <v>45315</v>
      </c>
      <c r="C609"/>
      <c r="D609" t="s">
        <v>612</v>
      </c>
      <c r="E609" t="s">
        <v>1359</v>
      </c>
      <c r="F609" s="85">
        <v>892435.75</v>
      </c>
      <c r="G609" s="85"/>
      <c r="H609" s="96" t="s">
        <v>37</v>
      </c>
      <c r="I609" t="s">
        <v>290</v>
      </c>
      <c r="J609" s="4">
        <f t="shared" si="9"/>
        <v>1</v>
      </c>
    </row>
    <row r="610" spans="1:10" x14ac:dyDescent="0.3">
      <c r="A610" s="4" t="s">
        <v>4267</v>
      </c>
      <c r="B610" s="84">
        <v>45315</v>
      </c>
      <c r="C610"/>
      <c r="D610" t="s">
        <v>612</v>
      </c>
      <c r="E610" t="s">
        <v>1360</v>
      </c>
      <c r="F610" s="85">
        <v>860924.23</v>
      </c>
      <c r="G610" s="85"/>
      <c r="H610" s="96" t="s">
        <v>37</v>
      </c>
      <c r="I610" t="s">
        <v>290</v>
      </c>
      <c r="J610" s="4">
        <f t="shared" si="9"/>
        <v>1</v>
      </c>
    </row>
    <row r="611" spans="1:10" x14ac:dyDescent="0.3">
      <c r="A611" s="4" t="s">
        <v>4267</v>
      </c>
      <c r="B611" s="84">
        <v>45315</v>
      </c>
      <c r="C611"/>
      <c r="D611" t="s">
        <v>612</v>
      </c>
      <c r="E611" t="s">
        <v>1361</v>
      </c>
      <c r="F611" s="85">
        <v>294374.12</v>
      </c>
      <c r="G611" s="85"/>
      <c r="H611" s="96" t="s">
        <v>37</v>
      </c>
      <c r="I611" t="s">
        <v>290</v>
      </c>
      <c r="J611" s="4">
        <f t="shared" si="9"/>
        <v>1</v>
      </c>
    </row>
    <row r="612" spans="1:10" x14ac:dyDescent="0.3">
      <c r="A612" s="4" t="s">
        <v>4267</v>
      </c>
      <c r="B612" s="84">
        <v>45315</v>
      </c>
      <c r="C612"/>
      <c r="D612" t="s">
        <v>809</v>
      </c>
      <c r="E612" t="s">
        <v>1094</v>
      </c>
      <c r="F612" s="85">
        <v>114295.75</v>
      </c>
      <c r="G612" s="85"/>
      <c r="H612" s="96" t="s">
        <v>37</v>
      </c>
      <c r="I612" t="s">
        <v>290</v>
      </c>
      <c r="J612" s="4">
        <f t="shared" si="9"/>
        <v>1</v>
      </c>
    </row>
    <row r="613" spans="1:10" x14ac:dyDescent="0.3">
      <c r="A613" s="4" t="s">
        <v>4267</v>
      </c>
      <c r="B613" s="84">
        <v>45315</v>
      </c>
      <c r="C613"/>
      <c r="D613" t="s">
        <v>651</v>
      </c>
      <c r="E613" t="s">
        <v>1362</v>
      </c>
      <c r="F613" s="85">
        <v>102634.17</v>
      </c>
      <c r="G613" s="85"/>
      <c r="H613" s="96" t="s">
        <v>37</v>
      </c>
      <c r="I613" t="s">
        <v>290</v>
      </c>
      <c r="J613" s="4">
        <f t="shared" si="9"/>
        <v>1</v>
      </c>
    </row>
    <row r="614" spans="1:10" x14ac:dyDescent="0.3">
      <c r="A614" s="4" t="s">
        <v>4267</v>
      </c>
      <c r="B614" s="84">
        <v>45315</v>
      </c>
      <c r="C614"/>
      <c r="D614" t="s">
        <v>810</v>
      </c>
      <c r="E614" t="s">
        <v>1363</v>
      </c>
      <c r="F614" s="85">
        <v>56213</v>
      </c>
      <c r="G614" s="85"/>
      <c r="H614" s="96" t="s">
        <v>37</v>
      </c>
      <c r="I614" t="s">
        <v>290</v>
      </c>
      <c r="J614" s="4">
        <f t="shared" si="9"/>
        <v>1</v>
      </c>
    </row>
    <row r="615" spans="1:10" x14ac:dyDescent="0.3">
      <c r="A615" s="4" t="s">
        <v>4267</v>
      </c>
      <c r="B615" s="84">
        <v>45315</v>
      </c>
      <c r="C615"/>
      <c r="D615" t="s">
        <v>809</v>
      </c>
      <c r="E615" t="s">
        <v>1094</v>
      </c>
      <c r="F615" s="85">
        <v>54738.22</v>
      </c>
      <c r="G615" s="85"/>
      <c r="H615" s="96" t="s">
        <v>37</v>
      </c>
      <c r="I615" t="s">
        <v>290</v>
      </c>
      <c r="J615" s="4">
        <f t="shared" si="9"/>
        <v>1</v>
      </c>
    </row>
    <row r="616" spans="1:10" x14ac:dyDescent="0.3">
      <c r="A616" s="4" t="s">
        <v>4267</v>
      </c>
      <c r="B616" s="84">
        <v>45315</v>
      </c>
      <c r="C616"/>
      <c r="D616" t="s">
        <v>811</v>
      </c>
      <c r="E616" t="s">
        <v>1364</v>
      </c>
      <c r="F616" s="85">
        <v>49100</v>
      </c>
      <c r="G616" s="85"/>
      <c r="H616" s="96" t="s">
        <v>37</v>
      </c>
      <c r="I616" t="s">
        <v>290</v>
      </c>
      <c r="J616" s="4">
        <f t="shared" si="9"/>
        <v>1</v>
      </c>
    </row>
    <row r="617" spans="1:10" x14ac:dyDescent="0.3">
      <c r="A617" s="4" t="s">
        <v>4267</v>
      </c>
      <c r="B617" s="84">
        <v>45315</v>
      </c>
      <c r="C617"/>
      <c r="D617" t="s">
        <v>812</v>
      </c>
      <c r="E617" t="s">
        <v>1365</v>
      </c>
      <c r="F617" s="85">
        <v>39916.800000000003</v>
      </c>
      <c r="G617" s="85"/>
      <c r="H617" s="96" t="s">
        <v>37</v>
      </c>
      <c r="I617" t="s">
        <v>290</v>
      </c>
      <c r="J617" s="4">
        <f t="shared" si="9"/>
        <v>1</v>
      </c>
    </row>
    <row r="618" spans="1:10" x14ac:dyDescent="0.3">
      <c r="A618" s="4" t="s">
        <v>4267</v>
      </c>
      <c r="B618" s="84">
        <v>45315</v>
      </c>
      <c r="C618"/>
      <c r="D618" t="s">
        <v>637</v>
      </c>
      <c r="E618" t="s">
        <v>1366</v>
      </c>
      <c r="F618" s="85">
        <v>31539.8</v>
      </c>
      <c r="G618" s="85"/>
      <c r="H618" s="96" t="s">
        <v>37</v>
      </c>
      <c r="I618" t="s">
        <v>290</v>
      </c>
      <c r="J618" s="4">
        <f t="shared" si="9"/>
        <v>1</v>
      </c>
    </row>
    <row r="619" spans="1:10" x14ac:dyDescent="0.3">
      <c r="A619" s="4" t="s">
        <v>4267</v>
      </c>
      <c r="B619" s="84">
        <v>45315</v>
      </c>
      <c r="C619"/>
      <c r="D619" t="s">
        <v>810</v>
      </c>
      <c r="E619" t="s">
        <v>1367</v>
      </c>
      <c r="F619" s="85">
        <v>31000</v>
      </c>
      <c r="G619" s="85"/>
      <c r="H619" s="96" t="s">
        <v>37</v>
      </c>
      <c r="I619" t="s">
        <v>290</v>
      </c>
      <c r="J619" s="4">
        <f t="shared" si="9"/>
        <v>1</v>
      </c>
    </row>
    <row r="620" spans="1:10" x14ac:dyDescent="0.3">
      <c r="A620" s="4" t="s">
        <v>4267</v>
      </c>
      <c r="B620" s="84">
        <v>45315</v>
      </c>
      <c r="C620"/>
      <c r="D620" t="s">
        <v>813</v>
      </c>
      <c r="E620" t="s">
        <v>1368</v>
      </c>
      <c r="F620" s="85">
        <v>31000</v>
      </c>
      <c r="G620" s="85"/>
      <c r="H620" s="96" t="s">
        <v>37</v>
      </c>
      <c r="I620" t="s">
        <v>290</v>
      </c>
      <c r="J620" s="4">
        <f t="shared" si="9"/>
        <v>1</v>
      </c>
    </row>
    <row r="621" spans="1:10" x14ac:dyDescent="0.3">
      <c r="A621" s="4" t="s">
        <v>4267</v>
      </c>
      <c r="B621" s="84">
        <v>45315</v>
      </c>
      <c r="C621"/>
      <c r="D621" t="s">
        <v>814</v>
      </c>
      <c r="E621" t="s">
        <v>1369</v>
      </c>
      <c r="F621" s="85">
        <v>27690</v>
      </c>
      <c r="G621" s="85"/>
      <c r="H621" s="96" t="s">
        <v>37</v>
      </c>
      <c r="I621" t="s">
        <v>290</v>
      </c>
      <c r="J621" s="4">
        <f t="shared" si="9"/>
        <v>1</v>
      </c>
    </row>
    <row r="622" spans="1:10" x14ac:dyDescent="0.3">
      <c r="A622" s="4" t="s">
        <v>4267</v>
      </c>
      <c r="B622" s="84">
        <v>45315</v>
      </c>
      <c r="C622"/>
      <c r="D622" t="s">
        <v>815</v>
      </c>
      <c r="E622" t="s">
        <v>1370</v>
      </c>
      <c r="F622" s="85">
        <v>27586.25</v>
      </c>
      <c r="G622" s="85"/>
      <c r="H622" s="96" t="s">
        <v>37</v>
      </c>
      <c r="I622" t="s">
        <v>290</v>
      </c>
      <c r="J622" s="4">
        <f t="shared" si="9"/>
        <v>1</v>
      </c>
    </row>
    <row r="623" spans="1:10" x14ac:dyDescent="0.3">
      <c r="A623" s="4" t="s">
        <v>4267</v>
      </c>
      <c r="B623" s="84">
        <v>45315</v>
      </c>
      <c r="C623"/>
      <c r="D623" t="s">
        <v>816</v>
      </c>
      <c r="E623" t="s">
        <v>1371</v>
      </c>
      <c r="F623" s="85">
        <v>26600</v>
      </c>
      <c r="G623" s="85"/>
      <c r="H623" s="96" t="s">
        <v>37</v>
      </c>
      <c r="I623" t="s">
        <v>290</v>
      </c>
      <c r="J623" s="4">
        <f t="shared" si="9"/>
        <v>1</v>
      </c>
    </row>
    <row r="624" spans="1:10" x14ac:dyDescent="0.3">
      <c r="A624" s="4" t="s">
        <v>4267</v>
      </c>
      <c r="B624" s="84">
        <v>45315</v>
      </c>
      <c r="C624"/>
      <c r="D624" t="s">
        <v>817</v>
      </c>
      <c r="E624" t="s">
        <v>1011</v>
      </c>
      <c r="F624" s="85">
        <v>26437.67</v>
      </c>
      <c r="G624" s="85"/>
      <c r="H624" s="96" t="s">
        <v>37</v>
      </c>
      <c r="I624" t="s">
        <v>290</v>
      </c>
      <c r="J624" s="4">
        <f t="shared" si="9"/>
        <v>1</v>
      </c>
    </row>
    <row r="625" spans="1:10" x14ac:dyDescent="0.3">
      <c r="A625" s="4" t="s">
        <v>4267</v>
      </c>
      <c r="B625" s="84">
        <v>45315</v>
      </c>
      <c r="C625"/>
      <c r="D625" t="s">
        <v>740</v>
      </c>
      <c r="E625" t="s">
        <v>1372</v>
      </c>
      <c r="F625" s="85">
        <v>26317.06</v>
      </c>
      <c r="G625" s="85"/>
      <c r="H625" s="96" t="s">
        <v>37</v>
      </c>
      <c r="I625" t="s">
        <v>290</v>
      </c>
      <c r="J625" s="4">
        <f t="shared" si="9"/>
        <v>1</v>
      </c>
    </row>
    <row r="626" spans="1:10" x14ac:dyDescent="0.3">
      <c r="A626" s="4" t="s">
        <v>4267</v>
      </c>
      <c r="B626" s="84">
        <v>45315</v>
      </c>
      <c r="C626"/>
      <c r="D626" t="s">
        <v>665</v>
      </c>
      <c r="E626" t="s">
        <v>1373</v>
      </c>
      <c r="F626" s="85">
        <v>26065.81</v>
      </c>
      <c r="G626" s="85"/>
      <c r="H626" s="96" t="s">
        <v>37</v>
      </c>
      <c r="I626" t="s">
        <v>290</v>
      </c>
      <c r="J626" s="4">
        <f t="shared" si="9"/>
        <v>1</v>
      </c>
    </row>
    <row r="627" spans="1:10" x14ac:dyDescent="0.3">
      <c r="A627" s="4" t="s">
        <v>4267</v>
      </c>
      <c r="B627" s="84">
        <v>45315</v>
      </c>
      <c r="C627"/>
      <c r="D627" t="s">
        <v>680</v>
      </c>
      <c r="E627" t="s">
        <v>1374</v>
      </c>
      <c r="F627" s="85">
        <v>21821.38</v>
      </c>
      <c r="G627" s="85"/>
      <c r="H627" s="96" t="s">
        <v>37</v>
      </c>
      <c r="I627" t="s">
        <v>290</v>
      </c>
      <c r="J627" s="4">
        <f t="shared" si="9"/>
        <v>1</v>
      </c>
    </row>
    <row r="628" spans="1:10" x14ac:dyDescent="0.3">
      <c r="A628" s="4" t="s">
        <v>4267</v>
      </c>
      <c r="B628" s="84">
        <v>45315</v>
      </c>
      <c r="C628"/>
      <c r="D628" t="s">
        <v>191</v>
      </c>
      <c r="E628" t="s">
        <v>273</v>
      </c>
      <c r="F628" s="85">
        <v>18327.560000000001</v>
      </c>
      <c r="G628" s="85"/>
      <c r="H628" s="96" t="s">
        <v>37</v>
      </c>
      <c r="I628" t="s">
        <v>290</v>
      </c>
      <c r="J628" s="4">
        <f t="shared" si="9"/>
        <v>1</v>
      </c>
    </row>
    <row r="629" spans="1:10" x14ac:dyDescent="0.3">
      <c r="A629" s="4" t="s">
        <v>4267</v>
      </c>
      <c r="B629" s="84">
        <v>45315</v>
      </c>
      <c r="C629"/>
      <c r="D629" t="s">
        <v>809</v>
      </c>
      <c r="E629" t="s">
        <v>1094</v>
      </c>
      <c r="F629" s="85">
        <v>17529.38</v>
      </c>
      <c r="G629" s="85"/>
      <c r="H629" s="96" t="s">
        <v>37</v>
      </c>
      <c r="I629" t="s">
        <v>290</v>
      </c>
      <c r="J629" s="4">
        <f t="shared" si="9"/>
        <v>1</v>
      </c>
    </row>
    <row r="630" spans="1:10" x14ac:dyDescent="0.3">
      <c r="A630" s="4" t="s">
        <v>4267</v>
      </c>
      <c r="B630" s="84">
        <v>45315</v>
      </c>
      <c r="C630"/>
      <c r="D630" t="s">
        <v>818</v>
      </c>
      <c r="E630" t="s">
        <v>956</v>
      </c>
      <c r="F630" s="85">
        <v>11308.78</v>
      </c>
      <c r="G630" s="85"/>
      <c r="H630" s="96" t="s">
        <v>37</v>
      </c>
      <c r="I630" t="s">
        <v>290</v>
      </c>
      <c r="J630" s="4">
        <f t="shared" si="9"/>
        <v>1</v>
      </c>
    </row>
    <row r="631" spans="1:10" x14ac:dyDescent="0.3">
      <c r="A631" s="4" t="s">
        <v>4267</v>
      </c>
      <c r="B631" s="84">
        <v>45315</v>
      </c>
      <c r="C631"/>
      <c r="D631" t="s">
        <v>819</v>
      </c>
      <c r="E631" t="s">
        <v>1011</v>
      </c>
      <c r="F631" s="85">
        <v>11000</v>
      </c>
      <c r="G631" s="85"/>
      <c r="H631" s="96" t="s">
        <v>37</v>
      </c>
      <c r="I631" t="s">
        <v>290</v>
      </c>
      <c r="J631" s="4">
        <f t="shared" si="9"/>
        <v>1</v>
      </c>
    </row>
    <row r="632" spans="1:10" x14ac:dyDescent="0.3">
      <c r="A632" s="4" t="s">
        <v>4267</v>
      </c>
      <c r="B632" s="84">
        <v>45315</v>
      </c>
      <c r="C632"/>
      <c r="D632" t="s">
        <v>820</v>
      </c>
      <c r="E632" t="s">
        <v>1375</v>
      </c>
      <c r="F632" s="85">
        <v>10290</v>
      </c>
      <c r="G632" s="85"/>
      <c r="H632" s="96" t="s">
        <v>37</v>
      </c>
      <c r="I632" t="s">
        <v>290</v>
      </c>
      <c r="J632" s="4">
        <f t="shared" si="9"/>
        <v>1</v>
      </c>
    </row>
    <row r="633" spans="1:10" x14ac:dyDescent="0.3">
      <c r="A633" s="4" t="s">
        <v>4267</v>
      </c>
      <c r="B633" s="84">
        <v>45315</v>
      </c>
      <c r="C633"/>
      <c r="D633" t="s">
        <v>816</v>
      </c>
      <c r="E633" t="s">
        <v>1371</v>
      </c>
      <c r="F633" s="85">
        <v>8500</v>
      </c>
      <c r="G633" s="85"/>
      <c r="H633" s="96" t="s">
        <v>37</v>
      </c>
      <c r="I633" t="s">
        <v>290</v>
      </c>
      <c r="J633" s="4">
        <f t="shared" si="9"/>
        <v>1</v>
      </c>
    </row>
    <row r="634" spans="1:10" x14ac:dyDescent="0.3">
      <c r="A634" s="4" t="s">
        <v>4267</v>
      </c>
      <c r="B634" s="84">
        <v>45315</v>
      </c>
      <c r="C634"/>
      <c r="D634" t="s">
        <v>811</v>
      </c>
      <c r="E634" t="s">
        <v>1376</v>
      </c>
      <c r="F634" s="85">
        <v>7500</v>
      </c>
      <c r="G634" s="85"/>
      <c r="H634" s="96" t="s">
        <v>37</v>
      </c>
      <c r="I634" t="s">
        <v>290</v>
      </c>
      <c r="J634" s="4">
        <f t="shared" si="9"/>
        <v>1</v>
      </c>
    </row>
    <row r="635" spans="1:10" x14ac:dyDescent="0.3">
      <c r="A635" s="4" t="s">
        <v>4267</v>
      </c>
      <c r="B635" s="84">
        <v>45315</v>
      </c>
      <c r="C635"/>
      <c r="D635" t="s">
        <v>809</v>
      </c>
      <c r="E635" t="s">
        <v>1094</v>
      </c>
      <c r="F635" s="85">
        <v>2746.25</v>
      </c>
      <c r="G635" s="85"/>
      <c r="H635" s="96" t="s">
        <v>37</v>
      </c>
      <c r="I635" t="s">
        <v>290</v>
      </c>
      <c r="J635" s="4">
        <f t="shared" si="9"/>
        <v>1</v>
      </c>
    </row>
    <row r="636" spans="1:10" x14ac:dyDescent="0.3">
      <c r="A636" s="4" t="s">
        <v>4267</v>
      </c>
      <c r="B636" s="84">
        <v>45315</v>
      </c>
      <c r="C636"/>
      <c r="D636" t="s">
        <v>815</v>
      </c>
      <c r="E636" t="s">
        <v>1377</v>
      </c>
      <c r="F636" s="91">
        <v>616</v>
      </c>
      <c r="G636" s="85"/>
      <c r="H636" s="96" t="s">
        <v>37</v>
      </c>
      <c r="I636" t="s">
        <v>290</v>
      </c>
      <c r="J636" s="4">
        <f t="shared" si="9"/>
        <v>1</v>
      </c>
    </row>
    <row r="637" spans="1:10" x14ac:dyDescent="0.3">
      <c r="A637" s="4" t="s">
        <v>4267</v>
      </c>
      <c r="B637" s="84">
        <v>45314</v>
      </c>
      <c r="C637" t="s">
        <v>429</v>
      </c>
      <c r="D637" t="s">
        <v>788</v>
      </c>
      <c r="E637" t="s">
        <v>1378</v>
      </c>
      <c r="F637" s="88"/>
      <c r="G637" s="85">
        <v>309831.65000000002</v>
      </c>
      <c r="H637" s="96" t="s">
        <v>4251</v>
      </c>
      <c r="I637" t="s">
        <v>290</v>
      </c>
      <c r="J637" s="4">
        <f t="shared" si="9"/>
        <v>1</v>
      </c>
    </row>
    <row r="638" spans="1:10" x14ac:dyDescent="0.3">
      <c r="A638" s="4" t="s">
        <v>4267</v>
      </c>
      <c r="B638" s="84">
        <v>45314</v>
      </c>
      <c r="C638" t="s">
        <v>430</v>
      </c>
      <c r="D638" t="s">
        <v>821</v>
      </c>
      <c r="E638" t="s">
        <v>1379</v>
      </c>
      <c r="F638" s="88"/>
      <c r="G638" s="85">
        <v>34884</v>
      </c>
      <c r="H638" s="96" t="s">
        <v>4251</v>
      </c>
      <c r="I638" t="s">
        <v>290</v>
      </c>
      <c r="J638" s="4">
        <f t="shared" si="9"/>
        <v>1</v>
      </c>
    </row>
    <row r="639" spans="1:10" x14ac:dyDescent="0.3">
      <c r="A639" s="4" t="s">
        <v>4267</v>
      </c>
      <c r="B639" s="84">
        <v>45314</v>
      </c>
      <c r="C639" t="s">
        <v>428</v>
      </c>
      <c r="D639" t="s">
        <v>796</v>
      </c>
      <c r="E639" t="s">
        <v>1357</v>
      </c>
      <c r="F639" s="88"/>
      <c r="G639" s="85">
        <v>1915.2</v>
      </c>
      <c r="H639" s="96" t="s">
        <v>4251</v>
      </c>
      <c r="I639" t="s">
        <v>290</v>
      </c>
      <c r="J639" s="4">
        <f t="shared" si="9"/>
        <v>1</v>
      </c>
    </row>
    <row r="640" spans="1:10" x14ac:dyDescent="0.3">
      <c r="A640" s="4" t="s">
        <v>4267</v>
      </c>
      <c r="B640" s="84">
        <v>45314</v>
      </c>
      <c r="C640"/>
      <c r="D640" t="s">
        <v>136</v>
      </c>
      <c r="E640" t="s">
        <v>1380</v>
      </c>
      <c r="F640" s="88"/>
      <c r="G640" s="91">
        <v>326.88</v>
      </c>
      <c r="H640" s="96" t="s">
        <v>4249</v>
      </c>
      <c r="I640" t="s">
        <v>290</v>
      </c>
      <c r="J640" s="4">
        <f t="shared" si="9"/>
        <v>1</v>
      </c>
    </row>
    <row r="641" spans="1:10" x14ac:dyDescent="0.3">
      <c r="A641" s="4" t="s">
        <v>4267</v>
      </c>
      <c r="B641" s="84">
        <v>45314</v>
      </c>
      <c r="C641"/>
      <c r="D641" t="s">
        <v>675</v>
      </c>
      <c r="E641" t="s">
        <v>1072</v>
      </c>
      <c r="F641" s="85">
        <v>141835</v>
      </c>
      <c r="G641" s="85"/>
      <c r="H641" s="96" t="s">
        <v>37</v>
      </c>
      <c r="I641" t="s">
        <v>290</v>
      </c>
      <c r="J641" s="4">
        <f t="shared" si="9"/>
        <v>1</v>
      </c>
    </row>
    <row r="642" spans="1:10" x14ac:dyDescent="0.3">
      <c r="A642" s="4" t="s">
        <v>4267</v>
      </c>
      <c r="B642" s="84">
        <v>45314</v>
      </c>
      <c r="C642"/>
      <c r="D642" t="s">
        <v>822</v>
      </c>
      <c r="E642" t="s">
        <v>1381</v>
      </c>
      <c r="F642" s="85">
        <v>86018</v>
      </c>
      <c r="G642" s="85"/>
      <c r="H642" s="96" t="s">
        <v>37</v>
      </c>
      <c r="I642" t="s">
        <v>290</v>
      </c>
      <c r="J642" s="4">
        <f t="shared" si="9"/>
        <v>1</v>
      </c>
    </row>
    <row r="643" spans="1:10" x14ac:dyDescent="0.3">
      <c r="A643" s="4" t="s">
        <v>4267</v>
      </c>
      <c r="B643" s="84">
        <v>45314</v>
      </c>
      <c r="C643"/>
      <c r="D643" t="s">
        <v>720</v>
      </c>
      <c r="E643" t="s">
        <v>1382</v>
      </c>
      <c r="F643" s="85">
        <v>67226.399999999994</v>
      </c>
      <c r="G643" s="85"/>
      <c r="H643" s="96" t="s">
        <v>37</v>
      </c>
      <c r="I643" t="s">
        <v>290</v>
      </c>
      <c r="J643" s="4">
        <f t="shared" ref="J643:J706" si="10">MONTH(B643)</f>
        <v>1</v>
      </c>
    </row>
    <row r="644" spans="1:10" x14ac:dyDescent="0.3">
      <c r="A644" s="4" t="s">
        <v>4267</v>
      </c>
      <c r="B644" s="84">
        <v>45314</v>
      </c>
      <c r="C644"/>
      <c r="D644" t="s">
        <v>823</v>
      </c>
      <c r="E644" t="s">
        <v>1383</v>
      </c>
      <c r="F644" s="85">
        <v>58736.54</v>
      </c>
      <c r="G644" s="85"/>
      <c r="H644" s="96" t="s">
        <v>37</v>
      </c>
      <c r="I644" t="s">
        <v>290</v>
      </c>
      <c r="J644" s="4">
        <f t="shared" si="10"/>
        <v>1</v>
      </c>
    </row>
    <row r="645" spans="1:10" x14ac:dyDescent="0.3">
      <c r="A645" s="4" t="s">
        <v>4267</v>
      </c>
      <c r="B645" s="84">
        <v>45314</v>
      </c>
      <c r="C645"/>
      <c r="D645" t="s">
        <v>720</v>
      </c>
      <c r="E645" t="s">
        <v>1384</v>
      </c>
      <c r="F645" s="85">
        <v>52131.62</v>
      </c>
      <c r="G645" s="85"/>
      <c r="H645" s="96" t="s">
        <v>37</v>
      </c>
      <c r="I645" t="s">
        <v>290</v>
      </c>
      <c r="J645" s="4">
        <f t="shared" si="10"/>
        <v>1</v>
      </c>
    </row>
    <row r="646" spans="1:10" x14ac:dyDescent="0.3">
      <c r="A646" s="4" t="s">
        <v>4267</v>
      </c>
      <c r="B646" s="84">
        <v>45314</v>
      </c>
      <c r="C646"/>
      <c r="D646" t="s">
        <v>824</v>
      </c>
      <c r="E646" t="s">
        <v>1011</v>
      </c>
      <c r="F646" s="85">
        <v>31000</v>
      </c>
      <c r="G646" s="85"/>
      <c r="H646" s="96" t="s">
        <v>37</v>
      </c>
      <c r="I646" t="s">
        <v>290</v>
      </c>
      <c r="J646" s="4">
        <f t="shared" si="10"/>
        <v>1</v>
      </c>
    </row>
    <row r="647" spans="1:10" x14ac:dyDescent="0.3">
      <c r="A647" s="4" t="s">
        <v>4267</v>
      </c>
      <c r="B647" s="84">
        <v>45314</v>
      </c>
      <c r="C647"/>
      <c r="D647" t="s">
        <v>825</v>
      </c>
      <c r="E647" t="s">
        <v>1385</v>
      </c>
      <c r="F647" s="85">
        <v>25762.560000000001</v>
      </c>
      <c r="G647" s="85"/>
      <c r="H647" s="96" t="s">
        <v>37</v>
      </c>
      <c r="I647" t="s">
        <v>290</v>
      </c>
      <c r="J647" s="4">
        <f t="shared" si="10"/>
        <v>1</v>
      </c>
    </row>
    <row r="648" spans="1:10" x14ac:dyDescent="0.3">
      <c r="A648" s="4" t="s">
        <v>4267</v>
      </c>
      <c r="B648" s="84">
        <v>45314</v>
      </c>
      <c r="C648"/>
      <c r="D648" t="s">
        <v>826</v>
      </c>
      <c r="E648" t="s">
        <v>1386</v>
      </c>
      <c r="F648" s="85">
        <v>23359.34</v>
      </c>
      <c r="G648" s="85"/>
      <c r="H648" s="96" t="s">
        <v>37</v>
      </c>
      <c r="I648" t="s">
        <v>290</v>
      </c>
      <c r="J648" s="4">
        <f t="shared" si="10"/>
        <v>1</v>
      </c>
    </row>
    <row r="649" spans="1:10" x14ac:dyDescent="0.3">
      <c r="A649" s="4" t="s">
        <v>4267</v>
      </c>
      <c r="B649" s="84">
        <v>45314</v>
      </c>
      <c r="C649"/>
      <c r="D649" t="s">
        <v>705</v>
      </c>
      <c r="E649" t="s">
        <v>1387</v>
      </c>
      <c r="F649" s="85">
        <v>2409</v>
      </c>
      <c r="G649" s="85"/>
      <c r="H649" s="96" t="s">
        <v>37</v>
      </c>
      <c r="I649" t="s">
        <v>290</v>
      </c>
      <c r="J649" s="4">
        <f t="shared" si="10"/>
        <v>1</v>
      </c>
    </row>
    <row r="650" spans="1:10" x14ac:dyDescent="0.3">
      <c r="A650" s="4" t="s">
        <v>4267</v>
      </c>
      <c r="B650" s="84">
        <v>45314</v>
      </c>
      <c r="C650"/>
      <c r="D650" t="s">
        <v>827</v>
      </c>
      <c r="E650" t="s">
        <v>1388</v>
      </c>
      <c r="F650" s="91">
        <v>238.14</v>
      </c>
      <c r="G650" s="85"/>
      <c r="H650" s="96" t="s">
        <v>37</v>
      </c>
      <c r="I650" t="s">
        <v>290</v>
      </c>
      <c r="J650" s="4">
        <f t="shared" si="10"/>
        <v>1</v>
      </c>
    </row>
    <row r="651" spans="1:10" x14ac:dyDescent="0.3">
      <c r="A651" s="4" t="s">
        <v>4267</v>
      </c>
      <c r="B651" s="84">
        <v>45313</v>
      </c>
      <c r="C651" t="s">
        <v>431</v>
      </c>
      <c r="D651" t="s">
        <v>610</v>
      </c>
      <c r="E651" t="s">
        <v>1389</v>
      </c>
      <c r="F651" s="88"/>
      <c r="G651" s="85">
        <v>1314647.22</v>
      </c>
      <c r="H651" s="96" t="s">
        <v>4251</v>
      </c>
      <c r="I651" t="s">
        <v>290</v>
      </c>
      <c r="J651" s="4">
        <f t="shared" si="10"/>
        <v>1</v>
      </c>
    </row>
    <row r="652" spans="1:10" x14ac:dyDescent="0.3">
      <c r="A652" s="4" t="s">
        <v>4267</v>
      </c>
      <c r="B652" s="84">
        <v>45313</v>
      </c>
      <c r="C652" t="s">
        <v>432</v>
      </c>
      <c r="D652" t="s">
        <v>610</v>
      </c>
      <c r="E652" t="s">
        <v>1390</v>
      </c>
      <c r="F652" s="88"/>
      <c r="G652" s="85">
        <v>727462.83</v>
      </c>
      <c r="H652" s="96" t="s">
        <v>4251</v>
      </c>
      <c r="I652" t="s">
        <v>290</v>
      </c>
      <c r="J652" s="4">
        <f t="shared" si="10"/>
        <v>1</v>
      </c>
    </row>
    <row r="653" spans="1:10" x14ac:dyDescent="0.3">
      <c r="A653" s="4" t="s">
        <v>4267</v>
      </c>
      <c r="B653" s="84">
        <v>45313</v>
      </c>
      <c r="C653" t="s">
        <v>433</v>
      </c>
      <c r="D653" t="s">
        <v>610</v>
      </c>
      <c r="E653" t="s">
        <v>1391</v>
      </c>
      <c r="F653" s="88"/>
      <c r="G653" s="85">
        <v>393243.08</v>
      </c>
      <c r="H653" s="96" t="s">
        <v>4251</v>
      </c>
      <c r="I653" t="s">
        <v>290</v>
      </c>
      <c r="J653" s="4">
        <f t="shared" si="10"/>
        <v>1</v>
      </c>
    </row>
    <row r="654" spans="1:10" x14ac:dyDescent="0.3">
      <c r="A654" s="4" t="s">
        <v>4267</v>
      </c>
      <c r="B654" s="84">
        <v>45313</v>
      </c>
      <c r="C654" t="s">
        <v>434</v>
      </c>
      <c r="D654" t="s">
        <v>610</v>
      </c>
      <c r="E654" t="s">
        <v>1392</v>
      </c>
      <c r="F654" s="88"/>
      <c r="G654" s="85">
        <v>285094.92</v>
      </c>
      <c r="H654" s="96" t="s">
        <v>4251</v>
      </c>
      <c r="I654" t="s">
        <v>290</v>
      </c>
      <c r="J654" s="4">
        <f t="shared" si="10"/>
        <v>1</v>
      </c>
    </row>
    <row r="655" spans="1:10" x14ac:dyDescent="0.3">
      <c r="A655" s="4" t="s">
        <v>4267</v>
      </c>
      <c r="B655" s="84">
        <v>45313</v>
      </c>
      <c r="C655" t="s">
        <v>435</v>
      </c>
      <c r="D655" t="s">
        <v>610</v>
      </c>
      <c r="E655" t="s">
        <v>1393</v>
      </c>
      <c r="F655" s="88"/>
      <c r="G655" s="85">
        <v>241118.49</v>
      </c>
      <c r="H655" s="96" t="s">
        <v>4251</v>
      </c>
      <c r="I655" t="s">
        <v>290</v>
      </c>
      <c r="J655" s="4">
        <f t="shared" si="10"/>
        <v>1</v>
      </c>
    </row>
    <row r="656" spans="1:10" x14ac:dyDescent="0.3">
      <c r="A656" s="4" t="s">
        <v>4267</v>
      </c>
      <c r="B656" s="84">
        <v>45313</v>
      </c>
      <c r="C656" t="s">
        <v>436</v>
      </c>
      <c r="D656" t="s">
        <v>610</v>
      </c>
      <c r="E656" t="s">
        <v>1394</v>
      </c>
      <c r="F656" s="88"/>
      <c r="G656" s="85">
        <v>58184.5</v>
      </c>
      <c r="H656" s="96" t="s">
        <v>4251</v>
      </c>
      <c r="I656" t="s">
        <v>290</v>
      </c>
      <c r="J656" s="4">
        <f t="shared" si="10"/>
        <v>1</v>
      </c>
    </row>
    <row r="657" spans="1:10" x14ac:dyDescent="0.3">
      <c r="A657" s="4" t="s">
        <v>4267</v>
      </c>
      <c r="B657" s="84">
        <v>45313</v>
      </c>
      <c r="C657" t="s">
        <v>437</v>
      </c>
      <c r="D657" t="s">
        <v>644</v>
      </c>
      <c r="E657" t="s">
        <v>1395</v>
      </c>
      <c r="F657" s="88"/>
      <c r="G657" s="85">
        <v>19483.2</v>
      </c>
      <c r="H657" s="96" t="s">
        <v>4251</v>
      </c>
      <c r="I657" t="s">
        <v>290</v>
      </c>
      <c r="J657" s="4">
        <f t="shared" si="10"/>
        <v>1</v>
      </c>
    </row>
    <row r="658" spans="1:10" x14ac:dyDescent="0.3">
      <c r="A658" s="4" t="s">
        <v>4267</v>
      </c>
      <c r="B658" s="84">
        <v>45313</v>
      </c>
      <c r="C658" t="s">
        <v>438</v>
      </c>
      <c r="D658" t="s">
        <v>611</v>
      </c>
      <c r="E658" t="s">
        <v>1396</v>
      </c>
      <c r="F658" s="88"/>
      <c r="G658" s="85">
        <v>7619.89</v>
      </c>
      <c r="H658" s="96" t="s">
        <v>4251</v>
      </c>
      <c r="I658" t="s">
        <v>290</v>
      </c>
      <c r="J658" s="4">
        <f t="shared" si="10"/>
        <v>1</v>
      </c>
    </row>
    <row r="659" spans="1:10" x14ac:dyDescent="0.3">
      <c r="A659" s="4" t="s">
        <v>4267</v>
      </c>
      <c r="B659" s="84">
        <v>45313</v>
      </c>
      <c r="C659" t="s">
        <v>439</v>
      </c>
      <c r="D659" t="s">
        <v>611</v>
      </c>
      <c r="E659" t="s">
        <v>1397</v>
      </c>
      <c r="F659" s="88"/>
      <c r="G659" s="85">
        <v>6461.1</v>
      </c>
      <c r="H659" s="96" t="s">
        <v>4251</v>
      </c>
      <c r="I659" t="s">
        <v>290</v>
      </c>
      <c r="J659" s="4">
        <f t="shared" si="10"/>
        <v>1</v>
      </c>
    </row>
    <row r="660" spans="1:10" x14ac:dyDescent="0.3">
      <c r="A660" s="4" t="s">
        <v>4267</v>
      </c>
      <c r="B660" s="84">
        <v>45313</v>
      </c>
      <c r="C660"/>
      <c r="D660" t="s">
        <v>136</v>
      </c>
      <c r="E660" t="s">
        <v>1398</v>
      </c>
      <c r="F660" s="88"/>
      <c r="G660" s="91">
        <v>315</v>
      </c>
      <c r="H660" s="96" t="s">
        <v>4249</v>
      </c>
      <c r="I660" t="s">
        <v>290</v>
      </c>
      <c r="J660" s="4">
        <f t="shared" si="10"/>
        <v>1</v>
      </c>
    </row>
    <row r="661" spans="1:10" x14ac:dyDescent="0.3">
      <c r="A661" s="4" t="s">
        <v>4267</v>
      </c>
      <c r="B661" s="84">
        <v>45313</v>
      </c>
      <c r="C661"/>
      <c r="D661" t="s">
        <v>627</v>
      </c>
      <c r="E661" t="s">
        <v>1399</v>
      </c>
      <c r="F661" s="85">
        <v>421371.65</v>
      </c>
      <c r="G661" s="85"/>
      <c r="H661" s="96" t="s">
        <v>37</v>
      </c>
      <c r="I661" t="s">
        <v>290</v>
      </c>
      <c r="J661" s="4">
        <f t="shared" si="10"/>
        <v>1</v>
      </c>
    </row>
    <row r="662" spans="1:10" x14ac:dyDescent="0.3">
      <c r="A662" s="4" t="s">
        <v>4267</v>
      </c>
      <c r="B662" s="84">
        <v>45313</v>
      </c>
      <c r="C662"/>
      <c r="D662" t="s">
        <v>627</v>
      </c>
      <c r="E662" t="s">
        <v>1400</v>
      </c>
      <c r="F662" s="85">
        <v>322485.09999999998</v>
      </c>
      <c r="G662" s="85"/>
      <c r="H662" s="96" t="s">
        <v>37</v>
      </c>
      <c r="I662" t="s">
        <v>290</v>
      </c>
      <c r="J662" s="4">
        <f t="shared" si="10"/>
        <v>1</v>
      </c>
    </row>
    <row r="663" spans="1:10" x14ac:dyDescent="0.3">
      <c r="A663" s="4" t="s">
        <v>4267</v>
      </c>
      <c r="B663" s="84">
        <v>45313</v>
      </c>
      <c r="C663"/>
      <c r="D663" t="s">
        <v>627</v>
      </c>
      <c r="E663" t="s">
        <v>1401</v>
      </c>
      <c r="F663" s="85">
        <v>312789.71999999997</v>
      </c>
      <c r="G663" s="85"/>
      <c r="H663" s="96" t="s">
        <v>37</v>
      </c>
      <c r="I663" t="s">
        <v>290</v>
      </c>
      <c r="J663" s="4">
        <f t="shared" si="10"/>
        <v>1</v>
      </c>
    </row>
    <row r="664" spans="1:10" x14ac:dyDescent="0.3">
      <c r="A664" s="4" t="s">
        <v>4267</v>
      </c>
      <c r="B664" s="84">
        <v>45313</v>
      </c>
      <c r="C664"/>
      <c r="D664" t="s">
        <v>685</v>
      </c>
      <c r="E664" t="s">
        <v>1084</v>
      </c>
      <c r="F664" s="85">
        <v>208911.85</v>
      </c>
      <c r="G664" s="85"/>
      <c r="H664" s="96" t="s">
        <v>37</v>
      </c>
      <c r="I664" t="s">
        <v>290</v>
      </c>
      <c r="J664" s="4">
        <f t="shared" si="10"/>
        <v>1</v>
      </c>
    </row>
    <row r="665" spans="1:10" x14ac:dyDescent="0.3">
      <c r="A665" s="4" t="s">
        <v>4267</v>
      </c>
      <c r="B665" s="84">
        <v>45313</v>
      </c>
      <c r="C665"/>
      <c r="D665" t="s">
        <v>828</v>
      </c>
      <c r="E665" t="s">
        <v>286</v>
      </c>
      <c r="F665" s="85">
        <v>200000</v>
      </c>
      <c r="G665" s="85"/>
      <c r="H665" s="96" t="s">
        <v>37</v>
      </c>
      <c r="I665" t="s">
        <v>290</v>
      </c>
      <c r="J665" s="4">
        <f t="shared" si="10"/>
        <v>1</v>
      </c>
    </row>
    <row r="666" spans="1:10" x14ac:dyDescent="0.3">
      <c r="A666" s="4" t="s">
        <v>4267</v>
      </c>
      <c r="B666" s="84">
        <v>45313</v>
      </c>
      <c r="C666"/>
      <c r="D666" t="s">
        <v>829</v>
      </c>
      <c r="E666" t="s">
        <v>1402</v>
      </c>
      <c r="F666" s="85">
        <v>195660</v>
      </c>
      <c r="G666" s="85"/>
      <c r="H666" s="96" t="s">
        <v>37</v>
      </c>
      <c r="I666" t="s">
        <v>290</v>
      </c>
      <c r="J666" s="4">
        <f t="shared" si="10"/>
        <v>1</v>
      </c>
    </row>
    <row r="667" spans="1:10" x14ac:dyDescent="0.3">
      <c r="A667" s="4" t="s">
        <v>4267</v>
      </c>
      <c r="B667" s="84">
        <v>45313</v>
      </c>
      <c r="C667"/>
      <c r="D667" t="s">
        <v>627</v>
      </c>
      <c r="E667" t="s">
        <v>1403</v>
      </c>
      <c r="F667" s="85">
        <v>179674.1</v>
      </c>
      <c r="G667" s="85"/>
      <c r="H667" s="96" t="s">
        <v>37</v>
      </c>
      <c r="I667" t="s">
        <v>290</v>
      </c>
      <c r="J667" s="4">
        <f t="shared" si="10"/>
        <v>1</v>
      </c>
    </row>
    <row r="668" spans="1:10" x14ac:dyDescent="0.3">
      <c r="A668" s="4" t="s">
        <v>4267</v>
      </c>
      <c r="B668" s="84">
        <v>45313</v>
      </c>
      <c r="C668"/>
      <c r="D668" t="s">
        <v>830</v>
      </c>
      <c r="E668" t="s">
        <v>1011</v>
      </c>
      <c r="F668" s="85">
        <v>124425</v>
      </c>
      <c r="G668" s="85"/>
      <c r="H668" s="96" t="s">
        <v>37</v>
      </c>
      <c r="I668" t="s">
        <v>290</v>
      </c>
      <c r="J668" s="4">
        <f t="shared" si="10"/>
        <v>1</v>
      </c>
    </row>
    <row r="669" spans="1:10" x14ac:dyDescent="0.3">
      <c r="A669" s="4" t="s">
        <v>4267</v>
      </c>
      <c r="B669" s="84">
        <v>45313</v>
      </c>
      <c r="C669"/>
      <c r="D669" t="s">
        <v>831</v>
      </c>
      <c r="E669" t="s">
        <v>1404</v>
      </c>
      <c r="F669" s="85">
        <v>104901.1</v>
      </c>
      <c r="G669" s="85"/>
      <c r="H669" s="96" t="s">
        <v>37</v>
      </c>
      <c r="I669" t="s">
        <v>290</v>
      </c>
      <c r="J669" s="4">
        <f t="shared" si="10"/>
        <v>1</v>
      </c>
    </row>
    <row r="670" spans="1:10" x14ac:dyDescent="0.3">
      <c r="A670" s="4" t="s">
        <v>4267</v>
      </c>
      <c r="B670" s="84">
        <v>45313</v>
      </c>
      <c r="C670"/>
      <c r="D670" t="s">
        <v>665</v>
      </c>
      <c r="E670" t="s">
        <v>1405</v>
      </c>
      <c r="F670" s="85">
        <v>80804.03</v>
      </c>
      <c r="G670" s="85"/>
      <c r="H670" s="96" t="s">
        <v>37</v>
      </c>
      <c r="I670" t="s">
        <v>290</v>
      </c>
      <c r="J670" s="4">
        <f t="shared" si="10"/>
        <v>1</v>
      </c>
    </row>
    <row r="671" spans="1:10" x14ac:dyDescent="0.3">
      <c r="A671" s="4" t="s">
        <v>4267</v>
      </c>
      <c r="B671" s="84">
        <v>45313</v>
      </c>
      <c r="C671"/>
      <c r="D671" t="s">
        <v>832</v>
      </c>
      <c r="E671" t="s">
        <v>1406</v>
      </c>
      <c r="F671" s="85">
        <v>73360</v>
      </c>
      <c r="G671" s="85"/>
      <c r="H671" s="96" t="s">
        <v>37</v>
      </c>
      <c r="I671" t="s">
        <v>290</v>
      </c>
      <c r="J671" s="4">
        <f t="shared" si="10"/>
        <v>1</v>
      </c>
    </row>
    <row r="672" spans="1:10" x14ac:dyDescent="0.3">
      <c r="A672" s="4" t="s">
        <v>4267</v>
      </c>
      <c r="B672" s="84">
        <v>45313</v>
      </c>
      <c r="C672"/>
      <c r="D672" t="s">
        <v>757</v>
      </c>
      <c r="E672" t="s">
        <v>1407</v>
      </c>
      <c r="F672" s="85">
        <v>72297.02</v>
      </c>
      <c r="G672" s="85"/>
      <c r="H672" s="96" t="s">
        <v>37</v>
      </c>
      <c r="I672" t="s">
        <v>290</v>
      </c>
      <c r="J672" s="4">
        <f t="shared" si="10"/>
        <v>1</v>
      </c>
    </row>
    <row r="673" spans="1:10" x14ac:dyDescent="0.3">
      <c r="A673" s="4" t="s">
        <v>4267</v>
      </c>
      <c r="B673" s="84">
        <v>45313</v>
      </c>
      <c r="C673"/>
      <c r="D673" t="s">
        <v>833</v>
      </c>
      <c r="E673" t="s">
        <v>1408</v>
      </c>
      <c r="F673" s="85">
        <v>59753.49</v>
      </c>
      <c r="G673" s="85"/>
      <c r="H673" s="96" t="s">
        <v>37</v>
      </c>
      <c r="I673" t="s">
        <v>290</v>
      </c>
      <c r="J673" s="4">
        <f t="shared" si="10"/>
        <v>1</v>
      </c>
    </row>
    <row r="674" spans="1:10" x14ac:dyDescent="0.3">
      <c r="A674" s="4" t="s">
        <v>4267</v>
      </c>
      <c r="B674" s="84">
        <v>45313</v>
      </c>
      <c r="C674"/>
      <c r="D674" t="s">
        <v>653</v>
      </c>
      <c r="E674" t="s">
        <v>1409</v>
      </c>
      <c r="F674" s="85">
        <v>59457.95</v>
      </c>
      <c r="G674" s="85"/>
      <c r="H674" s="96" t="s">
        <v>37</v>
      </c>
      <c r="I674" t="s">
        <v>290</v>
      </c>
      <c r="J674" s="4">
        <f t="shared" si="10"/>
        <v>1</v>
      </c>
    </row>
    <row r="675" spans="1:10" x14ac:dyDescent="0.3">
      <c r="A675" s="4" t="s">
        <v>4267</v>
      </c>
      <c r="B675" s="84">
        <v>45313</v>
      </c>
      <c r="C675"/>
      <c r="D675" t="s">
        <v>689</v>
      </c>
      <c r="E675" t="s">
        <v>1088</v>
      </c>
      <c r="F675" s="85">
        <v>59398.559999999998</v>
      </c>
      <c r="G675" s="85"/>
      <c r="H675" s="96" t="s">
        <v>37</v>
      </c>
      <c r="I675" t="s">
        <v>290</v>
      </c>
      <c r="J675" s="4">
        <f t="shared" si="10"/>
        <v>1</v>
      </c>
    </row>
    <row r="676" spans="1:10" x14ac:dyDescent="0.3">
      <c r="A676" s="4" t="s">
        <v>4267</v>
      </c>
      <c r="B676" s="84">
        <v>45313</v>
      </c>
      <c r="C676"/>
      <c r="D676" t="s">
        <v>633</v>
      </c>
      <c r="E676" t="s">
        <v>1410</v>
      </c>
      <c r="F676" s="85">
        <v>58319.38</v>
      </c>
      <c r="G676" s="85"/>
      <c r="H676" s="96" t="s">
        <v>37</v>
      </c>
      <c r="I676" t="s">
        <v>290</v>
      </c>
      <c r="J676" s="4">
        <f t="shared" si="10"/>
        <v>1</v>
      </c>
    </row>
    <row r="677" spans="1:10" x14ac:dyDescent="0.3">
      <c r="A677" s="4" t="s">
        <v>4267</v>
      </c>
      <c r="B677" s="84">
        <v>45313</v>
      </c>
      <c r="C677"/>
      <c r="D677" t="s">
        <v>834</v>
      </c>
      <c r="E677" t="s">
        <v>1411</v>
      </c>
      <c r="F677" s="85">
        <v>51165.599999999999</v>
      </c>
      <c r="G677" s="85"/>
      <c r="H677" s="96" t="s">
        <v>37</v>
      </c>
      <c r="I677" t="s">
        <v>290</v>
      </c>
      <c r="J677" s="4">
        <f t="shared" si="10"/>
        <v>1</v>
      </c>
    </row>
    <row r="678" spans="1:10" x14ac:dyDescent="0.3">
      <c r="A678" s="4" t="s">
        <v>4267</v>
      </c>
      <c r="B678" s="84">
        <v>45313</v>
      </c>
      <c r="C678"/>
      <c r="D678" t="s">
        <v>834</v>
      </c>
      <c r="E678" t="s">
        <v>1412</v>
      </c>
      <c r="F678" s="85">
        <v>45388.92</v>
      </c>
      <c r="G678" s="85"/>
      <c r="H678" s="96" t="s">
        <v>37</v>
      </c>
      <c r="I678" t="s">
        <v>290</v>
      </c>
      <c r="J678" s="4">
        <f t="shared" si="10"/>
        <v>1</v>
      </c>
    </row>
    <row r="679" spans="1:10" x14ac:dyDescent="0.3">
      <c r="A679" s="4" t="s">
        <v>4267</v>
      </c>
      <c r="B679" s="84">
        <v>45313</v>
      </c>
      <c r="C679"/>
      <c r="D679" t="s">
        <v>835</v>
      </c>
      <c r="E679" t="s">
        <v>1413</v>
      </c>
      <c r="F679" s="85">
        <v>31019.759999999998</v>
      </c>
      <c r="G679" s="85"/>
      <c r="H679" s="96" t="s">
        <v>37</v>
      </c>
      <c r="I679" t="s">
        <v>290</v>
      </c>
      <c r="J679" s="4">
        <f t="shared" si="10"/>
        <v>1</v>
      </c>
    </row>
    <row r="680" spans="1:10" x14ac:dyDescent="0.3">
      <c r="A680" s="4" t="s">
        <v>4267</v>
      </c>
      <c r="B680" s="84">
        <v>45313</v>
      </c>
      <c r="C680"/>
      <c r="D680" t="s">
        <v>836</v>
      </c>
      <c r="E680" t="s">
        <v>1414</v>
      </c>
      <c r="F680" s="85">
        <v>30913.33</v>
      </c>
      <c r="G680" s="85"/>
      <c r="H680" s="96" t="s">
        <v>37</v>
      </c>
      <c r="I680" t="s">
        <v>290</v>
      </c>
      <c r="J680" s="4">
        <f t="shared" si="10"/>
        <v>1</v>
      </c>
    </row>
    <row r="681" spans="1:10" x14ac:dyDescent="0.3">
      <c r="A681" s="4" t="s">
        <v>4267</v>
      </c>
      <c r="B681" s="84">
        <v>45313</v>
      </c>
      <c r="C681"/>
      <c r="D681" t="s">
        <v>665</v>
      </c>
      <c r="E681" t="s">
        <v>1415</v>
      </c>
      <c r="F681" s="85">
        <v>29685.82</v>
      </c>
      <c r="G681" s="85"/>
      <c r="H681" s="96" t="s">
        <v>37</v>
      </c>
      <c r="I681" t="s">
        <v>290</v>
      </c>
      <c r="J681" s="4">
        <f t="shared" si="10"/>
        <v>1</v>
      </c>
    </row>
    <row r="682" spans="1:10" x14ac:dyDescent="0.3">
      <c r="A682" s="4" t="s">
        <v>4267</v>
      </c>
      <c r="B682" s="84">
        <v>45313</v>
      </c>
      <c r="C682"/>
      <c r="D682" t="s">
        <v>828</v>
      </c>
      <c r="E682" t="s">
        <v>286</v>
      </c>
      <c r="F682" s="85">
        <v>20466.240000000002</v>
      </c>
      <c r="G682" s="85"/>
      <c r="H682" s="96" t="s">
        <v>37</v>
      </c>
      <c r="I682" t="s">
        <v>290</v>
      </c>
      <c r="J682" s="4">
        <f t="shared" si="10"/>
        <v>1</v>
      </c>
    </row>
    <row r="683" spans="1:10" x14ac:dyDescent="0.3">
      <c r="A683" s="4" t="s">
        <v>4267</v>
      </c>
      <c r="B683" s="84">
        <v>45313</v>
      </c>
      <c r="C683"/>
      <c r="D683" t="s">
        <v>630</v>
      </c>
      <c r="E683" t="s">
        <v>1416</v>
      </c>
      <c r="F683" s="85">
        <v>15332.73</v>
      </c>
      <c r="G683" s="85"/>
      <c r="H683" s="96" t="s">
        <v>37</v>
      </c>
      <c r="I683" t="s">
        <v>290</v>
      </c>
      <c r="J683" s="4">
        <f t="shared" si="10"/>
        <v>1</v>
      </c>
    </row>
    <row r="684" spans="1:10" x14ac:dyDescent="0.3">
      <c r="A684" s="4" t="s">
        <v>4267</v>
      </c>
      <c r="B684" s="84">
        <v>45313</v>
      </c>
      <c r="C684"/>
      <c r="D684" t="s">
        <v>703</v>
      </c>
      <c r="E684" t="s">
        <v>1417</v>
      </c>
      <c r="F684" s="85">
        <v>10738.57</v>
      </c>
      <c r="G684" s="85"/>
      <c r="H684" s="96" t="s">
        <v>37</v>
      </c>
      <c r="I684" t="s">
        <v>290</v>
      </c>
      <c r="J684" s="4">
        <f t="shared" si="10"/>
        <v>1</v>
      </c>
    </row>
    <row r="685" spans="1:10" x14ac:dyDescent="0.3">
      <c r="A685" s="4" t="s">
        <v>4267</v>
      </c>
      <c r="B685" s="84">
        <v>45313</v>
      </c>
      <c r="C685"/>
      <c r="D685" t="s">
        <v>665</v>
      </c>
      <c r="E685" t="s">
        <v>1418</v>
      </c>
      <c r="F685" s="85">
        <v>6383.43</v>
      </c>
      <c r="G685" s="85"/>
      <c r="H685" s="96" t="s">
        <v>37</v>
      </c>
      <c r="I685" t="s">
        <v>290</v>
      </c>
      <c r="J685" s="4">
        <f t="shared" si="10"/>
        <v>1</v>
      </c>
    </row>
    <row r="686" spans="1:10" x14ac:dyDescent="0.3">
      <c r="A686" s="4" t="s">
        <v>4267</v>
      </c>
      <c r="B686" s="84">
        <v>45313</v>
      </c>
      <c r="C686"/>
      <c r="D686" t="s">
        <v>837</v>
      </c>
      <c r="E686" t="s">
        <v>1419</v>
      </c>
      <c r="F686" s="85">
        <v>5355</v>
      </c>
      <c r="G686" s="85"/>
      <c r="H686" s="96" t="s">
        <v>37</v>
      </c>
      <c r="I686" t="s">
        <v>290</v>
      </c>
      <c r="J686" s="4">
        <f t="shared" si="10"/>
        <v>1</v>
      </c>
    </row>
    <row r="687" spans="1:10" x14ac:dyDescent="0.3">
      <c r="A687" s="4" t="s">
        <v>4267</v>
      </c>
      <c r="B687" s="84">
        <v>45313</v>
      </c>
      <c r="C687"/>
      <c r="D687" t="s">
        <v>627</v>
      </c>
      <c r="E687" t="s">
        <v>1420</v>
      </c>
      <c r="F687" s="85">
        <v>1732.8</v>
      </c>
      <c r="G687" s="85"/>
      <c r="H687" s="96" t="s">
        <v>37</v>
      </c>
      <c r="I687" t="s">
        <v>290</v>
      </c>
      <c r="J687" s="4">
        <f t="shared" si="10"/>
        <v>1</v>
      </c>
    </row>
    <row r="688" spans="1:10" x14ac:dyDescent="0.3">
      <c r="A688" s="4" t="s">
        <v>4267</v>
      </c>
      <c r="B688" s="84">
        <v>45313</v>
      </c>
      <c r="C688"/>
      <c r="D688" t="s">
        <v>805</v>
      </c>
      <c r="E688" t="s">
        <v>1421</v>
      </c>
      <c r="F688" s="85">
        <v>1123.4000000000001</v>
      </c>
      <c r="G688" s="85"/>
      <c r="H688" s="96" t="s">
        <v>37</v>
      </c>
      <c r="I688" t="s">
        <v>290</v>
      </c>
      <c r="J688" s="4">
        <f t="shared" si="10"/>
        <v>1</v>
      </c>
    </row>
    <row r="689" spans="1:10" x14ac:dyDescent="0.3">
      <c r="A689" s="4" t="s">
        <v>4267</v>
      </c>
      <c r="B689" s="84">
        <v>45313</v>
      </c>
      <c r="C689"/>
      <c r="D689" t="s">
        <v>637</v>
      </c>
      <c r="E689" t="s">
        <v>1422</v>
      </c>
      <c r="F689" s="91">
        <v>561.70000000000005</v>
      </c>
      <c r="G689" s="85"/>
      <c r="H689" s="96" t="s">
        <v>37</v>
      </c>
      <c r="I689" t="s">
        <v>290</v>
      </c>
      <c r="J689" s="4">
        <f t="shared" si="10"/>
        <v>1</v>
      </c>
    </row>
    <row r="690" spans="1:10" x14ac:dyDescent="0.3">
      <c r="A690" s="4" t="s">
        <v>4267</v>
      </c>
      <c r="B690" s="84">
        <v>45311</v>
      </c>
      <c r="C690"/>
      <c r="D690" t="s">
        <v>609</v>
      </c>
      <c r="E690" t="s">
        <v>1009</v>
      </c>
      <c r="F690" s="85">
        <v>16211</v>
      </c>
      <c r="G690" s="85"/>
      <c r="H690" s="96" t="s">
        <v>37</v>
      </c>
      <c r="I690" t="s">
        <v>290</v>
      </c>
      <c r="J690" s="4">
        <f t="shared" si="10"/>
        <v>1</v>
      </c>
    </row>
    <row r="691" spans="1:10" x14ac:dyDescent="0.3">
      <c r="A691" s="4" t="s">
        <v>4267</v>
      </c>
      <c r="B691" s="84">
        <v>45311</v>
      </c>
      <c r="C691"/>
      <c r="D691" t="s">
        <v>838</v>
      </c>
      <c r="E691" t="s">
        <v>1423</v>
      </c>
      <c r="F691" s="85">
        <v>15500</v>
      </c>
      <c r="G691" s="85"/>
      <c r="H691" s="96" t="s">
        <v>37</v>
      </c>
      <c r="I691" t="s">
        <v>290</v>
      </c>
      <c r="J691" s="4">
        <f t="shared" si="10"/>
        <v>1</v>
      </c>
    </row>
    <row r="692" spans="1:10" x14ac:dyDescent="0.3">
      <c r="A692" s="4" t="s">
        <v>4267</v>
      </c>
      <c r="B692" s="84">
        <v>45310</v>
      </c>
      <c r="C692" t="s">
        <v>440</v>
      </c>
      <c r="D692" t="s">
        <v>839</v>
      </c>
      <c r="E692" t="s">
        <v>1424</v>
      </c>
      <c r="F692" s="88"/>
      <c r="G692" s="85">
        <v>1009361.8</v>
      </c>
      <c r="H692" s="96" t="s">
        <v>4251</v>
      </c>
      <c r="I692" t="s">
        <v>290</v>
      </c>
      <c r="J692" s="4">
        <f t="shared" si="10"/>
        <v>1</v>
      </c>
    </row>
    <row r="693" spans="1:10" x14ac:dyDescent="0.3">
      <c r="A693" s="4" t="s">
        <v>4267</v>
      </c>
      <c r="B693" s="84">
        <v>45310</v>
      </c>
      <c r="C693" t="s">
        <v>441</v>
      </c>
      <c r="D693" t="s">
        <v>670</v>
      </c>
      <c r="E693" t="s">
        <v>1425</v>
      </c>
      <c r="F693" s="88"/>
      <c r="G693" s="85">
        <v>619525.34</v>
      </c>
      <c r="H693" s="96" t="s">
        <v>4251</v>
      </c>
      <c r="I693" t="s">
        <v>290</v>
      </c>
      <c r="J693" s="4">
        <f t="shared" si="10"/>
        <v>1</v>
      </c>
    </row>
    <row r="694" spans="1:10" x14ac:dyDescent="0.3">
      <c r="A694" s="4" t="s">
        <v>4267</v>
      </c>
      <c r="B694" s="84">
        <v>45310</v>
      </c>
      <c r="C694" t="s">
        <v>442</v>
      </c>
      <c r="D694" t="s">
        <v>710</v>
      </c>
      <c r="E694" t="s">
        <v>1426</v>
      </c>
      <c r="F694" s="88"/>
      <c r="G694" s="85">
        <v>528537.59999999998</v>
      </c>
      <c r="H694" s="96" t="s">
        <v>4251</v>
      </c>
      <c r="I694" t="s">
        <v>290</v>
      </c>
      <c r="J694" s="4">
        <f t="shared" si="10"/>
        <v>1</v>
      </c>
    </row>
    <row r="695" spans="1:10" x14ac:dyDescent="0.3">
      <c r="A695" s="4" t="s">
        <v>4267</v>
      </c>
      <c r="B695" s="84">
        <v>45310</v>
      </c>
      <c r="C695" t="s">
        <v>443</v>
      </c>
      <c r="D695" t="s">
        <v>789</v>
      </c>
      <c r="E695" t="s">
        <v>1427</v>
      </c>
      <c r="F695" s="88"/>
      <c r="G695" s="85">
        <v>357934.14</v>
      </c>
      <c r="H695" s="96" t="s">
        <v>4251</v>
      </c>
      <c r="I695" t="s">
        <v>290</v>
      </c>
      <c r="J695" s="4">
        <f t="shared" si="10"/>
        <v>1</v>
      </c>
    </row>
    <row r="696" spans="1:10" x14ac:dyDescent="0.3">
      <c r="A696" s="4" t="s">
        <v>4267</v>
      </c>
      <c r="B696" s="84">
        <v>45310</v>
      </c>
      <c r="C696" t="s">
        <v>444</v>
      </c>
      <c r="D696" t="s">
        <v>710</v>
      </c>
      <c r="E696" t="s">
        <v>1428</v>
      </c>
      <c r="F696" s="88"/>
      <c r="G696" s="85">
        <v>283140.36</v>
      </c>
      <c r="H696" s="96" t="s">
        <v>4251</v>
      </c>
      <c r="I696" t="s">
        <v>290</v>
      </c>
      <c r="J696" s="4">
        <f t="shared" si="10"/>
        <v>1</v>
      </c>
    </row>
    <row r="697" spans="1:10" x14ac:dyDescent="0.3">
      <c r="A697" s="4" t="s">
        <v>4267</v>
      </c>
      <c r="B697" s="84">
        <v>45310</v>
      </c>
      <c r="C697" t="s">
        <v>445</v>
      </c>
      <c r="D697" t="s">
        <v>670</v>
      </c>
      <c r="E697" t="s">
        <v>1429</v>
      </c>
      <c r="F697" s="88"/>
      <c r="G697" s="85">
        <v>234356.4</v>
      </c>
      <c r="H697" s="96" t="s">
        <v>4251</v>
      </c>
      <c r="I697" t="s">
        <v>290</v>
      </c>
      <c r="J697" s="4">
        <f t="shared" si="10"/>
        <v>1</v>
      </c>
    </row>
    <row r="698" spans="1:10" x14ac:dyDescent="0.3">
      <c r="A698" s="4" t="s">
        <v>4267</v>
      </c>
      <c r="B698" s="84">
        <v>45310</v>
      </c>
      <c r="C698" t="s">
        <v>446</v>
      </c>
      <c r="D698" t="s">
        <v>840</v>
      </c>
      <c r="E698" t="s">
        <v>1430</v>
      </c>
      <c r="F698" s="88"/>
      <c r="G698" s="85">
        <v>154500</v>
      </c>
      <c r="H698" s="96" t="s">
        <v>4251</v>
      </c>
      <c r="I698" t="s">
        <v>290</v>
      </c>
      <c r="J698" s="4">
        <f t="shared" si="10"/>
        <v>1</v>
      </c>
    </row>
    <row r="699" spans="1:10" x14ac:dyDescent="0.3">
      <c r="A699" s="4" t="s">
        <v>4267</v>
      </c>
      <c r="B699" s="84">
        <v>45310</v>
      </c>
      <c r="C699" t="s">
        <v>447</v>
      </c>
      <c r="D699" t="s">
        <v>731</v>
      </c>
      <c r="E699" t="s">
        <v>1431</v>
      </c>
      <c r="F699" s="88"/>
      <c r="G699" s="85">
        <v>122607</v>
      </c>
      <c r="H699" s="96" t="s">
        <v>4251</v>
      </c>
      <c r="I699" t="s">
        <v>290</v>
      </c>
      <c r="J699" s="4">
        <f t="shared" si="10"/>
        <v>1</v>
      </c>
    </row>
    <row r="700" spans="1:10" x14ac:dyDescent="0.3">
      <c r="A700" s="4" t="s">
        <v>4267</v>
      </c>
      <c r="B700" s="84">
        <v>45310</v>
      </c>
      <c r="C700" t="s">
        <v>448</v>
      </c>
      <c r="D700" t="s">
        <v>789</v>
      </c>
      <c r="E700" t="s">
        <v>1432</v>
      </c>
      <c r="F700" s="88"/>
      <c r="G700" s="85">
        <v>75790.080000000002</v>
      </c>
      <c r="H700" s="96" t="s">
        <v>4251</v>
      </c>
      <c r="I700" t="s">
        <v>290</v>
      </c>
      <c r="J700" s="4">
        <f t="shared" si="10"/>
        <v>1</v>
      </c>
    </row>
    <row r="701" spans="1:10" x14ac:dyDescent="0.3">
      <c r="A701" s="4" t="s">
        <v>4267</v>
      </c>
      <c r="B701" s="84">
        <v>45310</v>
      </c>
      <c r="C701" t="s">
        <v>449</v>
      </c>
      <c r="D701" t="s">
        <v>840</v>
      </c>
      <c r="E701" t="s">
        <v>1188</v>
      </c>
      <c r="F701" s="88"/>
      <c r="G701" s="85">
        <v>64560</v>
      </c>
      <c r="H701" s="96" t="s">
        <v>4251</v>
      </c>
      <c r="I701" t="s">
        <v>290</v>
      </c>
      <c r="J701" s="4">
        <f t="shared" si="10"/>
        <v>1</v>
      </c>
    </row>
    <row r="702" spans="1:10" x14ac:dyDescent="0.3">
      <c r="A702" s="4" t="s">
        <v>4267</v>
      </c>
      <c r="B702" s="84">
        <v>45310</v>
      </c>
      <c r="C702" t="s">
        <v>450</v>
      </c>
      <c r="D702" t="s">
        <v>608</v>
      </c>
      <c r="E702" t="s">
        <v>1433</v>
      </c>
      <c r="F702" s="88"/>
      <c r="G702" s="85">
        <v>49648.5</v>
      </c>
      <c r="H702" s="96" t="s">
        <v>4251</v>
      </c>
      <c r="I702" t="s">
        <v>290</v>
      </c>
      <c r="J702" s="4">
        <f t="shared" si="10"/>
        <v>1</v>
      </c>
    </row>
    <row r="703" spans="1:10" x14ac:dyDescent="0.3">
      <c r="A703" s="4" t="s">
        <v>4267</v>
      </c>
      <c r="B703" s="84">
        <v>45310</v>
      </c>
      <c r="C703" t="s">
        <v>451</v>
      </c>
      <c r="D703" t="s">
        <v>841</v>
      </c>
      <c r="E703" t="s">
        <v>1434</v>
      </c>
      <c r="F703" s="88"/>
      <c r="G703" s="85">
        <v>37404</v>
      </c>
      <c r="H703" s="96" t="s">
        <v>4251</v>
      </c>
      <c r="I703" t="s">
        <v>290</v>
      </c>
      <c r="J703" s="4">
        <f t="shared" si="10"/>
        <v>1</v>
      </c>
    </row>
    <row r="704" spans="1:10" x14ac:dyDescent="0.3">
      <c r="A704" s="4" t="s">
        <v>4267</v>
      </c>
      <c r="B704" s="84">
        <v>45310</v>
      </c>
      <c r="C704" t="s">
        <v>452</v>
      </c>
      <c r="D704" t="s">
        <v>842</v>
      </c>
      <c r="E704" t="s">
        <v>1435</v>
      </c>
      <c r="F704" s="88"/>
      <c r="G704" s="85">
        <v>32868</v>
      </c>
      <c r="H704" s="96" t="s">
        <v>4251</v>
      </c>
      <c r="I704" t="s">
        <v>290</v>
      </c>
      <c r="J704" s="4">
        <f t="shared" si="10"/>
        <v>1</v>
      </c>
    </row>
    <row r="705" spans="1:10" x14ac:dyDescent="0.3">
      <c r="A705" s="4" t="s">
        <v>4267</v>
      </c>
      <c r="B705" s="84">
        <v>45310</v>
      </c>
      <c r="C705" t="s">
        <v>453</v>
      </c>
      <c r="D705" t="s">
        <v>843</v>
      </c>
      <c r="E705" t="s">
        <v>1436</v>
      </c>
      <c r="F705" s="88"/>
      <c r="G705" s="85">
        <v>31178.17</v>
      </c>
      <c r="H705" s="96" t="s">
        <v>4251</v>
      </c>
      <c r="I705" t="s">
        <v>290</v>
      </c>
      <c r="J705" s="4">
        <f t="shared" si="10"/>
        <v>1</v>
      </c>
    </row>
    <row r="706" spans="1:10" x14ac:dyDescent="0.3">
      <c r="A706" s="4" t="s">
        <v>4267</v>
      </c>
      <c r="B706" s="84">
        <v>45310</v>
      </c>
      <c r="C706" t="s">
        <v>454</v>
      </c>
      <c r="D706" t="s">
        <v>844</v>
      </c>
      <c r="E706" t="s">
        <v>1437</v>
      </c>
      <c r="F706" s="88"/>
      <c r="G706" s="85">
        <v>25600</v>
      </c>
      <c r="H706" s="96" t="s">
        <v>4251</v>
      </c>
      <c r="I706" t="s">
        <v>290</v>
      </c>
      <c r="J706" s="4">
        <f t="shared" si="10"/>
        <v>1</v>
      </c>
    </row>
    <row r="707" spans="1:10" x14ac:dyDescent="0.3">
      <c r="A707" s="4" t="s">
        <v>4267</v>
      </c>
      <c r="B707" s="84">
        <v>45310</v>
      </c>
      <c r="C707" t="s">
        <v>455</v>
      </c>
      <c r="D707" t="s">
        <v>845</v>
      </c>
      <c r="E707" t="s">
        <v>1188</v>
      </c>
      <c r="F707" s="88"/>
      <c r="G707" s="85">
        <v>24000</v>
      </c>
      <c r="H707" s="96" t="s">
        <v>4251</v>
      </c>
      <c r="I707" t="s">
        <v>290</v>
      </c>
      <c r="J707" s="4">
        <f t="shared" ref="J707:J770" si="11">MONTH(B707)</f>
        <v>1</v>
      </c>
    </row>
    <row r="708" spans="1:10" x14ac:dyDescent="0.3">
      <c r="A708" s="4" t="s">
        <v>4267</v>
      </c>
      <c r="B708" s="84">
        <v>45310</v>
      </c>
      <c r="C708" t="s">
        <v>456</v>
      </c>
      <c r="D708" t="s">
        <v>710</v>
      </c>
      <c r="E708" t="s">
        <v>1438</v>
      </c>
      <c r="F708" s="88"/>
      <c r="G708" s="85">
        <v>22564.25</v>
      </c>
      <c r="H708" s="96" t="s">
        <v>4251</v>
      </c>
      <c r="I708" t="s">
        <v>290</v>
      </c>
      <c r="J708" s="4">
        <f t="shared" si="11"/>
        <v>1</v>
      </c>
    </row>
    <row r="709" spans="1:10" x14ac:dyDescent="0.3">
      <c r="A709" s="4" t="s">
        <v>4267</v>
      </c>
      <c r="B709" s="84">
        <v>45310</v>
      </c>
      <c r="C709" t="s">
        <v>457</v>
      </c>
      <c r="D709" t="s">
        <v>841</v>
      </c>
      <c r="E709" t="s">
        <v>1439</v>
      </c>
      <c r="F709" s="88"/>
      <c r="G709" s="85">
        <v>18702</v>
      </c>
      <c r="H709" s="96" t="s">
        <v>4251</v>
      </c>
      <c r="I709" t="s">
        <v>290</v>
      </c>
      <c r="J709" s="4">
        <f t="shared" si="11"/>
        <v>1</v>
      </c>
    </row>
    <row r="710" spans="1:10" x14ac:dyDescent="0.3">
      <c r="A710" s="4" t="s">
        <v>4267</v>
      </c>
      <c r="B710" s="84">
        <v>45310</v>
      </c>
      <c r="C710" t="s">
        <v>458</v>
      </c>
      <c r="D710" t="s">
        <v>710</v>
      </c>
      <c r="E710" t="s">
        <v>1440</v>
      </c>
      <c r="F710" s="88"/>
      <c r="G710" s="85">
        <v>12142.82</v>
      </c>
      <c r="H710" s="96" t="s">
        <v>4251</v>
      </c>
      <c r="I710" t="s">
        <v>290</v>
      </c>
      <c r="J710" s="4">
        <f t="shared" si="11"/>
        <v>1</v>
      </c>
    </row>
    <row r="711" spans="1:10" x14ac:dyDescent="0.3">
      <c r="A711" s="4" t="s">
        <v>4267</v>
      </c>
      <c r="B711" s="84">
        <v>45310</v>
      </c>
      <c r="C711" t="s">
        <v>459</v>
      </c>
      <c r="D711" t="s">
        <v>846</v>
      </c>
      <c r="E711" t="s">
        <v>1441</v>
      </c>
      <c r="F711" s="88"/>
      <c r="G711" s="85">
        <v>12090</v>
      </c>
      <c r="H711" s="96" t="s">
        <v>4251</v>
      </c>
      <c r="I711" t="s">
        <v>290</v>
      </c>
      <c r="J711" s="4">
        <f t="shared" si="11"/>
        <v>1</v>
      </c>
    </row>
    <row r="712" spans="1:10" x14ac:dyDescent="0.3">
      <c r="A712" s="4" t="s">
        <v>4267</v>
      </c>
      <c r="B712" s="84">
        <v>45310</v>
      </c>
      <c r="C712" t="s">
        <v>460</v>
      </c>
      <c r="D712" t="s">
        <v>841</v>
      </c>
      <c r="E712" t="s">
        <v>1442</v>
      </c>
      <c r="F712" s="88"/>
      <c r="G712" s="85">
        <v>11592</v>
      </c>
      <c r="H712" s="96" t="s">
        <v>4251</v>
      </c>
      <c r="I712" t="s">
        <v>290</v>
      </c>
      <c r="J712" s="4">
        <f t="shared" si="11"/>
        <v>1</v>
      </c>
    </row>
    <row r="713" spans="1:10" x14ac:dyDescent="0.3">
      <c r="A713" s="4" t="s">
        <v>4267</v>
      </c>
      <c r="B713" s="84">
        <v>45310</v>
      </c>
      <c r="C713" t="s">
        <v>461</v>
      </c>
      <c r="D713" t="s">
        <v>710</v>
      </c>
      <c r="E713" t="s">
        <v>1443</v>
      </c>
      <c r="F713" s="88"/>
      <c r="G713" s="85">
        <v>10218.290000000001</v>
      </c>
      <c r="H713" s="96" t="s">
        <v>4251</v>
      </c>
      <c r="I713" t="s">
        <v>290</v>
      </c>
      <c r="J713" s="4">
        <f t="shared" si="11"/>
        <v>1</v>
      </c>
    </row>
    <row r="714" spans="1:10" x14ac:dyDescent="0.3">
      <c r="A714" s="4" t="s">
        <v>4267</v>
      </c>
      <c r="B714" s="84">
        <v>45310</v>
      </c>
      <c r="C714" t="s">
        <v>462</v>
      </c>
      <c r="D714" t="s">
        <v>710</v>
      </c>
      <c r="E714" t="s">
        <v>1444</v>
      </c>
      <c r="F714" s="88"/>
      <c r="G714" s="85">
        <v>9965.3799999999992</v>
      </c>
      <c r="H714" s="96" t="s">
        <v>4251</v>
      </c>
      <c r="I714" t="s">
        <v>290</v>
      </c>
      <c r="J714" s="4">
        <f t="shared" si="11"/>
        <v>1</v>
      </c>
    </row>
    <row r="715" spans="1:10" x14ac:dyDescent="0.3">
      <c r="A715" s="4" t="s">
        <v>4267</v>
      </c>
      <c r="B715" s="84">
        <v>45310</v>
      </c>
      <c r="C715" t="s">
        <v>463</v>
      </c>
      <c r="D715" t="s">
        <v>710</v>
      </c>
      <c r="E715" t="s">
        <v>1445</v>
      </c>
      <c r="F715" s="88"/>
      <c r="G715" s="85">
        <v>8579.84</v>
      </c>
      <c r="H715" s="96" t="s">
        <v>4251</v>
      </c>
      <c r="I715" t="s">
        <v>290</v>
      </c>
      <c r="J715" s="4">
        <f t="shared" si="11"/>
        <v>1</v>
      </c>
    </row>
    <row r="716" spans="1:10" x14ac:dyDescent="0.3">
      <c r="A716" s="4" t="s">
        <v>4267</v>
      </c>
      <c r="B716" s="84">
        <v>45310</v>
      </c>
      <c r="C716" t="s">
        <v>464</v>
      </c>
      <c r="D716" t="s">
        <v>710</v>
      </c>
      <c r="E716" t="s">
        <v>1446</v>
      </c>
      <c r="F716" s="88"/>
      <c r="G716" s="85">
        <v>7208.33</v>
      </c>
      <c r="H716" s="96" t="s">
        <v>4251</v>
      </c>
      <c r="I716" t="s">
        <v>290</v>
      </c>
      <c r="J716" s="4">
        <f t="shared" si="11"/>
        <v>1</v>
      </c>
    </row>
    <row r="717" spans="1:10" x14ac:dyDescent="0.3">
      <c r="A717" s="4" t="s">
        <v>4267</v>
      </c>
      <c r="B717" s="84">
        <v>45310</v>
      </c>
      <c r="C717" t="s">
        <v>465</v>
      </c>
      <c r="D717" t="s">
        <v>748</v>
      </c>
      <c r="E717" t="s">
        <v>1447</v>
      </c>
      <c r="F717" s="88"/>
      <c r="G717" s="85">
        <v>6379.97</v>
      </c>
      <c r="H717" s="96" t="s">
        <v>4251</v>
      </c>
      <c r="I717" t="s">
        <v>290</v>
      </c>
      <c r="J717" s="4">
        <f t="shared" si="11"/>
        <v>1</v>
      </c>
    </row>
    <row r="718" spans="1:10" x14ac:dyDescent="0.3">
      <c r="A718" s="4" t="s">
        <v>4267</v>
      </c>
      <c r="B718" s="84">
        <v>45310</v>
      </c>
      <c r="C718" t="s">
        <v>466</v>
      </c>
      <c r="D718" t="s">
        <v>710</v>
      </c>
      <c r="E718" t="s">
        <v>1448</v>
      </c>
      <c r="F718" s="88"/>
      <c r="G718" s="85">
        <v>5838.28</v>
      </c>
      <c r="H718" s="96" t="s">
        <v>4251</v>
      </c>
      <c r="I718" t="s">
        <v>290</v>
      </c>
      <c r="J718" s="4">
        <f t="shared" si="11"/>
        <v>1</v>
      </c>
    </row>
    <row r="719" spans="1:10" x14ac:dyDescent="0.3">
      <c r="A719" s="4" t="s">
        <v>4267</v>
      </c>
      <c r="B719" s="84">
        <v>45310</v>
      </c>
      <c r="C719" t="s">
        <v>467</v>
      </c>
      <c r="D719" t="s">
        <v>747</v>
      </c>
      <c r="E719" t="s">
        <v>1449</v>
      </c>
      <c r="F719" s="88"/>
      <c r="G719" s="85">
        <v>5760</v>
      </c>
      <c r="H719" s="96" t="s">
        <v>4251</v>
      </c>
      <c r="I719" t="s">
        <v>290</v>
      </c>
      <c r="J719" s="4">
        <f t="shared" si="11"/>
        <v>1</v>
      </c>
    </row>
    <row r="720" spans="1:10" x14ac:dyDescent="0.3">
      <c r="A720" s="4" t="s">
        <v>4267</v>
      </c>
      <c r="B720" s="84">
        <v>45310</v>
      </c>
      <c r="C720" t="s">
        <v>468</v>
      </c>
      <c r="D720" t="s">
        <v>710</v>
      </c>
      <c r="E720" t="s">
        <v>1450</v>
      </c>
      <c r="F720" s="88"/>
      <c r="G720" s="85">
        <v>5664.38</v>
      </c>
      <c r="H720" s="96" t="s">
        <v>4251</v>
      </c>
      <c r="I720" t="s">
        <v>290</v>
      </c>
      <c r="J720" s="4">
        <f t="shared" si="11"/>
        <v>1</v>
      </c>
    </row>
    <row r="721" spans="1:10" x14ac:dyDescent="0.3">
      <c r="A721" s="4" t="s">
        <v>4267</v>
      </c>
      <c r="B721" s="84">
        <v>45310</v>
      </c>
      <c r="C721" t="s">
        <v>469</v>
      </c>
      <c r="D721" t="s">
        <v>710</v>
      </c>
      <c r="E721" t="s">
        <v>1451</v>
      </c>
      <c r="F721" s="88"/>
      <c r="G721" s="85">
        <v>5609.16</v>
      </c>
      <c r="H721" s="96" t="s">
        <v>4251</v>
      </c>
      <c r="I721" t="s">
        <v>290</v>
      </c>
      <c r="J721" s="4">
        <f t="shared" si="11"/>
        <v>1</v>
      </c>
    </row>
    <row r="722" spans="1:10" x14ac:dyDescent="0.3">
      <c r="A722" s="4" t="s">
        <v>4267</v>
      </c>
      <c r="B722" s="84">
        <v>45310</v>
      </c>
      <c r="C722" t="s">
        <v>470</v>
      </c>
      <c r="D722" t="s">
        <v>710</v>
      </c>
      <c r="E722" t="s">
        <v>1452</v>
      </c>
      <c r="F722" s="88"/>
      <c r="G722" s="85">
        <v>4878.8599999999997</v>
      </c>
      <c r="H722" s="96" t="s">
        <v>4251</v>
      </c>
      <c r="I722" t="s">
        <v>290</v>
      </c>
      <c r="J722" s="4">
        <f t="shared" si="11"/>
        <v>1</v>
      </c>
    </row>
    <row r="723" spans="1:10" x14ac:dyDescent="0.3">
      <c r="A723" s="4" t="s">
        <v>4267</v>
      </c>
      <c r="B723" s="84">
        <v>45310</v>
      </c>
      <c r="C723" t="s">
        <v>471</v>
      </c>
      <c r="D723" t="s">
        <v>710</v>
      </c>
      <c r="E723" t="s">
        <v>1453</v>
      </c>
      <c r="F723" s="88"/>
      <c r="G723" s="85">
        <v>4825.3900000000003</v>
      </c>
      <c r="H723" s="96" t="s">
        <v>4251</v>
      </c>
      <c r="I723" t="s">
        <v>290</v>
      </c>
      <c r="J723" s="4">
        <f t="shared" si="11"/>
        <v>1</v>
      </c>
    </row>
    <row r="724" spans="1:10" x14ac:dyDescent="0.3">
      <c r="A724" s="4" t="s">
        <v>4267</v>
      </c>
      <c r="B724" s="84">
        <v>45310</v>
      </c>
      <c r="C724" t="s">
        <v>455</v>
      </c>
      <c r="D724" t="s">
        <v>845</v>
      </c>
      <c r="E724" t="s">
        <v>1188</v>
      </c>
      <c r="F724" s="88"/>
      <c r="G724" s="85">
        <v>4800</v>
      </c>
      <c r="H724" s="96" t="s">
        <v>4251</v>
      </c>
      <c r="I724" t="s">
        <v>290</v>
      </c>
      <c r="J724" s="4">
        <f t="shared" si="11"/>
        <v>1</v>
      </c>
    </row>
    <row r="725" spans="1:10" x14ac:dyDescent="0.3">
      <c r="A725" s="4" t="s">
        <v>4267</v>
      </c>
      <c r="B725" s="84">
        <v>45310</v>
      </c>
      <c r="C725" t="s">
        <v>472</v>
      </c>
      <c r="D725" t="s">
        <v>790</v>
      </c>
      <c r="E725" t="s">
        <v>1454</v>
      </c>
      <c r="F725" s="88"/>
      <c r="G725" s="85">
        <v>3993.6</v>
      </c>
      <c r="H725" s="96" t="s">
        <v>4251</v>
      </c>
      <c r="I725" t="s">
        <v>290</v>
      </c>
      <c r="J725" s="4">
        <f t="shared" si="11"/>
        <v>1</v>
      </c>
    </row>
    <row r="726" spans="1:10" x14ac:dyDescent="0.3">
      <c r="A726" s="4" t="s">
        <v>4267</v>
      </c>
      <c r="B726" s="84">
        <v>45310</v>
      </c>
      <c r="C726"/>
      <c r="D726" t="s">
        <v>136</v>
      </c>
      <c r="E726" t="s">
        <v>1455</v>
      </c>
      <c r="F726" s="88"/>
      <c r="G726" s="85">
        <v>3812.51</v>
      </c>
      <c r="H726" s="96" t="s">
        <v>4249</v>
      </c>
      <c r="I726" t="s">
        <v>290</v>
      </c>
      <c r="J726" s="4">
        <f t="shared" si="11"/>
        <v>1</v>
      </c>
    </row>
    <row r="727" spans="1:10" x14ac:dyDescent="0.3">
      <c r="A727" s="4" t="s">
        <v>4267</v>
      </c>
      <c r="B727" s="84">
        <v>45310</v>
      </c>
      <c r="C727" t="s">
        <v>473</v>
      </c>
      <c r="D727" t="s">
        <v>710</v>
      </c>
      <c r="E727" t="s">
        <v>1456</v>
      </c>
      <c r="F727" s="88"/>
      <c r="G727" s="85">
        <v>2896.6</v>
      </c>
      <c r="H727" s="96" t="s">
        <v>4251</v>
      </c>
      <c r="I727" t="s">
        <v>290</v>
      </c>
      <c r="J727" s="4">
        <f t="shared" si="11"/>
        <v>1</v>
      </c>
    </row>
    <row r="728" spans="1:10" x14ac:dyDescent="0.3">
      <c r="A728" s="4" t="s">
        <v>4267</v>
      </c>
      <c r="B728" s="84">
        <v>45310</v>
      </c>
      <c r="C728" t="s">
        <v>474</v>
      </c>
      <c r="D728" t="s">
        <v>847</v>
      </c>
      <c r="E728" t="s">
        <v>1457</v>
      </c>
      <c r="F728" s="88"/>
      <c r="G728" s="85">
        <v>2700</v>
      </c>
      <c r="H728" s="96" t="s">
        <v>4251</v>
      </c>
      <c r="I728" t="s">
        <v>290</v>
      </c>
      <c r="J728" s="4">
        <f t="shared" si="11"/>
        <v>1</v>
      </c>
    </row>
    <row r="729" spans="1:10" x14ac:dyDescent="0.3">
      <c r="A729" s="4" t="s">
        <v>4267</v>
      </c>
      <c r="B729" s="84">
        <v>45310</v>
      </c>
      <c r="C729" t="s">
        <v>475</v>
      </c>
      <c r="D729" t="s">
        <v>710</v>
      </c>
      <c r="E729" t="s">
        <v>1458</v>
      </c>
      <c r="F729" s="88"/>
      <c r="G729" s="85">
        <v>1559.93</v>
      </c>
      <c r="H729" s="96" t="s">
        <v>4251</v>
      </c>
      <c r="I729" t="s">
        <v>290</v>
      </c>
      <c r="J729" s="4">
        <f t="shared" si="11"/>
        <v>1</v>
      </c>
    </row>
    <row r="730" spans="1:10" x14ac:dyDescent="0.3">
      <c r="A730" s="4" t="s">
        <v>4267</v>
      </c>
      <c r="B730" s="84">
        <v>45310</v>
      </c>
      <c r="C730"/>
      <c r="D730" t="s">
        <v>676</v>
      </c>
      <c r="E730" t="s">
        <v>1459</v>
      </c>
      <c r="F730" s="85">
        <v>369236.71</v>
      </c>
      <c r="G730" s="85"/>
      <c r="H730" s="96" t="s">
        <v>37</v>
      </c>
      <c r="I730" t="s">
        <v>290</v>
      </c>
      <c r="J730" s="4">
        <f t="shared" si="11"/>
        <v>1</v>
      </c>
    </row>
    <row r="731" spans="1:10" x14ac:dyDescent="0.3">
      <c r="A731" s="4" t="s">
        <v>4267</v>
      </c>
      <c r="B731" s="84">
        <v>45310</v>
      </c>
      <c r="C731"/>
      <c r="D731" t="s">
        <v>848</v>
      </c>
      <c r="E731" t="s">
        <v>1460</v>
      </c>
      <c r="F731" s="85">
        <v>179674.1</v>
      </c>
      <c r="G731" s="85"/>
      <c r="H731" s="96" t="s">
        <v>37</v>
      </c>
      <c r="I731" t="s">
        <v>290</v>
      </c>
      <c r="J731" s="4">
        <f t="shared" si="11"/>
        <v>1</v>
      </c>
    </row>
    <row r="732" spans="1:10" x14ac:dyDescent="0.3">
      <c r="A732" s="4" t="s">
        <v>4267</v>
      </c>
      <c r="B732" s="84">
        <v>45310</v>
      </c>
      <c r="C732"/>
      <c r="D732" t="s">
        <v>652</v>
      </c>
      <c r="E732" t="s">
        <v>1461</v>
      </c>
      <c r="F732" s="85">
        <v>100000</v>
      </c>
      <c r="G732" s="85"/>
      <c r="H732" s="96" t="s">
        <v>37</v>
      </c>
      <c r="I732" t="s">
        <v>290</v>
      </c>
      <c r="J732" s="4">
        <f t="shared" si="11"/>
        <v>1</v>
      </c>
    </row>
    <row r="733" spans="1:10" x14ac:dyDescent="0.3">
      <c r="A733" s="4" t="s">
        <v>4267</v>
      </c>
      <c r="B733" s="84">
        <v>45310</v>
      </c>
      <c r="C733"/>
      <c r="D733" t="s">
        <v>687</v>
      </c>
      <c r="E733" t="s">
        <v>1462</v>
      </c>
      <c r="F733" s="85">
        <v>76564.98</v>
      </c>
      <c r="G733" s="85"/>
      <c r="H733" s="96" t="s">
        <v>37</v>
      </c>
      <c r="I733" t="s">
        <v>290</v>
      </c>
      <c r="J733" s="4">
        <f t="shared" si="11"/>
        <v>1</v>
      </c>
    </row>
    <row r="734" spans="1:10" x14ac:dyDescent="0.3">
      <c r="A734" s="4" t="s">
        <v>4267</v>
      </c>
      <c r="B734" s="84">
        <v>45310</v>
      </c>
      <c r="C734"/>
      <c r="D734" t="s">
        <v>849</v>
      </c>
      <c r="E734" t="s">
        <v>1463</v>
      </c>
      <c r="F734" s="85">
        <v>60240.6</v>
      </c>
      <c r="G734" s="85"/>
      <c r="H734" s="96" t="s">
        <v>37</v>
      </c>
      <c r="I734" t="s">
        <v>290</v>
      </c>
      <c r="J734" s="4">
        <f t="shared" si="11"/>
        <v>1</v>
      </c>
    </row>
    <row r="735" spans="1:10" x14ac:dyDescent="0.3">
      <c r="A735" s="4" t="s">
        <v>4267</v>
      </c>
      <c r="B735" s="84">
        <v>45310</v>
      </c>
      <c r="C735"/>
      <c r="D735" t="s">
        <v>696</v>
      </c>
      <c r="E735" t="s">
        <v>1011</v>
      </c>
      <c r="F735" s="85">
        <v>52131.62</v>
      </c>
      <c r="G735" s="85"/>
      <c r="H735" s="96" t="s">
        <v>37</v>
      </c>
      <c r="I735" t="s">
        <v>290</v>
      </c>
      <c r="J735" s="4">
        <f t="shared" si="11"/>
        <v>1</v>
      </c>
    </row>
    <row r="736" spans="1:10" x14ac:dyDescent="0.3">
      <c r="A736" s="4" t="s">
        <v>4267</v>
      </c>
      <c r="B736" s="84">
        <v>45310</v>
      </c>
      <c r="C736"/>
      <c r="D736" t="s">
        <v>850</v>
      </c>
      <c r="E736" t="s">
        <v>1094</v>
      </c>
      <c r="F736" s="85">
        <v>46500</v>
      </c>
      <c r="G736" s="85"/>
      <c r="H736" s="96" t="s">
        <v>37</v>
      </c>
      <c r="I736" t="s">
        <v>290</v>
      </c>
      <c r="J736" s="4">
        <f t="shared" si="11"/>
        <v>1</v>
      </c>
    </row>
    <row r="737" spans="1:10" x14ac:dyDescent="0.3">
      <c r="A737" s="4" t="s">
        <v>4267</v>
      </c>
      <c r="B737" s="84">
        <v>45310</v>
      </c>
      <c r="C737"/>
      <c r="D737" t="s">
        <v>682</v>
      </c>
      <c r="E737" t="s">
        <v>1464</v>
      </c>
      <c r="F737" s="85">
        <v>35391</v>
      </c>
      <c r="G737" s="85"/>
      <c r="H737" s="96" t="s">
        <v>37</v>
      </c>
      <c r="I737" t="s">
        <v>290</v>
      </c>
      <c r="J737" s="4">
        <f t="shared" si="11"/>
        <v>1</v>
      </c>
    </row>
    <row r="738" spans="1:10" x14ac:dyDescent="0.3">
      <c r="A738" s="4" t="s">
        <v>4267</v>
      </c>
      <c r="B738" s="84">
        <v>45310</v>
      </c>
      <c r="C738"/>
      <c r="D738" t="s">
        <v>637</v>
      </c>
      <c r="E738" t="s">
        <v>1465</v>
      </c>
      <c r="F738" s="85">
        <v>29216.74</v>
      </c>
      <c r="G738" s="85"/>
      <c r="H738" s="96" t="s">
        <v>37</v>
      </c>
      <c r="I738" t="s">
        <v>290</v>
      </c>
      <c r="J738" s="4">
        <f t="shared" si="11"/>
        <v>1</v>
      </c>
    </row>
    <row r="739" spans="1:10" x14ac:dyDescent="0.3">
      <c r="A739" s="4" t="s">
        <v>4267</v>
      </c>
      <c r="B739" s="84">
        <v>45310</v>
      </c>
      <c r="C739"/>
      <c r="D739" t="s">
        <v>682</v>
      </c>
      <c r="E739" t="s">
        <v>1466</v>
      </c>
      <c r="F739" s="85">
        <v>20753.5</v>
      </c>
      <c r="G739" s="85"/>
      <c r="H739" s="96" t="s">
        <v>37</v>
      </c>
      <c r="I739" t="s">
        <v>290</v>
      </c>
      <c r="J739" s="4">
        <f t="shared" si="11"/>
        <v>1</v>
      </c>
    </row>
    <row r="740" spans="1:10" x14ac:dyDescent="0.3">
      <c r="A740" s="4" t="s">
        <v>4267</v>
      </c>
      <c r="B740" s="84">
        <v>45310</v>
      </c>
      <c r="C740"/>
      <c r="D740" t="s">
        <v>851</v>
      </c>
      <c r="E740" t="s">
        <v>251</v>
      </c>
      <c r="F740" s="85">
        <v>17793.650000000001</v>
      </c>
      <c r="G740" s="85"/>
      <c r="H740" s="96" t="s">
        <v>37</v>
      </c>
      <c r="I740" t="s">
        <v>290</v>
      </c>
      <c r="J740" s="4">
        <f t="shared" si="11"/>
        <v>1</v>
      </c>
    </row>
    <row r="741" spans="1:10" x14ac:dyDescent="0.3">
      <c r="A741" s="4" t="s">
        <v>4267</v>
      </c>
      <c r="B741" s="84">
        <v>45310</v>
      </c>
      <c r="C741"/>
      <c r="D741" t="s">
        <v>723</v>
      </c>
      <c r="E741" t="s">
        <v>1467</v>
      </c>
      <c r="F741" s="85">
        <v>14662.37</v>
      </c>
      <c r="G741" s="85"/>
      <c r="H741" s="96" t="s">
        <v>37</v>
      </c>
      <c r="I741" t="s">
        <v>290</v>
      </c>
      <c r="J741" s="4">
        <f t="shared" si="11"/>
        <v>1</v>
      </c>
    </row>
    <row r="742" spans="1:10" x14ac:dyDescent="0.3">
      <c r="A742" s="4" t="s">
        <v>4267</v>
      </c>
      <c r="B742" s="84">
        <v>45310</v>
      </c>
      <c r="C742"/>
      <c r="D742" t="s">
        <v>682</v>
      </c>
      <c r="E742" t="s">
        <v>1468</v>
      </c>
      <c r="F742" s="85">
        <v>10062.75</v>
      </c>
      <c r="G742" s="85"/>
      <c r="H742" s="96" t="s">
        <v>37</v>
      </c>
      <c r="I742" t="s">
        <v>290</v>
      </c>
      <c r="J742" s="4">
        <f t="shared" si="11"/>
        <v>1</v>
      </c>
    </row>
    <row r="743" spans="1:10" x14ac:dyDescent="0.3">
      <c r="A743" s="4" t="s">
        <v>4267</v>
      </c>
      <c r="B743" s="84">
        <v>45310</v>
      </c>
      <c r="C743"/>
      <c r="D743" t="s">
        <v>637</v>
      </c>
      <c r="E743" t="s">
        <v>1469</v>
      </c>
      <c r="F743" s="85">
        <v>8527.2000000000007</v>
      </c>
      <c r="G743" s="85"/>
      <c r="H743" s="96" t="s">
        <v>37</v>
      </c>
      <c r="I743" t="s">
        <v>290</v>
      </c>
      <c r="J743" s="4">
        <f t="shared" si="11"/>
        <v>1</v>
      </c>
    </row>
    <row r="744" spans="1:10" x14ac:dyDescent="0.3">
      <c r="A744" s="4" t="s">
        <v>4267</v>
      </c>
      <c r="B744" s="84">
        <v>45310</v>
      </c>
      <c r="C744"/>
      <c r="D744" t="s">
        <v>682</v>
      </c>
      <c r="E744" t="s">
        <v>1470</v>
      </c>
      <c r="F744" s="85">
        <v>6844.66</v>
      </c>
      <c r="G744" s="85"/>
      <c r="H744" s="96" t="s">
        <v>37</v>
      </c>
      <c r="I744" t="s">
        <v>290</v>
      </c>
      <c r="J744" s="4">
        <f t="shared" si="11"/>
        <v>1</v>
      </c>
    </row>
    <row r="745" spans="1:10" x14ac:dyDescent="0.3">
      <c r="A745" s="4" t="s">
        <v>4267</v>
      </c>
      <c r="B745" s="84">
        <v>45310</v>
      </c>
      <c r="C745"/>
      <c r="D745" t="s">
        <v>724</v>
      </c>
      <c r="E745" t="s">
        <v>1471</v>
      </c>
      <c r="F745" s="85">
        <v>2970.1</v>
      </c>
      <c r="G745" s="85"/>
      <c r="H745" s="96" t="s">
        <v>37</v>
      </c>
      <c r="I745" t="s">
        <v>290</v>
      </c>
      <c r="J745" s="4">
        <f t="shared" si="11"/>
        <v>1</v>
      </c>
    </row>
    <row r="746" spans="1:10" x14ac:dyDescent="0.3">
      <c r="A746" s="4" t="s">
        <v>4267</v>
      </c>
      <c r="B746" s="84">
        <v>45310</v>
      </c>
      <c r="C746"/>
      <c r="D746" t="s">
        <v>637</v>
      </c>
      <c r="E746" t="s">
        <v>1472</v>
      </c>
      <c r="F746" s="85">
        <v>2234.7199999999998</v>
      </c>
      <c r="G746" s="85"/>
      <c r="H746" s="96" t="s">
        <v>37</v>
      </c>
      <c r="I746" t="s">
        <v>290</v>
      </c>
      <c r="J746" s="4">
        <f t="shared" si="11"/>
        <v>1</v>
      </c>
    </row>
    <row r="747" spans="1:10" x14ac:dyDescent="0.3">
      <c r="A747" s="4" t="s">
        <v>4267</v>
      </c>
      <c r="B747" s="84">
        <v>45310</v>
      </c>
      <c r="C747"/>
      <c r="D747" t="s">
        <v>848</v>
      </c>
      <c r="E747" t="s">
        <v>1473</v>
      </c>
      <c r="F747" s="85">
        <v>1169.6600000000001</v>
      </c>
      <c r="G747" s="85"/>
      <c r="H747" s="96" t="s">
        <v>37</v>
      </c>
      <c r="I747" t="s">
        <v>290</v>
      </c>
      <c r="J747" s="4">
        <f t="shared" si="11"/>
        <v>1</v>
      </c>
    </row>
    <row r="748" spans="1:10" x14ac:dyDescent="0.3">
      <c r="A748" s="4" t="s">
        <v>4267</v>
      </c>
      <c r="B748" s="84">
        <v>45310</v>
      </c>
      <c r="C748"/>
      <c r="D748" t="s">
        <v>652</v>
      </c>
      <c r="E748" t="s">
        <v>1474</v>
      </c>
      <c r="F748" s="91">
        <v>306</v>
      </c>
      <c r="G748" s="85"/>
      <c r="H748" s="96" t="s">
        <v>37</v>
      </c>
      <c r="I748" t="s">
        <v>290</v>
      </c>
      <c r="J748" s="4">
        <f t="shared" si="11"/>
        <v>1</v>
      </c>
    </row>
    <row r="749" spans="1:10" x14ac:dyDescent="0.3">
      <c r="A749" s="4" t="s">
        <v>4267</v>
      </c>
      <c r="B749" s="84">
        <v>45309</v>
      </c>
      <c r="C749" t="s">
        <v>476</v>
      </c>
      <c r="D749" t="s">
        <v>788</v>
      </c>
      <c r="E749" t="s">
        <v>1475</v>
      </c>
      <c r="F749" s="88"/>
      <c r="G749" s="85">
        <v>557466.6</v>
      </c>
      <c r="H749" s="96" t="s">
        <v>4251</v>
      </c>
      <c r="I749" t="s">
        <v>290</v>
      </c>
      <c r="J749" s="4">
        <f t="shared" si="11"/>
        <v>1</v>
      </c>
    </row>
    <row r="750" spans="1:10" x14ac:dyDescent="0.3">
      <c r="A750" s="4" t="s">
        <v>4267</v>
      </c>
      <c r="B750" s="84">
        <v>45309</v>
      </c>
      <c r="C750" t="s">
        <v>477</v>
      </c>
      <c r="D750" t="s">
        <v>788</v>
      </c>
      <c r="E750" t="s">
        <v>1476</v>
      </c>
      <c r="F750" s="88"/>
      <c r="G750" s="85">
        <v>126815</v>
      </c>
      <c r="H750" s="96" t="s">
        <v>4251</v>
      </c>
      <c r="I750" t="s">
        <v>290</v>
      </c>
      <c r="J750" s="4">
        <f t="shared" si="11"/>
        <v>1</v>
      </c>
    </row>
    <row r="751" spans="1:10" x14ac:dyDescent="0.3">
      <c r="A751" s="4" t="s">
        <v>4267</v>
      </c>
      <c r="B751" s="84">
        <v>45309</v>
      </c>
      <c r="C751" t="s">
        <v>353</v>
      </c>
      <c r="D751" t="s">
        <v>747</v>
      </c>
      <c r="E751" t="s">
        <v>1188</v>
      </c>
      <c r="F751" s="88"/>
      <c r="G751" s="85">
        <v>28800</v>
      </c>
      <c r="H751" s="96" t="s">
        <v>4251</v>
      </c>
      <c r="I751" t="s">
        <v>290</v>
      </c>
      <c r="J751" s="4">
        <f t="shared" si="11"/>
        <v>1</v>
      </c>
    </row>
    <row r="752" spans="1:10" x14ac:dyDescent="0.3">
      <c r="A752" s="4" t="s">
        <v>4267</v>
      </c>
      <c r="B752" s="84">
        <v>45309</v>
      </c>
      <c r="C752" t="s">
        <v>478</v>
      </c>
      <c r="D752" t="s">
        <v>789</v>
      </c>
      <c r="E752" t="s">
        <v>1477</v>
      </c>
      <c r="F752" s="88"/>
      <c r="G752" s="85">
        <v>12231.74</v>
      </c>
      <c r="H752" s="96" t="s">
        <v>4251</v>
      </c>
      <c r="I752" t="s">
        <v>290</v>
      </c>
      <c r="J752" s="4">
        <f t="shared" si="11"/>
        <v>1</v>
      </c>
    </row>
    <row r="753" spans="1:10" x14ac:dyDescent="0.3">
      <c r="A753" s="4" t="s">
        <v>4267</v>
      </c>
      <c r="B753" s="84">
        <v>45309</v>
      </c>
      <c r="C753" t="s">
        <v>403</v>
      </c>
      <c r="D753" t="s">
        <v>747</v>
      </c>
      <c r="E753" t="s">
        <v>1014</v>
      </c>
      <c r="F753" s="88"/>
      <c r="G753" s="85">
        <v>11520</v>
      </c>
      <c r="H753" s="96" t="s">
        <v>4251</v>
      </c>
      <c r="I753" t="s">
        <v>290</v>
      </c>
      <c r="J753" s="4">
        <f t="shared" si="11"/>
        <v>1</v>
      </c>
    </row>
    <row r="754" spans="1:10" x14ac:dyDescent="0.3">
      <c r="A754" s="4" t="s">
        <v>4267</v>
      </c>
      <c r="B754" s="84">
        <v>45309</v>
      </c>
      <c r="C754" t="s">
        <v>403</v>
      </c>
      <c r="D754" t="s">
        <v>747</v>
      </c>
      <c r="E754" t="s">
        <v>1014</v>
      </c>
      <c r="F754" s="88"/>
      <c r="G754" s="85">
        <v>11520</v>
      </c>
      <c r="H754" s="96" t="s">
        <v>4251</v>
      </c>
      <c r="I754" t="s">
        <v>290</v>
      </c>
      <c r="J754" s="4">
        <f t="shared" si="11"/>
        <v>1</v>
      </c>
    </row>
    <row r="755" spans="1:10" x14ac:dyDescent="0.3">
      <c r="A755" s="4" t="s">
        <v>4267</v>
      </c>
      <c r="B755" s="84">
        <v>45309</v>
      </c>
      <c r="C755" t="s">
        <v>403</v>
      </c>
      <c r="D755" t="s">
        <v>747</v>
      </c>
      <c r="E755" t="s">
        <v>1014</v>
      </c>
      <c r="F755" s="88"/>
      <c r="G755" s="85">
        <v>11520</v>
      </c>
      <c r="H755" s="96" t="s">
        <v>4251</v>
      </c>
      <c r="I755" t="s">
        <v>290</v>
      </c>
      <c r="J755" s="4">
        <f t="shared" si="11"/>
        <v>1</v>
      </c>
    </row>
    <row r="756" spans="1:10" x14ac:dyDescent="0.3">
      <c r="A756" s="4" t="s">
        <v>4267</v>
      </c>
      <c r="B756" s="84">
        <v>45309</v>
      </c>
      <c r="C756" t="s">
        <v>479</v>
      </c>
      <c r="D756" t="s">
        <v>710</v>
      </c>
      <c r="E756" t="s">
        <v>1478</v>
      </c>
      <c r="F756" s="88"/>
      <c r="G756" s="85">
        <v>8399.09</v>
      </c>
      <c r="H756" s="96" t="s">
        <v>4251</v>
      </c>
      <c r="I756" t="s">
        <v>290</v>
      </c>
      <c r="J756" s="4">
        <f t="shared" si="11"/>
        <v>1</v>
      </c>
    </row>
    <row r="757" spans="1:10" x14ac:dyDescent="0.3">
      <c r="A757" s="4" t="s">
        <v>4267</v>
      </c>
      <c r="B757" s="84">
        <v>45309</v>
      </c>
      <c r="C757" t="s">
        <v>403</v>
      </c>
      <c r="D757" t="s">
        <v>747</v>
      </c>
      <c r="E757" t="s">
        <v>1014</v>
      </c>
      <c r="F757" s="88"/>
      <c r="G757" s="85">
        <v>5760</v>
      </c>
      <c r="H757" s="96" t="s">
        <v>4251</v>
      </c>
      <c r="I757" t="s">
        <v>290</v>
      </c>
      <c r="J757" s="4">
        <f t="shared" si="11"/>
        <v>1</v>
      </c>
    </row>
    <row r="758" spans="1:10" x14ac:dyDescent="0.3">
      <c r="A758" s="4" t="s">
        <v>4267</v>
      </c>
      <c r="B758" s="84">
        <v>45309</v>
      </c>
      <c r="C758" t="s">
        <v>480</v>
      </c>
      <c r="D758" t="s">
        <v>852</v>
      </c>
      <c r="E758" t="s">
        <v>1479</v>
      </c>
      <c r="F758" s="88"/>
      <c r="G758" s="85">
        <v>3943.17</v>
      </c>
      <c r="H758" s="96" t="s">
        <v>4251</v>
      </c>
      <c r="I758" t="s">
        <v>290</v>
      </c>
      <c r="J758" s="4">
        <f t="shared" si="11"/>
        <v>1</v>
      </c>
    </row>
    <row r="759" spans="1:10" x14ac:dyDescent="0.3">
      <c r="A759" s="4" t="s">
        <v>4267</v>
      </c>
      <c r="B759" s="84">
        <v>45309</v>
      </c>
      <c r="C759"/>
      <c r="D759" t="s">
        <v>136</v>
      </c>
      <c r="E759" t="s">
        <v>1480</v>
      </c>
      <c r="F759" s="88"/>
      <c r="G759" s="91">
        <v>906.32</v>
      </c>
      <c r="H759" s="96" t="s">
        <v>4249</v>
      </c>
      <c r="I759" t="s">
        <v>290</v>
      </c>
      <c r="J759" s="4">
        <f t="shared" si="11"/>
        <v>1</v>
      </c>
    </row>
    <row r="760" spans="1:10" x14ac:dyDescent="0.3">
      <c r="A760" s="4" t="s">
        <v>4267</v>
      </c>
      <c r="B760" s="84">
        <v>45309</v>
      </c>
      <c r="C760"/>
      <c r="D760" t="s">
        <v>136</v>
      </c>
      <c r="E760" t="s">
        <v>1481</v>
      </c>
      <c r="F760" s="88"/>
      <c r="G760" s="91">
        <v>500</v>
      </c>
      <c r="H760" s="96" t="s">
        <v>4249</v>
      </c>
      <c r="I760" t="s">
        <v>290</v>
      </c>
      <c r="J760" s="4">
        <f t="shared" si="11"/>
        <v>1</v>
      </c>
    </row>
    <row r="761" spans="1:10" x14ac:dyDescent="0.3">
      <c r="A761" s="4" t="s">
        <v>4267</v>
      </c>
      <c r="B761" s="84">
        <v>45309</v>
      </c>
      <c r="C761"/>
      <c r="D761" t="s">
        <v>136</v>
      </c>
      <c r="E761" t="s">
        <v>1482</v>
      </c>
      <c r="F761" s="88"/>
      <c r="G761" s="91">
        <v>500</v>
      </c>
      <c r="H761" s="96" t="s">
        <v>4249</v>
      </c>
      <c r="I761" t="s">
        <v>290</v>
      </c>
      <c r="J761" s="4">
        <f t="shared" si="11"/>
        <v>1</v>
      </c>
    </row>
    <row r="762" spans="1:10" x14ac:dyDescent="0.3">
      <c r="A762" s="4" t="s">
        <v>4267</v>
      </c>
      <c r="B762" s="84">
        <v>45309</v>
      </c>
      <c r="C762"/>
      <c r="D762" t="s">
        <v>651</v>
      </c>
      <c r="E762" t="s">
        <v>1483</v>
      </c>
      <c r="F762" s="85">
        <v>107820.3</v>
      </c>
      <c r="G762" s="85"/>
      <c r="H762" s="96" t="s">
        <v>37</v>
      </c>
      <c r="I762" t="s">
        <v>290</v>
      </c>
      <c r="J762" s="4">
        <f t="shared" si="11"/>
        <v>1</v>
      </c>
    </row>
    <row r="763" spans="1:10" x14ac:dyDescent="0.3">
      <c r="A763" s="4" t="s">
        <v>4267</v>
      </c>
      <c r="B763" s="84">
        <v>45309</v>
      </c>
      <c r="C763"/>
      <c r="D763" t="s">
        <v>716</v>
      </c>
      <c r="E763" t="s">
        <v>1484</v>
      </c>
      <c r="F763" s="85">
        <v>100000</v>
      </c>
      <c r="G763" s="85"/>
      <c r="H763" s="96" t="s">
        <v>37</v>
      </c>
      <c r="I763" t="s">
        <v>290</v>
      </c>
      <c r="J763" s="4">
        <f t="shared" si="11"/>
        <v>1</v>
      </c>
    </row>
    <row r="764" spans="1:10" x14ac:dyDescent="0.3">
      <c r="A764" s="4" t="s">
        <v>4267</v>
      </c>
      <c r="B764" s="84">
        <v>45309</v>
      </c>
      <c r="C764"/>
      <c r="D764" t="s">
        <v>853</v>
      </c>
      <c r="E764" t="s">
        <v>1485</v>
      </c>
      <c r="F764" s="85">
        <v>77500</v>
      </c>
      <c r="G764" s="85"/>
      <c r="H764" s="96" t="s">
        <v>37</v>
      </c>
      <c r="I764" t="s">
        <v>290</v>
      </c>
      <c r="J764" s="4">
        <f t="shared" si="11"/>
        <v>1</v>
      </c>
    </row>
    <row r="765" spans="1:10" x14ac:dyDescent="0.3">
      <c r="A765" s="4" t="s">
        <v>4267</v>
      </c>
      <c r="B765" s="84">
        <v>45309</v>
      </c>
      <c r="C765"/>
      <c r="D765" t="s">
        <v>632</v>
      </c>
      <c r="E765" t="s">
        <v>1486</v>
      </c>
      <c r="F765" s="85">
        <v>57200</v>
      </c>
      <c r="G765" s="85"/>
      <c r="H765" s="96" t="s">
        <v>37</v>
      </c>
      <c r="I765" t="s">
        <v>290</v>
      </c>
      <c r="J765" s="4">
        <f t="shared" si="11"/>
        <v>1</v>
      </c>
    </row>
    <row r="766" spans="1:10" x14ac:dyDescent="0.3">
      <c r="A766" s="4" t="s">
        <v>4267</v>
      </c>
      <c r="B766" s="84">
        <v>45309</v>
      </c>
      <c r="C766"/>
      <c r="D766" t="s">
        <v>854</v>
      </c>
      <c r="E766" t="s">
        <v>1487</v>
      </c>
      <c r="F766" s="85">
        <v>54937</v>
      </c>
      <c r="G766" s="85"/>
      <c r="H766" s="96" t="s">
        <v>37</v>
      </c>
      <c r="I766" t="s">
        <v>290</v>
      </c>
      <c r="J766" s="4">
        <f t="shared" si="11"/>
        <v>1</v>
      </c>
    </row>
    <row r="767" spans="1:10" x14ac:dyDescent="0.3">
      <c r="A767" s="4" t="s">
        <v>4267</v>
      </c>
      <c r="B767" s="84">
        <v>45309</v>
      </c>
      <c r="C767"/>
      <c r="D767" t="s">
        <v>678</v>
      </c>
      <c r="E767" t="s">
        <v>956</v>
      </c>
      <c r="F767" s="85">
        <v>41609.800000000003</v>
      </c>
      <c r="G767" s="85"/>
      <c r="H767" s="96" t="s">
        <v>37</v>
      </c>
      <c r="I767" t="s">
        <v>290</v>
      </c>
      <c r="J767" s="4">
        <f t="shared" si="11"/>
        <v>1</v>
      </c>
    </row>
    <row r="768" spans="1:10" x14ac:dyDescent="0.3">
      <c r="A768" s="4" t="s">
        <v>4267</v>
      </c>
      <c r="B768" s="84">
        <v>45309</v>
      </c>
      <c r="C768"/>
      <c r="D768" t="s">
        <v>855</v>
      </c>
      <c r="E768" t="s">
        <v>1011</v>
      </c>
      <c r="F768" s="85">
        <v>37650</v>
      </c>
      <c r="G768" s="85"/>
      <c r="H768" s="96" t="s">
        <v>37</v>
      </c>
      <c r="I768" t="s">
        <v>290</v>
      </c>
      <c r="J768" s="4">
        <f t="shared" si="11"/>
        <v>1</v>
      </c>
    </row>
    <row r="769" spans="1:10" x14ac:dyDescent="0.3">
      <c r="A769" s="4" t="s">
        <v>4267</v>
      </c>
      <c r="B769" s="84">
        <v>45309</v>
      </c>
      <c r="C769"/>
      <c r="D769" t="s">
        <v>856</v>
      </c>
      <c r="E769" t="s">
        <v>1488</v>
      </c>
      <c r="F769" s="85">
        <v>21000</v>
      </c>
      <c r="G769" s="85"/>
      <c r="H769" s="96" t="s">
        <v>37</v>
      </c>
      <c r="I769" t="s">
        <v>290</v>
      </c>
      <c r="J769" s="4">
        <f t="shared" si="11"/>
        <v>1</v>
      </c>
    </row>
    <row r="770" spans="1:10" x14ac:dyDescent="0.3">
      <c r="A770" s="4" t="s">
        <v>4267</v>
      </c>
      <c r="B770" s="84">
        <v>45309</v>
      </c>
      <c r="C770"/>
      <c r="D770" t="s">
        <v>857</v>
      </c>
      <c r="E770" t="s">
        <v>251</v>
      </c>
      <c r="F770" s="85">
        <v>20540</v>
      </c>
      <c r="G770" s="85"/>
      <c r="H770" s="96" t="s">
        <v>37</v>
      </c>
      <c r="I770" t="s">
        <v>290</v>
      </c>
      <c r="J770" s="4">
        <f t="shared" si="11"/>
        <v>1</v>
      </c>
    </row>
    <row r="771" spans="1:10" x14ac:dyDescent="0.3">
      <c r="A771" s="4" t="s">
        <v>4267</v>
      </c>
      <c r="B771" s="84">
        <v>45309</v>
      </c>
      <c r="C771"/>
      <c r="D771" t="s">
        <v>637</v>
      </c>
      <c r="E771" t="s">
        <v>1489</v>
      </c>
      <c r="F771" s="85">
        <v>19731.2</v>
      </c>
      <c r="G771" s="85"/>
      <c r="H771" s="96" t="s">
        <v>37</v>
      </c>
      <c r="I771" t="s">
        <v>290</v>
      </c>
      <c r="J771" s="4">
        <f t="shared" ref="J771:J834" si="12">MONTH(B771)</f>
        <v>1</v>
      </c>
    </row>
    <row r="772" spans="1:10" x14ac:dyDescent="0.3">
      <c r="A772" s="4" t="s">
        <v>4267</v>
      </c>
      <c r="B772" s="84">
        <v>45309</v>
      </c>
      <c r="C772"/>
      <c r="D772" t="s">
        <v>858</v>
      </c>
      <c r="E772" t="s">
        <v>1490</v>
      </c>
      <c r="F772" s="85">
        <v>15500</v>
      </c>
      <c r="G772" s="85"/>
      <c r="H772" s="96" t="s">
        <v>37</v>
      </c>
      <c r="I772" t="s">
        <v>290</v>
      </c>
      <c r="J772" s="4">
        <f t="shared" si="12"/>
        <v>1</v>
      </c>
    </row>
    <row r="773" spans="1:10" x14ac:dyDescent="0.3">
      <c r="A773" s="4" t="s">
        <v>4267</v>
      </c>
      <c r="B773" s="84">
        <v>45309</v>
      </c>
      <c r="C773"/>
      <c r="D773" t="s">
        <v>859</v>
      </c>
      <c r="E773" t="s">
        <v>1491</v>
      </c>
      <c r="F773" s="85">
        <v>8292.2000000000007</v>
      </c>
      <c r="G773" s="85"/>
      <c r="H773" s="96" t="s">
        <v>37</v>
      </c>
      <c r="I773" t="s">
        <v>290</v>
      </c>
      <c r="J773" s="4">
        <f t="shared" si="12"/>
        <v>1</v>
      </c>
    </row>
    <row r="774" spans="1:10" x14ac:dyDescent="0.3">
      <c r="A774" s="4" t="s">
        <v>4267</v>
      </c>
      <c r="B774" s="84">
        <v>45309</v>
      </c>
      <c r="C774"/>
      <c r="D774" t="s">
        <v>637</v>
      </c>
      <c r="E774" t="s">
        <v>1492</v>
      </c>
      <c r="F774" s="85">
        <v>7723.85</v>
      </c>
      <c r="G774" s="85"/>
      <c r="H774" s="96" t="s">
        <v>37</v>
      </c>
      <c r="I774" t="s">
        <v>290</v>
      </c>
      <c r="J774" s="4">
        <f t="shared" si="12"/>
        <v>1</v>
      </c>
    </row>
    <row r="775" spans="1:10" x14ac:dyDescent="0.3">
      <c r="A775" s="4" t="s">
        <v>4267</v>
      </c>
      <c r="B775" s="84">
        <v>45309</v>
      </c>
      <c r="C775"/>
      <c r="D775" t="s">
        <v>660</v>
      </c>
      <c r="E775" t="s">
        <v>1493</v>
      </c>
      <c r="F775" s="85">
        <v>7303.88</v>
      </c>
      <c r="G775" s="85"/>
      <c r="H775" s="96" t="s">
        <v>37</v>
      </c>
      <c r="I775" t="s">
        <v>290</v>
      </c>
      <c r="J775" s="4">
        <f t="shared" si="12"/>
        <v>1</v>
      </c>
    </row>
    <row r="776" spans="1:10" x14ac:dyDescent="0.3">
      <c r="A776" s="4" t="s">
        <v>4267</v>
      </c>
      <c r="B776" s="84">
        <v>45309</v>
      </c>
      <c r="C776"/>
      <c r="D776" t="s">
        <v>637</v>
      </c>
      <c r="E776" t="s">
        <v>1494</v>
      </c>
      <c r="F776" s="85">
        <v>5134.75</v>
      </c>
      <c r="G776" s="85"/>
      <c r="H776" s="96" t="s">
        <v>37</v>
      </c>
      <c r="I776" t="s">
        <v>290</v>
      </c>
      <c r="J776" s="4">
        <f t="shared" si="12"/>
        <v>1</v>
      </c>
    </row>
    <row r="777" spans="1:10" x14ac:dyDescent="0.3">
      <c r="A777" s="4" t="s">
        <v>4267</v>
      </c>
      <c r="B777" s="84">
        <v>45309</v>
      </c>
      <c r="C777"/>
      <c r="D777" t="s">
        <v>637</v>
      </c>
      <c r="E777" t="s">
        <v>1495</v>
      </c>
      <c r="F777" s="85">
        <v>4456.51</v>
      </c>
      <c r="G777" s="85"/>
      <c r="H777" s="96" t="s">
        <v>37</v>
      </c>
      <c r="I777" t="s">
        <v>290</v>
      </c>
      <c r="J777" s="4">
        <f t="shared" si="12"/>
        <v>1</v>
      </c>
    </row>
    <row r="778" spans="1:10" x14ac:dyDescent="0.3">
      <c r="A778" s="4" t="s">
        <v>4267</v>
      </c>
      <c r="B778" s="84">
        <v>45309</v>
      </c>
      <c r="C778"/>
      <c r="D778" t="s">
        <v>637</v>
      </c>
      <c r="E778" t="s">
        <v>1496</v>
      </c>
      <c r="F778" s="85">
        <v>2984.6</v>
      </c>
      <c r="G778" s="85"/>
      <c r="H778" s="96" t="s">
        <v>37</v>
      </c>
      <c r="I778" t="s">
        <v>290</v>
      </c>
      <c r="J778" s="4">
        <f t="shared" si="12"/>
        <v>1</v>
      </c>
    </row>
    <row r="779" spans="1:10" x14ac:dyDescent="0.3">
      <c r="A779" s="4" t="s">
        <v>4267</v>
      </c>
      <c r="B779" s="84">
        <v>45309</v>
      </c>
      <c r="C779"/>
      <c r="D779" t="s">
        <v>637</v>
      </c>
      <c r="E779" t="s">
        <v>1497</v>
      </c>
      <c r="F779" s="85">
        <v>2814.62</v>
      </c>
      <c r="G779" s="85"/>
      <c r="H779" s="96" t="s">
        <v>37</v>
      </c>
      <c r="I779" t="s">
        <v>290</v>
      </c>
      <c r="J779" s="4">
        <f t="shared" si="12"/>
        <v>1</v>
      </c>
    </row>
    <row r="780" spans="1:10" x14ac:dyDescent="0.3">
      <c r="A780" s="4" t="s">
        <v>4267</v>
      </c>
      <c r="B780" s="84">
        <v>45309</v>
      </c>
      <c r="C780"/>
      <c r="D780" t="s">
        <v>704</v>
      </c>
      <c r="E780" t="s">
        <v>1498</v>
      </c>
      <c r="F780" s="85">
        <v>2340</v>
      </c>
      <c r="G780" s="85"/>
      <c r="H780" s="96" t="s">
        <v>37</v>
      </c>
      <c r="I780" t="s">
        <v>290</v>
      </c>
      <c r="J780" s="4">
        <f t="shared" si="12"/>
        <v>1</v>
      </c>
    </row>
    <row r="781" spans="1:10" x14ac:dyDescent="0.3">
      <c r="A781" s="4" t="s">
        <v>4267</v>
      </c>
      <c r="B781" s="84">
        <v>45309</v>
      </c>
      <c r="C781"/>
      <c r="D781" t="s">
        <v>704</v>
      </c>
      <c r="E781" t="s">
        <v>1499</v>
      </c>
      <c r="F781" s="85">
        <v>1602</v>
      </c>
      <c r="G781" s="85"/>
      <c r="H781" s="96" t="s">
        <v>37</v>
      </c>
      <c r="I781" t="s">
        <v>290</v>
      </c>
      <c r="J781" s="4">
        <f t="shared" si="12"/>
        <v>1</v>
      </c>
    </row>
    <row r="782" spans="1:10" x14ac:dyDescent="0.3">
      <c r="A782" s="4" t="s">
        <v>4267</v>
      </c>
      <c r="B782" s="84">
        <v>45309</v>
      </c>
      <c r="C782"/>
      <c r="D782" t="s">
        <v>860</v>
      </c>
      <c r="E782" t="s">
        <v>1500</v>
      </c>
      <c r="F782" s="85">
        <v>1318.3</v>
      </c>
      <c r="G782" s="85"/>
      <c r="H782" s="96" t="s">
        <v>37</v>
      </c>
      <c r="I782" t="s">
        <v>290</v>
      </c>
      <c r="J782" s="4">
        <f t="shared" si="12"/>
        <v>1</v>
      </c>
    </row>
    <row r="783" spans="1:10" x14ac:dyDescent="0.3">
      <c r="A783" s="4" t="s">
        <v>4267</v>
      </c>
      <c r="B783" s="84">
        <v>45308</v>
      </c>
      <c r="C783" t="s">
        <v>481</v>
      </c>
      <c r="D783" t="s">
        <v>808</v>
      </c>
      <c r="E783" t="s">
        <v>1501</v>
      </c>
      <c r="F783" s="88"/>
      <c r="G783" s="85">
        <v>2118690</v>
      </c>
      <c r="H783" s="96" t="s">
        <v>4251</v>
      </c>
      <c r="I783" t="s">
        <v>290</v>
      </c>
      <c r="J783" s="4">
        <f t="shared" si="12"/>
        <v>1</v>
      </c>
    </row>
    <row r="784" spans="1:10" x14ac:dyDescent="0.3">
      <c r="A784" s="4" t="s">
        <v>4267</v>
      </c>
      <c r="B784" s="84">
        <v>45308</v>
      </c>
      <c r="C784" t="s">
        <v>482</v>
      </c>
      <c r="D784" t="s">
        <v>808</v>
      </c>
      <c r="E784" t="s">
        <v>1502</v>
      </c>
      <c r="F784" s="88"/>
      <c r="G784" s="85">
        <v>181260</v>
      </c>
      <c r="H784" s="96" t="s">
        <v>4251</v>
      </c>
      <c r="I784" t="s">
        <v>290</v>
      </c>
      <c r="J784" s="4">
        <f t="shared" si="12"/>
        <v>1</v>
      </c>
    </row>
    <row r="785" spans="1:10" x14ac:dyDescent="0.3">
      <c r="A785" s="4" t="s">
        <v>4267</v>
      </c>
      <c r="B785" s="84">
        <v>45308</v>
      </c>
      <c r="C785" t="s">
        <v>483</v>
      </c>
      <c r="D785" t="s">
        <v>791</v>
      </c>
      <c r="E785" t="s">
        <v>1503</v>
      </c>
      <c r="F785" s="88"/>
      <c r="G785" s="85">
        <v>121314</v>
      </c>
      <c r="H785" s="96" t="s">
        <v>4251</v>
      </c>
      <c r="I785" t="s">
        <v>290</v>
      </c>
      <c r="J785" s="4">
        <f t="shared" si="12"/>
        <v>1</v>
      </c>
    </row>
    <row r="786" spans="1:10" x14ac:dyDescent="0.3">
      <c r="A786" s="4" t="s">
        <v>4267</v>
      </c>
      <c r="B786" s="84">
        <v>45308</v>
      </c>
      <c r="C786" t="s">
        <v>484</v>
      </c>
      <c r="D786" t="s">
        <v>791</v>
      </c>
      <c r="E786" t="s">
        <v>1504</v>
      </c>
      <c r="F786" s="88"/>
      <c r="G786" s="85">
        <v>70704</v>
      </c>
      <c r="H786" s="96" t="s">
        <v>4251</v>
      </c>
      <c r="I786" t="s">
        <v>290</v>
      </c>
      <c r="J786" s="4">
        <f t="shared" si="12"/>
        <v>1</v>
      </c>
    </row>
    <row r="787" spans="1:10" x14ac:dyDescent="0.3">
      <c r="A787" s="4" t="s">
        <v>4267</v>
      </c>
      <c r="B787" s="84">
        <v>45308</v>
      </c>
      <c r="C787" t="s">
        <v>485</v>
      </c>
      <c r="D787" t="s">
        <v>821</v>
      </c>
      <c r="E787" t="s">
        <v>1505</v>
      </c>
      <c r="F787" s="88"/>
      <c r="G787" s="85">
        <v>61770.6</v>
      </c>
      <c r="H787" s="96" t="s">
        <v>4251</v>
      </c>
      <c r="I787" t="s">
        <v>290</v>
      </c>
      <c r="J787" s="4">
        <f t="shared" si="12"/>
        <v>1</v>
      </c>
    </row>
    <row r="788" spans="1:10" x14ac:dyDescent="0.3">
      <c r="A788" s="4" t="s">
        <v>4267</v>
      </c>
      <c r="B788" s="84">
        <v>45308</v>
      </c>
      <c r="C788" t="s">
        <v>486</v>
      </c>
      <c r="D788" t="s">
        <v>861</v>
      </c>
      <c r="E788" t="s">
        <v>1506</v>
      </c>
      <c r="F788" s="88"/>
      <c r="G788" s="85">
        <v>58928.1</v>
      </c>
      <c r="H788" s="96" t="s">
        <v>4251</v>
      </c>
      <c r="I788" t="s">
        <v>290</v>
      </c>
      <c r="J788" s="4">
        <f t="shared" si="12"/>
        <v>1</v>
      </c>
    </row>
    <row r="789" spans="1:10" x14ac:dyDescent="0.3">
      <c r="A789" s="4" t="s">
        <v>4267</v>
      </c>
      <c r="B789" s="84">
        <v>45308</v>
      </c>
      <c r="C789" t="s">
        <v>487</v>
      </c>
      <c r="D789" t="s">
        <v>843</v>
      </c>
      <c r="E789" t="s">
        <v>1507</v>
      </c>
      <c r="F789" s="88"/>
      <c r="G789" s="85">
        <v>28768.2</v>
      </c>
      <c r="H789" s="96" t="s">
        <v>4251</v>
      </c>
      <c r="I789" t="s">
        <v>290</v>
      </c>
      <c r="J789" s="4">
        <f t="shared" si="12"/>
        <v>1</v>
      </c>
    </row>
    <row r="790" spans="1:10" x14ac:dyDescent="0.3">
      <c r="A790" s="4" t="s">
        <v>4267</v>
      </c>
      <c r="B790" s="84">
        <v>45308</v>
      </c>
      <c r="C790" t="s">
        <v>488</v>
      </c>
      <c r="D790" t="s">
        <v>862</v>
      </c>
      <c r="E790" t="s">
        <v>1508</v>
      </c>
      <c r="F790" s="88"/>
      <c r="G790" s="85">
        <v>24157.48</v>
      </c>
      <c r="H790" s="96" t="s">
        <v>4251</v>
      </c>
      <c r="I790" t="s">
        <v>290</v>
      </c>
      <c r="J790" s="4">
        <f t="shared" si="12"/>
        <v>1</v>
      </c>
    </row>
    <row r="791" spans="1:10" x14ac:dyDescent="0.3">
      <c r="A791" s="4" t="s">
        <v>4267</v>
      </c>
      <c r="B791" s="84">
        <v>45308</v>
      </c>
      <c r="C791" t="s">
        <v>489</v>
      </c>
      <c r="D791" t="s">
        <v>791</v>
      </c>
      <c r="E791" t="s">
        <v>1509</v>
      </c>
      <c r="F791" s="88"/>
      <c r="G791" s="85">
        <v>18000</v>
      </c>
      <c r="H791" s="96" t="s">
        <v>4251</v>
      </c>
      <c r="I791" t="s">
        <v>290</v>
      </c>
      <c r="J791" s="4">
        <f t="shared" si="12"/>
        <v>1</v>
      </c>
    </row>
    <row r="792" spans="1:10" x14ac:dyDescent="0.3">
      <c r="A792" s="4" t="s">
        <v>4267</v>
      </c>
      <c r="B792" s="84">
        <v>45308</v>
      </c>
      <c r="C792" t="s">
        <v>490</v>
      </c>
      <c r="D792" t="s">
        <v>796</v>
      </c>
      <c r="E792" t="s">
        <v>1510</v>
      </c>
      <c r="F792" s="88"/>
      <c r="G792" s="85">
        <v>13338</v>
      </c>
      <c r="H792" s="96" t="s">
        <v>4251</v>
      </c>
      <c r="I792" t="s">
        <v>290</v>
      </c>
      <c r="J792" s="4">
        <f t="shared" si="12"/>
        <v>1</v>
      </c>
    </row>
    <row r="793" spans="1:10" x14ac:dyDescent="0.3">
      <c r="A793" s="4" t="s">
        <v>4267</v>
      </c>
      <c r="B793" s="84">
        <v>45308</v>
      </c>
      <c r="C793" t="s">
        <v>491</v>
      </c>
      <c r="D793" t="s">
        <v>710</v>
      </c>
      <c r="E793" t="s">
        <v>1511</v>
      </c>
      <c r="F793" s="88"/>
      <c r="G793" s="85">
        <v>6534.98</v>
      </c>
      <c r="H793" s="96" t="s">
        <v>4251</v>
      </c>
      <c r="I793" t="s">
        <v>290</v>
      </c>
      <c r="J793" s="4">
        <f t="shared" si="12"/>
        <v>1</v>
      </c>
    </row>
    <row r="794" spans="1:10" x14ac:dyDescent="0.3">
      <c r="A794" s="4" t="s">
        <v>4267</v>
      </c>
      <c r="B794" s="84">
        <v>45308</v>
      </c>
      <c r="C794" t="s">
        <v>492</v>
      </c>
      <c r="D794" t="s">
        <v>710</v>
      </c>
      <c r="E794" t="s">
        <v>1512</v>
      </c>
      <c r="F794" s="88"/>
      <c r="G794" s="85">
        <v>5800.12</v>
      </c>
      <c r="H794" s="96" t="s">
        <v>4251</v>
      </c>
      <c r="I794" t="s">
        <v>290</v>
      </c>
      <c r="J794" s="4">
        <f t="shared" si="12"/>
        <v>1</v>
      </c>
    </row>
    <row r="795" spans="1:10" x14ac:dyDescent="0.3">
      <c r="A795" s="4" t="s">
        <v>4267</v>
      </c>
      <c r="B795" s="84">
        <v>45308</v>
      </c>
      <c r="C795" t="s">
        <v>493</v>
      </c>
      <c r="D795" t="s">
        <v>796</v>
      </c>
      <c r="E795" t="s">
        <v>1513</v>
      </c>
      <c r="F795" s="88"/>
      <c r="G795" s="85">
        <v>5472</v>
      </c>
      <c r="H795" s="96" t="s">
        <v>4251</v>
      </c>
      <c r="I795" t="s">
        <v>290</v>
      </c>
      <c r="J795" s="4">
        <f t="shared" si="12"/>
        <v>1</v>
      </c>
    </row>
    <row r="796" spans="1:10" x14ac:dyDescent="0.3">
      <c r="A796" s="4" t="s">
        <v>4267</v>
      </c>
      <c r="B796" s="84">
        <v>45308</v>
      </c>
      <c r="C796" t="s">
        <v>449</v>
      </c>
      <c r="D796" t="s">
        <v>840</v>
      </c>
      <c r="E796" t="s">
        <v>1188</v>
      </c>
      <c r="F796" s="88"/>
      <c r="G796" s="85">
        <v>3000</v>
      </c>
      <c r="H796" s="96" t="s">
        <v>4251</v>
      </c>
      <c r="I796" t="s">
        <v>290</v>
      </c>
      <c r="J796" s="4">
        <f t="shared" si="12"/>
        <v>1</v>
      </c>
    </row>
    <row r="797" spans="1:10" x14ac:dyDescent="0.3">
      <c r="A797" s="4" t="s">
        <v>4267</v>
      </c>
      <c r="B797" s="84">
        <v>45308</v>
      </c>
      <c r="C797"/>
      <c r="D797" t="s">
        <v>136</v>
      </c>
      <c r="E797" t="s">
        <v>262</v>
      </c>
      <c r="F797" s="88"/>
      <c r="G797" s="85">
        <v>2444.63</v>
      </c>
      <c r="H797" s="96" t="s">
        <v>4249</v>
      </c>
      <c r="I797" t="s">
        <v>290</v>
      </c>
      <c r="J797" s="4">
        <f t="shared" si="12"/>
        <v>1</v>
      </c>
    </row>
    <row r="798" spans="1:10" x14ac:dyDescent="0.3">
      <c r="A798" s="4" t="s">
        <v>4267</v>
      </c>
      <c r="B798" s="84">
        <v>45308</v>
      </c>
      <c r="C798"/>
      <c r="D798" t="s">
        <v>713</v>
      </c>
      <c r="E798" t="s">
        <v>223</v>
      </c>
      <c r="F798" s="85">
        <v>4319004</v>
      </c>
      <c r="G798" s="85"/>
      <c r="H798" s="96" t="s">
        <v>223</v>
      </c>
      <c r="I798" t="s">
        <v>290</v>
      </c>
      <c r="J798" s="4">
        <f t="shared" si="12"/>
        <v>1</v>
      </c>
    </row>
    <row r="799" spans="1:10" x14ac:dyDescent="0.3">
      <c r="A799" s="4" t="s">
        <v>4267</v>
      </c>
      <c r="B799" s="84">
        <v>45308</v>
      </c>
      <c r="C799"/>
      <c r="D799" t="s">
        <v>719</v>
      </c>
      <c r="E799" t="s">
        <v>1514</v>
      </c>
      <c r="F799" s="85">
        <v>363960</v>
      </c>
      <c r="G799" s="85"/>
      <c r="H799" s="96" t="s">
        <v>37</v>
      </c>
      <c r="I799" t="s">
        <v>290</v>
      </c>
      <c r="J799" s="4">
        <f t="shared" si="12"/>
        <v>1</v>
      </c>
    </row>
    <row r="800" spans="1:10" x14ac:dyDescent="0.3">
      <c r="A800" s="4" t="s">
        <v>4267</v>
      </c>
      <c r="B800" s="84">
        <v>45308</v>
      </c>
      <c r="C800"/>
      <c r="D800" t="s">
        <v>815</v>
      </c>
      <c r="E800" t="s">
        <v>1515</v>
      </c>
      <c r="F800" s="85">
        <v>113583.99</v>
      </c>
      <c r="G800" s="85"/>
      <c r="H800" s="96" t="s">
        <v>37</v>
      </c>
      <c r="I800" t="s">
        <v>290</v>
      </c>
      <c r="J800" s="4">
        <f t="shared" si="12"/>
        <v>1</v>
      </c>
    </row>
    <row r="801" spans="1:10" x14ac:dyDescent="0.3">
      <c r="A801" s="4" t="s">
        <v>4267</v>
      </c>
      <c r="B801" s="84">
        <v>45308</v>
      </c>
      <c r="C801"/>
      <c r="D801" t="s">
        <v>863</v>
      </c>
      <c r="E801" t="s">
        <v>1516</v>
      </c>
      <c r="F801" s="85">
        <v>102634.04</v>
      </c>
      <c r="G801" s="85"/>
      <c r="H801" s="96" t="s">
        <v>37</v>
      </c>
      <c r="I801" t="s">
        <v>290</v>
      </c>
      <c r="J801" s="4">
        <f t="shared" si="12"/>
        <v>1</v>
      </c>
    </row>
    <row r="802" spans="1:10" x14ac:dyDescent="0.3">
      <c r="A802" s="4" t="s">
        <v>4267</v>
      </c>
      <c r="B802" s="84">
        <v>45308</v>
      </c>
      <c r="C802"/>
      <c r="D802" t="s">
        <v>864</v>
      </c>
      <c r="E802" t="s">
        <v>1517</v>
      </c>
      <c r="F802" s="85">
        <v>78851.960000000006</v>
      </c>
      <c r="G802" s="85"/>
      <c r="H802" s="96" t="s">
        <v>37</v>
      </c>
      <c r="I802" t="s">
        <v>290</v>
      </c>
      <c r="J802" s="4">
        <f t="shared" si="12"/>
        <v>1</v>
      </c>
    </row>
    <row r="803" spans="1:10" x14ac:dyDescent="0.3">
      <c r="A803" s="4" t="s">
        <v>4267</v>
      </c>
      <c r="B803" s="84">
        <v>45308</v>
      </c>
      <c r="C803"/>
      <c r="D803" t="s">
        <v>633</v>
      </c>
      <c r="E803" t="s">
        <v>1518</v>
      </c>
      <c r="F803" s="85">
        <v>66821.100000000006</v>
      </c>
      <c r="G803" s="85"/>
      <c r="H803" s="96" t="s">
        <v>37</v>
      </c>
      <c r="I803" t="s">
        <v>290</v>
      </c>
      <c r="J803" s="4">
        <f t="shared" si="12"/>
        <v>1</v>
      </c>
    </row>
    <row r="804" spans="1:10" x14ac:dyDescent="0.3">
      <c r="A804" s="4" t="s">
        <v>4267</v>
      </c>
      <c r="B804" s="84">
        <v>45308</v>
      </c>
      <c r="C804"/>
      <c r="D804" t="s">
        <v>865</v>
      </c>
      <c r="E804" t="s">
        <v>1519</v>
      </c>
      <c r="F804" s="85">
        <v>64410</v>
      </c>
      <c r="G804" s="85"/>
      <c r="H804" s="96" t="s">
        <v>37</v>
      </c>
      <c r="I804" t="s">
        <v>290</v>
      </c>
      <c r="J804" s="4">
        <f t="shared" si="12"/>
        <v>1</v>
      </c>
    </row>
    <row r="805" spans="1:10" x14ac:dyDescent="0.3">
      <c r="A805" s="4" t="s">
        <v>4267</v>
      </c>
      <c r="B805" s="84">
        <v>45308</v>
      </c>
      <c r="C805"/>
      <c r="D805" t="s">
        <v>692</v>
      </c>
      <c r="E805" t="s">
        <v>1520</v>
      </c>
      <c r="F805" s="85">
        <v>59776.3</v>
      </c>
      <c r="G805" s="85"/>
      <c r="H805" s="96" t="s">
        <v>37</v>
      </c>
      <c r="I805" t="s">
        <v>290</v>
      </c>
      <c r="J805" s="4">
        <f t="shared" si="12"/>
        <v>1</v>
      </c>
    </row>
    <row r="806" spans="1:10" x14ac:dyDescent="0.3">
      <c r="A806" s="4" t="s">
        <v>4267</v>
      </c>
      <c r="B806" s="84">
        <v>45308</v>
      </c>
      <c r="C806"/>
      <c r="D806" t="s">
        <v>866</v>
      </c>
      <c r="E806" t="s">
        <v>1521</v>
      </c>
      <c r="F806" s="85">
        <v>38644</v>
      </c>
      <c r="G806" s="85"/>
      <c r="H806" s="96" t="s">
        <v>37</v>
      </c>
      <c r="I806" t="s">
        <v>290</v>
      </c>
      <c r="J806" s="4">
        <f t="shared" si="12"/>
        <v>1</v>
      </c>
    </row>
    <row r="807" spans="1:10" x14ac:dyDescent="0.3">
      <c r="A807" s="4" t="s">
        <v>4267</v>
      </c>
      <c r="B807" s="84">
        <v>45308</v>
      </c>
      <c r="C807"/>
      <c r="D807" t="s">
        <v>812</v>
      </c>
      <c r="E807" t="s">
        <v>1522</v>
      </c>
      <c r="F807" s="85">
        <v>30913.33</v>
      </c>
      <c r="G807" s="85"/>
      <c r="H807" s="96" t="s">
        <v>37</v>
      </c>
      <c r="I807" t="s">
        <v>290</v>
      </c>
      <c r="J807" s="4">
        <f t="shared" si="12"/>
        <v>1</v>
      </c>
    </row>
    <row r="808" spans="1:10" x14ac:dyDescent="0.3">
      <c r="A808" s="4" t="s">
        <v>4267</v>
      </c>
      <c r="B808" s="84">
        <v>45308</v>
      </c>
      <c r="C808"/>
      <c r="D808" t="s">
        <v>867</v>
      </c>
      <c r="E808" t="s">
        <v>1523</v>
      </c>
      <c r="F808" s="85">
        <v>28791.19</v>
      </c>
      <c r="G808" s="85"/>
      <c r="H808" s="96" t="s">
        <v>37</v>
      </c>
      <c r="I808" t="s">
        <v>290</v>
      </c>
      <c r="J808" s="4">
        <f t="shared" si="12"/>
        <v>1</v>
      </c>
    </row>
    <row r="809" spans="1:10" x14ac:dyDescent="0.3">
      <c r="A809" s="4" t="s">
        <v>4267</v>
      </c>
      <c r="B809" s="84">
        <v>45308</v>
      </c>
      <c r="C809"/>
      <c r="D809" t="s">
        <v>868</v>
      </c>
      <c r="E809" t="s">
        <v>1524</v>
      </c>
      <c r="F809" s="85">
        <v>26212.799999999999</v>
      </c>
      <c r="G809" s="85"/>
      <c r="H809" s="96" t="s">
        <v>37</v>
      </c>
      <c r="I809" t="s">
        <v>290</v>
      </c>
      <c r="J809" s="4">
        <f t="shared" si="12"/>
        <v>1</v>
      </c>
    </row>
    <row r="810" spans="1:10" x14ac:dyDescent="0.3">
      <c r="A810" s="4" t="s">
        <v>4267</v>
      </c>
      <c r="B810" s="84">
        <v>45308</v>
      </c>
      <c r="C810"/>
      <c r="D810" t="s">
        <v>869</v>
      </c>
      <c r="E810" t="s">
        <v>1525</v>
      </c>
      <c r="F810" s="85">
        <v>13835</v>
      </c>
      <c r="G810" s="85"/>
      <c r="H810" s="96" t="s">
        <v>37</v>
      </c>
      <c r="I810" t="s">
        <v>290</v>
      </c>
      <c r="J810" s="4">
        <f t="shared" si="12"/>
        <v>1</v>
      </c>
    </row>
    <row r="811" spans="1:10" x14ac:dyDescent="0.3">
      <c r="A811" s="4" t="s">
        <v>4267</v>
      </c>
      <c r="B811" s="84">
        <v>45308</v>
      </c>
      <c r="C811"/>
      <c r="D811" t="s">
        <v>870</v>
      </c>
      <c r="E811" t="s">
        <v>1526</v>
      </c>
      <c r="F811" s="85">
        <v>8527</v>
      </c>
      <c r="G811" s="85"/>
      <c r="H811" s="96" t="s">
        <v>37</v>
      </c>
      <c r="I811" t="s">
        <v>290</v>
      </c>
      <c r="J811" s="4">
        <f t="shared" si="12"/>
        <v>1</v>
      </c>
    </row>
    <row r="812" spans="1:10" s="14" customFormat="1" x14ac:dyDescent="0.3">
      <c r="A812" s="4" t="s">
        <v>4267</v>
      </c>
      <c r="B812" s="84">
        <v>45308</v>
      </c>
      <c r="C812"/>
      <c r="D812" t="s">
        <v>871</v>
      </c>
      <c r="E812" t="s">
        <v>1527</v>
      </c>
      <c r="F812" s="85">
        <v>5159.4399999999996</v>
      </c>
      <c r="G812" s="85"/>
      <c r="H812" s="96" t="s">
        <v>37</v>
      </c>
      <c r="I812" t="s">
        <v>290</v>
      </c>
      <c r="J812" s="4">
        <f t="shared" si="12"/>
        <v>1</v>
      </c>
    </row>
    <row r="813" spans="1:10" s="14" customFormat="1" x14ac:dyDescent="0.3">
      <c r="A813" s="4" t="s">
        <v>4267</v>
      </c>
      <c r="B813" s="84">
        <v>45308</v>
      </c>
      <c r="C813"/>
      <c r="D813" t="s">
        <v>872</v>
      </c>
      <c r="E813" t="s">
        <v>1528</v>
      </c>
      <c r="F813" s="85">
        <v>3950.33</v>
      </c>
      <c r="G813" s="85"/>
      <c r="H813" s="96" t="s">
        <v>37</v>
      </c>
      <c r="I813" t="s">
        <v>290</v>
      </c>
      <c r="J813" s="4">
        <f t="shared" si="12"/>
        <v>1</v>
      </c>
    </row>
    <row r="814" spans="1:10" s="14" customFormat="1" x14ac:dyDescent="0.3">
      <c r="A814" s="4" t="s">
        <v>4267</v>
      </c>
      <c r="B814" s="84">
        <v>45308</v>
      </c>
      <c r="C814"/>
      <c r="D814" t="s">
        <v>705</v>
      </c>
      <c r="E814" t="s">
        <v>1529</v>
      </c>
      <c r="F814" s="85">
        <v>1129.1400000000001</v>
      </c>
      <c r="G814" s="85"/>
      <c r="H814" s="96" t="s">
        <v>37</v>
      </c>
      <c r="I814" t="s">
        <v>290</v>
      </c>
      <c r="J814" s="4">
        <f t="shared" si="12"/>
        <v>1</v>
      </c>
    </row>
    <row r="815" spans="1:10" s="14" customFormat="1" x14ac:dyDescent="0.3">
      <c r="A815" s="4" t="s">
        <v>4267</v>
      </c>
      <c r="B815" s="84">
        <v>45307</v>
      </c>
      <c r="C815" t="s">
        <v>494</v>
      </c>
      <c r="D815" t="s">
        <v>789</v>
      </c>
      <c r="E815" t="s">
        <v>1530</v>
      </c>
      <c r="F815" s="88"/>
      <c r="G815" s="85">
        <v>63954</v>
      </c>
      <c r="H815" s="96" t="s">
        <v>4251</v>
      </c>
      <c r="I815" t="s">
        <v>290</v>
      </c>
      <c r="J815" s="4">
        <f t="shared" si="12"/>
        <v>1</v>
      </c>
    </row>
    <row r="816" spans="1:10" x14ac:dyDescent="0.3">
      <c r="A816" s="4" t="s">
        <v>4267</v>
      </c>
      <c r="B816" s="84">
        <v>45307</v>
      </c>
      <c r="C816" t="s">
        <v>495</v>
      </c>
      <c r="D816" t="s">
        <v>611</v>
      </c>
      <c r="E816" t="s">
        <v>1531</v>
      </c>
      <c r="F816" s="88"/>
      <c r="G816" s="85">
        <v>61608.959999999999</v>
      </c>
      <c r="H816" s="96" t="s">
        <v>4251</v>
      </c>
      <c r="I816" t="s">
        <v>290</v>
      </c>
      <c r="J816" s="4">
        <f t="shared" si="12"/>
        <v>1</v>
      </c>
    </row>
    <row r="817" spans="1:10" x14ac:dyDescent="0.3">
      <c r="A817" s="4" t="s">
        <v>4267</v>
      </c>
      <c r="B817" s="84">
        <v>45307</v>
      </c>
      <c r="C817" t="s">
        <v>496</v>
      </c>
      <c r="D817" t="s">
        <v>611</v>
      </c>
      <c r="E817" t="s">
        <v>1532</v>
      </c>
      <c r="F817" s="88"/>
      <c r="G817" s="85">
        <v>33039.4</v>
      </c>
      <c r="H817" s="96" t="s">
        <v>4251</v>
      </c>
      <c r="I817" t="s">
        <v>290</v>
      </c>
      <c r="J817" s="4">
        <f t="shared" si="12"/>
        <v>1</v>
      </c>
    </row>
    <row r="818" spans="1:10" x14ac:dyDescent="0.3">
      <c r="A818" s="4" t="s">
        <v>4267</v>
      </c>
      <c r="B818" s="84">
        <v>45307</v>
      </c>
      <c r="C818" t="s">
        <v>497</v>
      </c>
      <c r="D818" t="s">
        <v>873</v>
      </c>
      <c r="E818" t="s">
        <v>1533</v>
      </c>
      <c r="F818" s="88"/>
      <c r="G818" s="85">
        <v>11018.13</v>
      </c>
      <c r="H818" s="96" t="s">
        <v>4251</v>
      </c>
      <c r="I818" t="s">
        <v>290</v>
      </c>
      <c r="J818" s="4">
        <f t="shared" si="12"/>
        <v>1</v>
      </c>
    </row>
    <row r="819" spans="1:10" x14ac:dyDescent="0.3">
      <c r="A819" s="4" t="s">
        <v>4267</v>
      </c>
      <c r="B819" s="84">
        <v>45307</v>
      </c>
      <c r="C819" t="s">
        <v>498</v>
      </c>
      <c r="D819" t="s">
        <v>611</v>
      </c>
      <c r="E819" t="s">
        <v>1534</v>
      </c>
      <c r="F819" s="88"/>
      <c r="G819" s="85">
        <v>8052.18</v>
      </c>
      <c r="H819" s="96" t="s">
        <v>4251</v>
      </c>
      <c r="I819" t="s">
        <v>290</v>
      </c>
      <c r="J819" s="4">
        <f t="shared" si="12"/>
        <v>1</v>
      </c>
    </row>
    <row r="820" spans="1:10" x14ac:dyDescent="0.3">
      <c r="A820" s="4" t="s">
        <v>4267</v>
      </c>
      <c r="B820" s="84">
        <v>45307</v>
      </c>
      <c r="C820" t="s">
        <v>499</v>
      </c>
      <c r="D820" t="s">
        <v>710</v>
      </c>
      <c r="E820" t="s">
        <v>1535</v>
      </c>
      <c r="F820" s="88"/>
      <c r="G820" s="85">
        <v>7535.4</v>
      </c>
      <c r="H820" s="96" t="s">
        <v>4251</v>
      </c>
      <c r="I820" t="s">
        <v>290</v>
      </c>
      <c r="J820" s="4">
        <f t="shared" si="12"/>
        <v>1</v>
      </c>
    </row>
    <row r="821" spans="1:10" x14ac:dyDescent="0.3">
      <c r="A821" s="4" t="s">
        <v>4267</v>
      </c>
      <c r="B821" s="84">
        <v>45307</v>
      </c>
      <c r="C821" t="s">
        <v>500</v>
      </c>
      <c r="D821" t="s">
        <v>611</v>
      </c>
      <c r="E821" t="s">
        <v>1536</v>
      </c>
      <c r="F821" s="88"/>
      <c r="G821" s="85">
        <v>5717.56</v>
      </c>
      <c r="H821" s="96" t="s">
        <v>4251</v>
      </c>
      <c r="I821" t="s">
        <v>290</v>
      </c>
      <c r="J821" s="4">
        <f t="shared" si="12"/>
        <v>1</v>
      </c>
    </row>
    <row r="822" spans="1:10" x14ac:dyDescent="0.3">
      <c r="A822" s="4" t="s">
        <v>4267</v>
      </c>
      <c r="B822" s="84">
        <v>45307</v>
      </c>
      <c r="C822"/>
      <c r="D822" t="s">
        <v>136</v>
      </c>
      <c r="E822" t="s">
        <v>1537</v>
      </c>
      <c r="F822" s="88"/>
      <c r="G822" s="91">
        <v>305</v>
      </c>
      <c r="H822" s="96" t="s">
        <v>4249</v>
      </c>
      <c r="I822" t="s">
        <v>290</v>
      </c>
      <c r="J822" s="4">
        <f t="shared" si="12"/>
        <v>1</v>
      </c>
    </row>
    <row r="823" spans="1:10" x14ac:dyDescent="0.3">
      <c r="A823" s="4" t="s">
        <v>4267</v>
      </c>
      <c r="B823" s="84">
        <v>45307</v>
      </c>
      <c r="C823"/>
      <c r="D823" t="s">
        <v>874</v>
      </c>
      <c r="E823" t="s">
        <v>1538</v>
      </c>
      <c r="F823" s="85">
        <v>330000</v>
      </c>
      <c r="G823" s="85"/>
      <c r="H823" s="96" t="s">
        <v>37</v>
      </c>
      <c r="I823" t="s">
        <v>290</v>
      </c>
      <c r="J823" s="4">
        <f t="shared" si="12"/>
        <v>1</v>
      </c>
    </row>
    <row r="824" spans="1:10" x14ac:dyDescent="0.3">
      <c r="A824" s="4" t="s">
        <v>4267</v>
      </c>
      <c r="B824" s="84">
        <v>45307</v>
      </c>
      <c r="C824"/>
      <c r="D824" t="s">
        <v>650</v>
      </c>
      <c r="E824" t="s">
        <v>1539</v>
      </c>
      <c r="F824" s="85">
        <v>160518.53</v>
      </c>
      <c r="G824" s="85"/>
      <c r="H824" s="96" t="s">
        <v>37</v>
      </c>
      <c r="I824" t="s">
        <v>290</v>
      </c>
      <c r="J824" s="4">
        <f t="shared" si="12"/>
        <v>1</v>
      </c>
    </row>
    <row r="825" spans="1:10" x14ac:dyDescent="0.3">
      <c r="A825" s="4" t="s">
        <v>4267</v>
      </c>
      <c r="B825" s="84">
        <v>45307</v>
      </c>
      <c r="C825"/>
      <c r="D825" t="s">
        <v>727</v>
      </c>
      <c r="E825" t="s">
        <v>1011</v>
      </c>
      <c r="F825" s="85">
        <v>118035.22</v>
      </c>
      <c r="G825" s="85"/>
      <c r="H825" s="96" t="s">
        <v>37</v>
      </c>
      <c r="I825" t="s">
        <v>290</v>
      </c>
      <c r="J825" s="4">
        <f t="shared" si="12"/>
        <v>1</v>
      </c>
    </row>
    <row r="826" spans="1:10" x14ac:dyDescent="0.3">
      <c r="A826" s="4" t="s">
        <v>4267</v>
      </c>
      <c r="B826" s="84">
        <v>45307</v>
      </c>
      <c r="C826"/>
      <c r="D826" t="s">
        <v>875</v>
      </c>
      <c r="E826" t="s">
        <v>1540</v>
      </c>
      <c r="F826" s="85">
        <v>116290</v>
      </c>
      <c r="G826" s="85"/>
      <c r="H826" s="96" t="s">
        <v>37</v>
      </c>
      <c r="I826" t="s">
        <v>290</v>
      </c>
      <c r="J826" s="4">
        <f t="shared" si="12"/>
        <v>1</v>
      </c>
    </row>
    <row r="827" spans="1:10" x14ac:dyDescent="0.3">
      <c r="A827" s="4" t="s">
        <v>4267</v>
      </c>
      <c r="B827" s="84">
        <v>45307</v>
      </c>
      <c r="C827"/>
      <c r="D827" t="s">
        <v>618</v>
      </c>
      <c r="E827" t="s">
        <v>1541</v>
      </c>
      <c r="F827" s="85">
        <v>96903.6</v>
      </c>
      <c r="G827" s="85"/>
      <c r="H827" s="96" t="s">
        <v>37</v>
      </c>
      <c r="I827" t="s">
        <v>290</v>
      </c>
      <c r="J827" s="4">
        <f t="shared" si="12"/>
        <v>1</v>
      </c>
    </row>
    <row r="828" spans="1:10" x14ac:dyDescent="0.3">
      <c r="A828" s="4" t="s">
        <v>4267</v>
      </c>
      <c r="B828" s="84">
        <v>45307</v>
      </c>
      <c r="C828"/>
      <c r="D828" t="s">
        <v>827</v>
      </c>
      <c r="E828" t="s">
        <v>1542</v>
      </c>
      <c r="F828" s="85">
        <v>66934.820000000007</v>
      </c>
      <c r="G828" s="85"/>
      <c r="H828" s="96" t="s">
        <v>37</v>
      </c>
      <c r="I828" t="s">
        <v>290</v>
      </c>
      <c r="J828" s="4">
        <f t="shared" si="12"/>
        <v>1</v>
      </c>
    </row>
    <row r="829" spans="1:10" x14ac:dyDescent="0.3">
      <c r="A829" s="4" t="s">
        <v>4267</v>
      </c>
      <c r="B829" s="84">
        <v>45307</v>
      </c>
      <c r="C829"/>
      <c r="D829" t="s">
        <v>781</v>
      </c>
      <c r="E829" t="s">
        <v>1084</v>
      </c>
      <c r="F829" s="85">
        <v>52131.62</v>
      </c>
      <c r="G829" s="85"/>
      <c r="H829" s="96" t="s">
        <v>37</v>
      </c>
      <c r="I829" t="s">
        <v>290</v>
      </c>
      <c r="J829" s="4">
        <f t="shared" si="12"/>
        <v>1</v>
      </c>
    </row>
    <row r="830" spans="1:10" x14ac:dyDescent="0.3">
      <c r="A830" s="4" t="s">
        <v>4267</v>
      </c>
      <c r="B830" s="84">
        <v>45307</v>
      </c>
      <c r="C830"/>
      <c r="D830" t="s">
        <v>759</v>
      </c>
      <c r="E830" t="s">
        <v>1543</v>
      </c>
      <c r="F830" s="85">
        <v>50000</v>
      </c>
      <c r="G830" s="85"/>
      <c r="H830" s="96" t="s">
        <v>37</v>
      </c>
      <c r="I830" t="s">
        <v>290</v>
      </c>
      <c r="J830" s="4">
        <f t="shared" si="12"/>
        <v>1</v>
      </c>
    </row>
    <row r="831" spans="1:10" x14ac:dyDescent="0.3">
      <c r="A831" s="4" t="s">
        <v>4267</v>
      </c>
      <c r="B831" s="84">
        <v>45307</v>
      </c>
      <c r="C831"/>
      <c r="D831" t="s">
        <v>618</v>
      </c>
      <c r="E831" t="s">
        <v>1544</v>
      </c>
      <c r="F831" s="85">
        <v>34876.300000000003</v>
      </c>
      <c r="G831" s="85"/>
      <c r="H831" s="96" t="s">
        <v>37</v>
      </c>
      <c r="I831" t="s">
        <v>290</v>
      </c>
      <c r="J831" s="4">
        <f t="shared" si="12"/>
        <v>1</v>
      </c>
    </row>
    <row r="832" spans="1:10" x14ac:dyDescent="0.3">
      <c r="A832" s="4" t="s">
        <v>4267</v>
      </c>
      <c r="B832" s="84">
        <v>45307</v>
      </c>
      <c r="C832"/>
      <c r="D832" t="s">
        <v>876</v>
      </c>
      <c r="E832" t="s">
        <v>1011</v>
      </c>
      <c r="F832" s="85">
        <v>19620</v>
      </c>
      <c r="G832" s="85"/>
      <c r="H832" s="96" t="s">
        <v>37</v>
      </c>
      <c r="I832" t="s">
        <v>290</v>
      </c>
      <c r="J832" s="4">
        <f t="shared" si="12"/>
        <v>1</v>
      </c>
    </row>
    <row r="833" spans="1:10" x14ac:dyDescent="0.3">
      <c r="A833" s="4" t="s">
        <v>4267</v>
      </c>
      <c r="B833" s="84">
        <v>45307</v>
      </c>
      <c r="C833"/>
      <c r="D833" t="s">
        <v>762</v>
      </c>
      <c r="E833" t="s">
        <v>1545</v>
      </c>
      <c r="F833" s="85">
        <v>17438.150000000001</v>
      </c>
      <c r="G833" s="85"/>
      <c r="H833" s="96" t="s">
        <v>37</v>
      </c>
      <c r="I833" t="s">
        <v>290</v>
      </c>
      <c r="J833" s="4">
        <f t="shared" si="12"/>
        <v>1</v>
      </c>
    </row>
    <row r="834" spans="1:10" x14ac:dyDescent="0.3">
      <c r="A834" s="4" t="s">
        <v>4267</v>
      </c>
      <c r="B834" s="84">
        <v>45307</v>
      </c>
      <c r="C834"/>
      <c r="D834" t="s">
        <v>662</v>
      </c>
      <c r="E834" t="s">
        <v>1546</v>
      </c>
      <c r="F834" s="85">
        <v>15838.42</v>
      </c>
      <c r="G834" s="85"/>
      <c r="H834" s="96" t="s">
        <v>37</v>
      </c>
      <c r="I834" t="s">
        <v>290</v>
      </c>
      <c r="J834" s="4">
        <f t="shared" si="12"/>
        <v>1</v>
      </c>
    </row>
    <row r="835" spans="1:10" x14ac:dyDescent="0.3">
      <c r="A835" s="4" t="s">
        <v>4267</v>
      </c>
      <c r="B835" s="84">
        <v>45307</v>
      </c>
      <c r="C835"/>
      <c r="D835" t="s">
        <v>877</v>
      </c>
      <c r="E835" t="s">
        <v>1547</v>
      </c>
      <c r="F835" s="85">
        <v>11108.9</v>
      </c>
      <c r="G835" s="85"/>
      <c r="H835" s="96" t="s">
        <v>37</v>
      </c>
      <c r="I835" t="s">
        <v>290</v>
      </c>
      <c r="J835" s="4">
        <f t="shared" ref="J835:J898" si="13">MONTH(B835)</f>
        <v>1</v>
      </c>
    </row>
    <row r="836" spans="1:10" x14ac:dyDescent="0.3">
      <c r="A836" s="4" t="s">
        <v>4267</v>
      </c>
      <c r="B836" s="84">
        <v>45307</v>
      </c>
      <c r="C836"/>
      <c r="D836" t="s">
        <v>815</v>
      </c>
      <c r="E836" t="s">
        <v>1548</v>
      </c>
      <c r="F836" s="85">
        <v>6014.47</v>
      </c>
      <c r="G836" s="85"/>
      <c r="H836" s="96" t="s">
        <v>37</v>
      </c>
      <c r="I836" t="s">
        <v>290</v>
      </c>
      <c r="J836" s="4">
        <f t="shared" si="13"/>
        <v>1</v>
      </c>
    </row>
    <row r="837" spans="1:10" x14ac:dyDescent="0.3">
      <c r="A837" s="4" t="s">
        <v>4267</v>
      </c>
      <c r="B837" s="84">
        <v>45307</v>
      </c>
      <c r="C837"/>
      <c r="D837" t="s">
        <v>878</v>
      </c>
      <c r="E837" t="s">
        <v>1549</v>
      </c>
      <c r="F837" s="85">
        <v>4209</v>
      </c>
      <c r="G837" s="85"/>
      <c r="H837" s="96" t="s">
        <v>37</v>
      </c>
      <c r="I837" t="s">
        <v>290</v>
      </c>
      <c r="J837" s="4">
        <f t="shared" si="13"/>
        <v>1</v>
      </c>
    </row>
    <row r="838" spans="1:10" x14ac:dyDescent="0.3">
      <c r="A838" s="4" t="s">
        <v>4267</v>
      </c>
      <c r="B838" s="84">
        <v>45307</v>
      </c>
      <c r="C838"/>
      <c r="D838" t="s">
        <v>781</v>
      </c>
      <c r="E838" t="s">
        <v>1084</v>
      </c>
      <c r="F838" s="85">
        <v>2545.08</v>
      </c>
      <c r="G838" s="85"/>
      <c r="H838" s="96" t="s">
        <v>37</v>
      </c>
      <c r="I838" t="s">
        <v>290</v>
      </c>
      <c r="J838" s="4">
        <f t="shared" si="13"/>
        <v>1</v>
      </c>
    </row>
    <row r="839" spans="1:10" x14ac:dyDescent="0.3">
      <c r="A839" s="4" t="s">
        <v>4267</v>
      </c>
      <c r="B839" s="84">
        <v>45307</v>
      </c>
      <c r="C839"/>
      <c r="D839" t="s">
        <v>618</v>
      </c>
      <c r="E839" t="s">
        <v>1550</v>
      </c>
      <c r="F839" s="85">
        <v>1257.96</v>
      </c>
      <c r="G839" s="85"/>
      <c r="H839" s="96" t="s">
        <v>37</v>
      </c>
      <c r="I839" t="s">
        <v>290</v>
      </c>
      <c r="J839" s="4">
        <f t="shared" si="13"/>
        <v>1</v>
      </c>
    </row>
    <row r="840" spans="1:10" x14ac:dyDescent="0.3">
      <c r="A840" s="4" t="s">
        <v>4267</v>
      </c>
      <c r="B840" s="84">
        <v>45307</v>
      </c>
      <c r="C840"/>
      <c r="D840" t="s">
        <v>618</v>
      </c>
      <c r="E840" t="s">
        <v>1551</v>
      </c>
      <c r="F840" s="91">
        <v>825.03</v>
      </c>
      <c r="G840" s="85"/>
      <c r="H840" s="96" t="s">
        <v>37</v>
      </c>
      <c r="I840" t="s">
        <v>290</v>
      </c>
      <c r="J840" s="4">
        <f t="shared" si="13"/>
        <v>1</v>
      </c>
    </row>
    <row r="841" spans="1:10" x14ac:dyDescent="0.3">
      <c r="A841" s="4" t="s">
        <v>4267</v>
      </c>
      <c r="B841" s="84">
        <v>45307</v>
      </c>
      <c r="C841"/>
      <c r="D841" t="s">
        <v>879</v>
      </c>
      <c r="E841" t="s">
        <v>1552</v>
      </c>
      <c r="F841" s="91">
        <v>584.36</v>
      </c>
      <c r="G841" s="85"/>
      <c r="H841" s="96" t="s">
        <v>37</v>
      </c>
      <c r="I841" t="s">
        <v>290</v>
      </c>
      <c r="J841" s="4">
        <f t="shared" si="13"/>
        <v>1</v>
      </c>
    </row>
    <row r="842" spans="1:10" x14ac:dyDescent="0.3">
      <c r="A842" s="4" t="s">
        <v>4267</v>
      </c>
      <c r="B842" s="84">
        <v>45307</v>
      </c>
      <c r="C842"/>
      <c r="D842" t="s">
        <v>678</v>
      </c>
      <c r="E842" t="s">
        <v>956</v>
      </c>
      <c r="F842" s="91">
        <v>521.1</v>
      </c>
      <c r="G842" s="85"/>
      <c r="H842" s="96" t="s">
        <v>37</v>
      </c>
      <c r="I842" t="s">
        <v>290</v>
      </c>
      <c r="J842" s="4">
        <f t="shared" si="13"/>
        <v>1</v>
      </c>
    </row>
    <row r="843" spans="1:10" x14ac:dyDescent="0.3">
      <c r="A843" s="4" t="s">
        <v>4267</v>
      </c>
      <c r="B843" s="84">
        <v>45306</v>
      </c>
      <c r="C843" t="s">
        <v>501</v>
      </c>
      <c r="D843" t="s">
        <v>610</v>
      </c>
      <c r="E843" t="s">
        <v>1553</v>
      </c>
      <c r="F843" s="88"/>
      <c r="G843" s="85">
        <v>854428.19</v>
      </c>
      <c r="H843" s="96" t="s">
        <v>4251</v>
      </c>
      <c r="I843" t="s">
        <v>290</v>
      </c>
      <c r="J843" s="4">
        <f t="shared" si="13"/>
        <v>1</v>
      </c>
    </row>
    <row r="844" spans="1:10" x14ac:dyDescent="0.3">
      <c r="A844" s="4" t="s">
        <v>4267</v>
      </c>
      <c r="B844" s="84">
        <v>45306</v>
      </c>
      <c r="C844" t="s">
        <v>502</v>
      </c>
      <c r="D844" t="s">
        <v>611</v>
      </c>
      <c r="E844" t="s">
        <v>1554</v>
      </c>
      <c r="F844" s="88"/>
      <c r="G844" s="85">
        <v>21000.95</v>
      </c>
      <c r="H844" s="96" t="s">
        <v>4251</v>
      </c>
      <c r="I844" t="s">
        <v>290</v>
      </c>
      <c r="J844" s="4">
        <f t="shared" si="13"/>
        <v>1</v>
      </c>
    </row>
    <row r="845" spans="1:10" x14ac:dyDescent="0.3">
      <c r="A845" s="4" t="s">
        <v>4267</v>
      </c>
      <c r="B845" s="84">
        <v>45306</v>
      </c>
      <c r="C845" t="s">
        <v>503</v>
      </c>
      <c r="D845" t="s">
        <v>611</v>
      </c>
      <c r="E845" t="s">
        <v>1555</v>
      </c>
      <c r="F845" s="88"/>
      <c r="G845" s="85">
        <v>14297.24</v>
      </c>
      <c r="H845" s="96" t="s">
        <v>4251</v>
      </c>
      <c r="I845" t="s">
        <v>290</v>
      </c>
      <c r="J845" s="4">
        <f t="shared" si="13"/>
        <v>1</v>
      </c>
    </row>
    <row r="846" spans="1:10" x14ac:dyDescent="0.3">
      <c r="A846" s="4" t="s">
        <v>4267</v>
      </c>
      <c r="B846" s="84">
        <v>45306</v>
      </c>
      <c r="C846" t="s">
        <v>504</v>
      </c>
      <c r="D846" t="s">
        <v>610</v>
      </c>
      <c r="E846" t="s">
        <v>1556</v>
      </c>
      <c r="F846" s="88"/>
      <c r="G846" s="85">
        <v>13141.15</v>
      </c>
      <c r="H846" s="96" t="s">
        <v>4251</v>
      </c>
      <c r="I846" t="s">
        <v>290</v>
      </c>
      <c r="J846" s="4">
        <f t="shared" si="13"/>
        <v>1</v>
      </c>
    </row>
    <row r="847" spans="1:10" x14ac:dyDescent="0.3">
      <c r="A847" s="4" t="s">
        <v>4267</v>
      </c>
      <c r="B847" s="84">
        <v>45306</v>
      </c>
      <c r="C847" t="s">
        <v>505</v>
      </c>
      <c r="D847" t="s">
        <v>646</v>
      </c>
      <c r="E847" t="s">
        <v>1557</v>
      </c>
      <c r="F847" s="88"/>
      <c r="G847" s="85">
        <v>12848.12</v>
      </c>
      <c r="H847" s="96" t="s">
        <v>4251</v>
      </c>
      <c r="I847" t="s">
        <v>290</v>
      </c>
      <c r="J847" s="4">
        <f t="shared" si="13"/>
        <v>1</v>
      </c>
    </row>
    <row r="848" spans="1:10" x14ac:dyDescent="0.3">
      <c r="A848" s="4" t="s">
        <v>4267</v>
      </c>
      <c r="B848" s="84">
        <v>45306</v>
      </c>
      <c r="C848" t="s">
        <v>506</v>
      </c>
      <c r="D848" t="s">
        <v>611</v>
      </c>
      <c r="E848" t="s">
        <v>1558</v>
      </c>
      <c r="F848" s="88"/>
      <c r="G848" s="85">
        <v>11000</v>
      </c>
      <c r="H848" s="96" t="s">
        <v>4251</v>
      </c>
      <c r="I848" t="s">
        <v>290</v>
      </c>
      <c r="J848" s="4">
        <f t="shared" si="13"/>
        <v>1</v>
      </c>
    </row>
    <row r="849" spans="1:10" x14ac:dyDescent="0.3">
      <c r="A849" s="4" t="s">
        <v>4267</v>
      </c>
      <c r="B849" s="84">
        <v>45306</v>
      </c>
      <c r="C849" t="s">
        <v>507</v>
      </c>
      <c r="D849" t="s">
        <v>611</v>
      </c>
      <c r="E849" t="s">
        <v>1559</v>
      </c>
      <c r="F849" s="88"/>
      <c r="G849" s="85">
        <v>7576.62</v>
      </c>
      <c r="H849" s="96" t="s">
        <v>4251</v>
      </c>
      <c r="I849" t="s">
        <v>290</v>
      </c>
      <c r="J849" s="4">
        <f t="shared" si="13"/>
        <v>1</v>
      </c>
    </row>
    <row r="850" spans="1:10" x14ac:dyDescent="0.3">
      <c r="A850" s="4" t="s">
        <v>4267</v>
      </c>
      <c r="B850" s="84">
        <v>45306</v>
      </c>
      <c r="C850" t="s">
        <v>508</v>
      </c>
      <c r="D850" t="s">
        <v>611</v>
      </c>
      <c r="E850" t="s">
        <v>1560</v>
      </c>
      <c r="F850" s="88"/>
      <c r="G850" s="85">
        <v>7346.65</v>
      </c>
      <c r="H850" s="96" t="s">
        <v>4251</v>
      </c>
      <c r="I850" t="s">
        <v>290</v>
      </c>
      <c r="J850" s="4">
        <f t="shared" si="13"/>
        <v>1</v>
      </c>
    </row>
    <row r="851" spans="1:10" x14ac:dyDescent="0.3">
      <c r="A851" s="4" t="s">
        <v>4267</v>
      </c>
      <c r="B851" s="84">
        <v>45306</v>
      </c>
      <c r="C851" t="s">
        <v>509</v>
      </c>
      <c r="D851" t="s">
        <v>611</v>
      </c>
      <c r="E851" t="s">
        <v>1561</v>
      </c>
      <c r="F851" s="88"/>
      <c r="G851" s="85">
        <v>7031.86</v>
      </c>
      <c r="H851" s="96" t="s">
        <v>4251</v>
      </c>
      <c r="I851" t="s">
        <v>290</v>
      </c>
      <c r="J851" s="4">
        <f t="shared" si="13"/>
        <v>1</v>
      </c>
    </row>
    <row r="852" spans="1:10" x14ac:dyDescent="0.3">
      <c r="A852" s="4" t="s">
        <v>4267</v>
      </c>
      <c r="B852" s="84">
        <v>45306</v>
      </c>
      <c r="C852" t="s">
        <v>510</v>
      </c>
      <c r="D852" t="s">
        <v>611</v>
      </c>
      <c r="E852" t="s">
        <v>1562</v>
      </c>
      <c r="F852" s="88"/>
      <c r="G852" s="85">
        <v>6503.42</v>
      </c>
      <c r="H852" s="96" t="s">
        <v>4251</v>
      </c>
      <c r="I852" t="s">
        <v>290</v>
      </c>
      <c r="J852" s="4">
        <f t="shared" si="13"/>
        <v>1</v>
      </c>
    </row>
    <row r="853" spans="1:10" x14ac:dyDescent="0.3">
      <c r="A853" s="4" t="s">
        <v>4267</v>
      </c>
      <c r="B853" s="84">
        <v>45306</v>
      </c>
      <c r="C853" t="s">
        <v>511</v>
      </c>
      <c r="D853" t="s">
        <v>611</v>
      </c>
      <c r="E853" t="s">
        <v>1563</v>
      </c>
      <c r="F853" s="88"/>
      <c r="G853" s="85">
        <v>2287.02</v>
      </c>
      <c r="H853" s="96" t="s">
        <v>4251</v>
      </c>
      <c r="I853" t="s">
        <v>290</v>
      </c>
      <c r="J853" s="4">
        <f t="shared" si="13"/>
        <v>1</v>
      </c>
    </row>
    <row r="854" spans="1:10" x14ac:dyDescent="0.3">
      <c r="A854" s="4" t="s">
        <v>4267</v>
      </c>
      <c r="B854" s="84">
        <v>45306</v>
      </c>
      <c r="C854"/>
      <c r="D854" t="s">
        <v>136</v>
      </c>
      <c r="E854" t="s">
        <v>1564</v>
      </c>
      <c r="F854" s="88"/>
      <c r="G854" s="91">
        <v>385</v>
      </c>
      <c r="H854" s="96" t="s">
        <v>4249</v>
      </c>
      <c r="I854" t="s">
        <v>290</v>
      </c>
      <c r="J854" s="4">
        <f t="shared" si="13"/>
        <v>1</v>
      </c>
    </row>
    <row r="855" spans="1:10" x14ac:dyDescent="0.3">
      <c r="A855" s="4" t="s">
        <v>4267</v>
      </c>
      <c r="B855" s="84">
        <v>45306</v>
      </c>
      <c r="C855"/>
      <c r="D855" t="s">
        <v>652</v>
      </c>
      <c r="E855" t="s">
        <v>1565</v>
      </c>
      <c r="F855" s="85">
        <v>177549.2</v>
      </c>
      <c r="G855" s="85"/>
      <c r="H855" s="96" t="s">
        <v>37</v>
      </c>
      <c r="I855" t="s">
        <v>290</v>
      </c>
      <c r="J855" s="4">
        <f t="shared" si="13"/>
        <v>1</v>
      </c>
    </row>
    <row r="856" spans="1:10" x14ac:dyDescent="0.3">
      <c r="A856" s="4" t="s">
        <v>4267</v>
      </c>
      <c r="B856" s="84">
        <v>45306</v>
      </c>
      <c r="C856"/>
      <c r="D856" t="s">
        <v>633</v>
      </c>
      <c r="E856" t="s">
        <v>1566</v>
      </c>
      <c r="F856" s="85">
        <v>118952.72</v>
      </c>
      <c r="G856" s="85"/>
      <c r="H856" s="96" t="s">
        <v>37</v>
      </c>
      <c r="I856" t="s">
        <v>290</v>
      </c>
      <c r="J856" s="4">
        <f t="shared" si="13"/>
        <v>1</v>
      </c>
    </row>
    <row r="857" spans="1:10" x14ac:dyDescent="0.3">
      <c r="A857" s="4" t="s">
        <v>4267</v>
      </c>
      <c r="B857" s="84">
        <v>45306</v>
      </c>
      <c r="C857"/>
      <c r="D857" t="s">
        <v>880</v>
      </c>
      <c r="E857" t="s">
        <v>1567</v>
      </c>
      <c r="F857" s="85">
        <v>86300.73</v>
      </c>
      <c r="G857" s="85"/>
      <c r="H857" s="96" t="s">
        <v>37</v>
      </c>
      <c r="I857" t="s">
        <v>290</v>
      </c>
      <c r="J857" s="4">
        <f t="shared" si="13"/>
        <v>1</v>
      </c>
    </row>
    <row r="858" spans="1:10" x14ac:dyDescent="0.3">
      <c r="A858" s="4" t="s">
        <v>4267</v>
      </c>
      <c r="B858" s="84">
        <v>45306</v>
      </c>
      <c r="C858"/>
      <c r="D858" t="s">
        <v>119</v>
      </c>
      <c r="E858" t="s">
        <v>1568</v>
      </c>
      <c r="F858" s="85">
        <v>60000</v>
      </c>
      <c r="G858" s="85"/>
      <c r="H858" s="96" t="s">
        <v>37</v>
      </c>
      <c r="I858" t="s">
        <v>290</v>
      </c>
      <c r="J858" s="4">
        <f t="shared" si="13"/>
        <v>1</v>
      </c>
    </row>
    <row r="859" spans="1:10" x14ac:dyDescent="0.3">
      <c r="A859" s="4" t="s">
        <v>4267</v>
      </c>
      <c r="B859" s="84">
        <v>45306</v>
      </c>
      <c r="C859"/>
      <c r="D859" t="s">
        <v>634</v>
      </c>
      <c r="E859" t="s">
        <v>956</v>
      </c>
      <c r="F859" s="85">
        <v>51563.98</v>
      </c>
      <c r="G859" s="85"/>
      <c r="H859" s="96" t="s">
        <v>37</v>
      </c>
      <c r="I859" t="s">
        <v>290</v>
      </c>
      <c r="J859" s="4">
        <f t="shared" si="13"/>
        <v>1</v>
      </c>
    </row>
    <row r="860" spans="1:10" x14ac:dyDescent="0.3">
      <c r="A860" s="4" t="s">
        <v>4267</v>
      </c>
      <c r="B860" s="84">
        <v>45306</v>
      </c>
      <c r="C860"/>
      <c r="D860" t="s">
        <v>634</v>
      </c>
      <c r="E860" t="s">
        <v>956</v>
      </c>
      <c r="F860" s="85">
        <v>40901</v>
      </c>
      <c r="G860" s="85"/>
      <c r="H860" s="96" t="s">
        <v>37</v>
      </c>
      <c r="I860" t="s">
        <v>290</v>
      </c>
      <c r="J860" s="4">
        <f t="shared" si="13"/>
        <v>1</v>
      </c>
    </row>
    <row r="861" spans="1:10" x14ac:dyDescent="0.3">
      <c r="A861" s="4" t="s">
        <v>4267</v>
      </c>
      <c r="B861" s="84">
        <v>45306</v>
      </c>
      <c r="C861"/>
      <c r="D861" t="s">
        <v>881</v>
      </c>
      <c r="E861" t="s">
        <v>1569</v>
      </c>
      <c r="F861" s="85">
        <v>35588.15</v>
      </c>
      <c r="G861" s="85"/>
      <c r="H861" s="96" t="s">
        <v>37</v>
      </c>
      <c r="I861" t="s">
        <v>290</v>
      </c>
      <c r="J861" s="4">
        <f t="shared" si="13"/>
        <v>1</v>
      </c>
    </row>
    <row r="862" spans="1:10" x14ac:dyDescent="0.3">
      <c r="A862" s="4" t="s">
        <v>4267</v>
      </c>
      <c r="B862" s="84">
        <v>45306</v>
      </c>
      <c r="C862"/>
      <c r="D862" t="s">
        <v>119</v>
      </c>
      <c r="E862" t="s">
        <v>1570</v>
      </c>
      <c r="F862" s="85">
        <v>35317.800000000003</v>
      </c>
      <c r="G862" s="85"/>
      <c r="H862" s="96" t="s">
        <v>37</v>
      </c>
      <c r="I862" t="s">
        <v>290</v>
      </c>
      <c r="J862" s="4">
        <f t="shared" si="13"/>
        <v>1</v>
      </c>
    </row>
    <row r="863" spans="1:10" x14ac:dyDescent="0.3">
      <c r="A863" s="4" t="s">
        <v>4267</v>
      </c>
      <c r="B863" s="84">
        <v>45306</v>
      </c>
      <c r="C863"/>
      <c r="D863" t="s">
        <v>699</v>
      </c>
      <c r="E863" t="s">
        <v>1571</v>
      </c>
      <c r="F863" s="85">
        <v>31442.87</v>
      </c>
      <c r="G863" s="85"/>
      <c r="H863" s="96" t="s">
        <v>37</v>
      </c>
      <c r="I863" t="s">
        <v>290</v>
      </c>
      <c r="J863" s="4">
        <f t="shared" si="13"/>
        <v>1</v>
      </c>
    </row>
    <row r="864" spans="1:10" x14ac:dyDescent="0.3">
      <c r="A864" s="4" t="s">
        <v>4267</v>
      </c>
      <c r="B864" s="84">
        <v>45306</v>
      </c>
      <c r="C864"/>
      <c r="D864" t="s">
        <v>724</v>
      </c>
      <c r="E864" t="s">
        <v>1572</v>
      </c>
      <c r="F864" s="85">
        <v>25197.75</v>
      </c>
      <c r="G864" s="85"/>
      <c r="H864" s="96" t="s">
        <v>37</v>
      </c>
      <c r="I864" t="s">
        <v>290</v>
      </c>
      <c r="J864" s="4">
        <f t="shared" si="13"/>
        <v>1</v>
      </c>
    </row>
    <row r="865" spans="1:10" x14ac:dyDescent="0.3">
      <c r="A865" s="4" t="s">
        <v>4267</v>
      </c>
      <c r="B865" s="84">
        <v>45306</v>
      </c>
      <c r="C865"/>
      <c r="D865" t="s">
        <v>634</v>
      </c>
      <c r="E865" t="s">
        <v>956</v>
      </c>
      <c r="F865" s="85">
        <v>23393.07</v>
      </c>
      <c r="G865" s="85"/>
      <c r="H865" s="96" t="s">
        <v>37</v>
      </c>
      <c r="I865" t="s">
        <v>290</v>
      </c>
      <c r="J865" s="4">
        <f t="shared" si="13"/>
        <v>1</v>
      </c>
    </row>
    <row r="866" spans="1:10" x14ac:dyDescent="0.3">
      <c r="A866" s="4" t="s">
        <v>4267</v>
      </c>
      <c r="B866" s="84">
        <v>45306</v>
      </c>
      <c r="C866"/>
      <c r="D866" t="s">
        <v>634</v>
      </c>
      <c r="E866" t="s">
        <v>956</v>
      </c>
      <c r="F866" s="85">
        <v>22599.42</v>
      </c>
      <c r="G866" s="85"/>
      <c r="H866" s="96" t="s">
        <v>37</v>
      </c>
      <c r="I866" t="s">
        <v>290</v>
      </c>
      <c r="J866" s="4">
        <f t="shared" si="13"/>
        <v>1</v>
      </c>
    </row>
    <row r="867" spans="1:10" x14ac:dyDescent="0.3">
      <c r="A867" s="4" t="s">
        <v>4267</v>
      </c>
      <c r="B867" s="84">
        <v>45306</v>
      </c>
      <c r="C867"/>
      <c r="D867" t="s">
        <v>633</v>
      </c>
      <c r="E867" t="s">
        <v>1573</v>
      </c>
      <c r="F867" s="85">
        <v>22373.7</v>
      </c>
      <c r="G867" s="85"/>
      <c r="H867" s="96" t="s">
        <v>37</v>
      </c>
      <c r="I867" t="s">
        <v>290</v>
      </c>
      <c r="J867" s="4">
        <f t="shared" si="13"/>
        <v>1</v>
      </c>
    </row>
    <row r="868" spans="1:10" x14ac:dyDescent="0.3">
      <c r="A868" s="4" t="s">
        <v>4267</v>
      </c>
      <c r="B868" s="84">
        <v>45306</v>
      </c>
      <c r="C868"/>
      <c r="D868" t="s">
        <v>665</v>
      </c>
      <c r="E868" t="s">
        <v>1574</v>
      </c>
      <c r="F868" s="85">
        <v>20156.259999999998</v>
      </c>
      <c r="G868" s="85"/>
      <c r="H868" s="96" t="s">
        <v>37</v>
      </c>
      <c r="I868" t="s">
        <v>290</v>
      </c>
      <c r="J868" s="4">
        <f t="shared" si="13"/>
        <v>1</v>
      </c>
    </row>
    <row r="869" spans="1:10" x14ac:dyDescent="0.3">
      <c r="A869" s="4" t="s">
        <v>4267</v>
      </c>
      <c r="B869" s="84">
        <v>45306</v>
      </c>
      <c r="C869"/>
      <c r="D869" t="s">
        <v>699</v>
      </c>
      <c r="E869" t="s">
        <v>1575</v>
      </c>
      <c r="F869" s="85">
        <v>16798.5</v>
      </c>
      <c r="G869" s="85"/>
      <c r="H869" s="96" t="s">
        <v>37</v>
      </c>
      <c r="I869" t="s">
        <v>290</v>
      </c>
      <c r="J869" s="4">
        <f t="shared" si="13"/>
        <v>1</v>
      </c>
    </row>
    <row r="870" spans="1:10" x14ac:dyDescent="0.3">
      <c r="A870" s="4" t="s">
        <v>4267</v>
      </c>
      <c r="B870" s="84">
        <v>45306</v>
      </c>
      <c r="C870"/>
      <c r="D870" t="s">
        <v>637</v>
      </c>
      <c r="E870" t="s">
        <v>1576</v>
      </c>
      <c r="F870" s="85">
        <v>16798.5</v>
      </c>
      <c r="G870" s="85"/>
      <c r="H870" s="96" t="s">
        <v>37</v>
      </c>
      <c r="I870" t="s">
        <v>290</v>
      </c>
      <c r="J870" s="4">
        <f t="shared" si="13"/>
        <v>1</v>
      </c>
    </row>
    <row r="871" spans="1:10" x14ac:dyDescent="0.3">
      <c r="A871" s="4" t="s">
        <v>4267</v>
      </c>
      <c r="B871" s="84">
        <v>45306</v>
      </c>
      <c r="C871"/>
      <c r="D871" t="s">
        <v>637</v>
      </c>
      <c r="E871" t="s">
        <v>1577</v>
      </c>
      <c r="F871" s="85">
        <v>16798.5</v>
      </c>
      <c r="G871" s="85"/>
      <c r="H871" s="96" t="s">
        <v>37</v>
      </c>
      <c r="I871" t="s">
        <v>290</v>
      </c>
      <c r="J871" s="4">
        <f t="shared" si="13"/>
        <v>1</v>
      </c>
    </row>
    <row r="872" spans="1:10" x14ac:dyDescent="0.3">
      <c r="A872" s="4" t="s">
        <v>4267</v>
      </c>
      <c r="B872" s="84">
        <v>45306</v>
      </c>
      <c r="C872"/>
      <c r="D872" t="s">
        <v>829</v>
      </c>
      <c r="E872" t="s">
        <v>1578</v>
      </c>
      <c r="F872" s="85">
        <v>15500</v>
      </c>
      <c r="G872" s="85"/>
      <c r="H872" s="96" t="s">
        <v>37</v>
      </c>
      <c r="I872" t="s">
        <v>290</v>
      </c>
      <c r="J872" s="4">
        <f t="shared" si="13"/>
        <v>1</v>
      </c>
    </row>
    <row r="873" spans="1:10" x14ac:dyDescent="0.3">
      <c r="A873" s="4" t="s">
        <v>4267</v>
      </c>
      <c r="B873" s="84">
        <v>45306</v>
      </c>
      <c r="C873"/>
      <c r="D873" t="s">
        <v>665</v>
      </c>
      <c r="E873" t="s">
        <v>1579</v>
      </c>
      <c r="F873" s="85">
        <v>13835</v>
      </c>
      <c r="G873" s="85"/>
      <c r="H873" s="96" t="s">
        <v>37</v>
      </c>
      <c r="I873" t="s">
        <v>290</v>
      </c>
      <c r="J873" s="4">
        <f t="shared" si="13"/>
        <v>1</v>
      </c>
    </row>
    <row r="874" spans="1:10" x14ac:dyDescent="0.3">
      <c r="A874" s="4" t="s">
        <v>4267</v>
      </c>
      <c r="B874" s="84">
        <v>45306</v>
      </c>
      <c r="C874"/>
      <c r="D874" t="s">
        <v>665</v>
      </c>
      <c r="E874" t="s">
        <v>1580</v>
      </c>
      <c r="F874" s="85">
        <v>13835</v>
      </c>
      <c r="G874" s="85"/>
      <c r="H874" s="96" t="s">
        <v>37</v>
      </c>
      <c r="I874" t="s">
        <v>290</v>
      </c>
      <c r="J874" s="4">
        <f t="shared" si="13"/>
        <v>1</v>
      </c>
    </row>
    <row r="875" spans="1:10" x14ac:dyDescent="0.3">
      <c r="A875" s="4" t="s">
        <v>4267</v>
      </c>
      <c r="B875" s="84">
        <v>45306</v>
      </c>
      <c r="C875"/>
      <c r="D875" t="s">
        <v>785</v>
      </c>
      <c r="E875" t="s">
        <v>1581</v>
      </c>
      <c r="F875" s="85">
        <v>13686.36</v>
      </c>
      <c r="G875" s="85"/>
      <c r="H875" s="96" t="s">
        <v>37</v>
      </c>
      <c r="I875" t="s">
        <v>290</v>
      </c>
      <c r="J875" s="4">
        <f t="shared" si="13"/>
        <v>1</v>
      </c>
    </row>
    <row r="876" spans="1:10" x14ac:dyDescent="0.3">
      <c r="A876" s="4" t="s">
        <v>4267</v>
      </c>
      <c r="B876" s="84">
        <v>45306</v>
      </c>
      <c r="C876"/>
      <c r="D876" t="s">
        <v>724</v>
      </c>
      <c r="E876" t="s">
        <v>1582</v>
      </c>
      <c r="F876" s="85">
        <v>9410.2199999999993</v>
      </c>
      <c r="G876" s="85"/>
      <c r="H876" s="96" t="s">
        <v>37</v>
      </c>
      <c r="I876" t="s">
        <v>290</v>
      </c>
      <c r="J876" s="4">
        <f t="shared" si="13"/>
        <v>1</v>
      </c>
    </row>
    <row r="877" spans="1:10" x14ac:dyDescent="0.3">
      <c r="A877" s="4" t="s">
        <v>4267</v>
      </c>
      <c r="B877" s="84">
        <v>45306</v>
      </c>
      <c r="C877"/>
      <c r="D877" t="s">
        <v>665</v>
      </c>
      <c r="E877" t="s">
        <v>1583</v>
      </c>
      <c r="F877" s="85">
        <v>6710.4</v>
      </c>
      <c r="G877" s="85"/>
      <c r="H877" s="96" t="s">
        <v>37</v>
      </c>
      <c r="I877" t="s">
        <v>290</v>
      </c>
      <c r="J877" s="4">
        <f t="shared" si="13"/>
        <v>1</v>
      </c>
    </row>
    <row r="878" spans="1:10" x14ac:dyDescent="0.3">
      <c r="A878" s="4" t="s">
        <v>4267</v>
      </c>
      <c r="B878" s="84">
        <v>45306</v>
      </c>
      <c r="C878"/>
      <c r="D878" t="s">
        <v>699</v>
      </c>
      <c r="E878" t="s">
        <v>1584</v>
      </c>
      <c r="F878" s="85">
        <v>6330</v>
      </c>
      <c r="G878" s="85"/>
      <c r="H878" s="96" t="s">
        <v>37</v>
      </c>
      <c r="I878" t="s">
        <v>290</v>
      </c>
      <c r="J878" s="4">
        <f t="shared" si="13"/>
        <v>1</v>
      </c>
    </row>
    <row r="879" spans="1:10" x14ac:dyDescent="0.3">
      <c r="A879" s="4" t="s">
        <v>4267</v>
      </c>
      <c r="B879" s="84">
        <v>45306</v>
      </c>
      <c r="C879"/>
      <c r="D879" t="s">
        <v>724</v>
      </c>
      <c r="E879" t="s">
        <v>1585</v>
      </c>
      <c r="F879" s="85">
        <v>3925.15</v>
      </c>
      <c r="G879" s="85"/>
      <c r="H879" s="96" t="s">
        <v>37</v>
      </c>
      <c r="I879" t="s">
        <v>290</v>
      </c>
      <c r="J879" s="4">
        <f t="shared" si="13"/>
        <v>1</v>
      </c>
    </row>
    <row r="880" spans="1:10" x14ac:dyDescent="0.3">
      <c r="A880" s="4" t="s">
        <v>4267</v>
      </c>
      <c r="B880" s="84">
        <v>45306</v>
      </c>
      <c r="C880"/>
      <c r="D880" t="s">
        <v>637</v>
      </c>
      <c r="E880" t="s">
        <v>1586</v>
      </c>
      <c r="F880" s="85">
        <v>3359.7</v>
      </c>
      <c r="G880" s="85"/>
      <c r="H880" s="96" t="s">
        <v>37</v>
      </c>
      <c r="I880" t="s">
        <v>290</v>
      </c>
      <c r="J880" s="4">
        <f t="shared" si="13"/>
        <v>1</v>
      </c>
    </row>
    <row r="881" spans="1:10" x14ac:dyDescent="0.3">
      <c r="A881" s="4" t="s">
        <v>4267</v>
      </c>
      <c r="B881" s="84">
        <v>45306</v>
      </c>
      <c r="C881"/>
      <c r="D881" t="s">
        <v>637</v>
      </c>
      <c r="E881" t="s">
        <v>1587</v>
      </c>
      <c r="F881" s="85">
        <v>3359.7</v>
      </c>
      <c r="G881" s="85"/>
      <c r="H881" s="96" t="s">
        <v>37</v>
      </c>
      <c r="I881" t="s">
        <v>290</v>
      </c>
      <c r="J881" s="4">
        <f t="shared" si="13"/>
        <v>1</v>
      </c>
    </row>
    <row r="882" spans="1:10" x14ac:dyDescent="0.3">
      <c r="A882" s="4" t="s">
        <v>4267</v>
      </c>
      <c r="B882" s="84">
        <v>45306</v>
      </c>
      <c r="C882"/>
      <c r="D882" t="s">
        <v>637</v>
      </c>
      <c r="E882" t="s">
        <v>1588</v>
      </c>
      <c r="F882" s="85">
        <v>1759.68</v>
      </c>
      <c r="G882" s="85"/>
      <c r="H882" s="96" t="s">
        <v>37</v>
      </c>
      <c r="I882" t="s">
        <v>290</v>
      </c>
      <c r="J882" s="4">
        <f t="shared" si="13"/>
        <v>1</v>
      </c>
    </row>
    <row r="883" spans="1:10" x14ac:dyDescent="0.3">
      <c r="A883" s="4" t="s">
        <v>4267</v>
      </c>
      <c r="B883" s="84">
        <v>45306</v>
      </c>
      <c r="C883"/>
      <c r="D883" t="s">
        <v>787</v>
      </c>
      <c r="E883" t="s">
        <v>1589</v>
      </c>
      <c r="F883" s="85">
        <v>1152</v>
      </c>
      <c r="G883" s="85"/>
      <c r="H883" s="96" t="s">
        <v>37</v>
      </c>
      <c r="I883" t="s">
        <v>290</v>
      </c>
      <c r="J883" s="4">
        <f t="shared" si="13"/>
        <v>1</v>
      </c>
    </row>
    <row r="884" spans="1:10" x14ac:dyDescent="0.3">
      <c r="A884" s="4" t="s">
        <v>4267</v>
      </c>
      <c r="B884" s="84">
        <v>45306</v>
      </c>
      <c r="C884"/>
      <c r="D884" t="s">
        <v>637</v>
      </c>
      <c r="E884" t="s">
        <v>1590</v>
      </c>
      <c r="F884" s="91">
        <v>348.9</v>
      </c>
      <c r="G884" s="85"/>
      <c r="H884" s="96" t="s">
        <v>37</v>
      </c>
      <c r="I884" t="s">
        <v>290</v>
      </c>
      <c r="J884" s="4">
        <f t="shared" si="13"/>
        <v>1</v>
      </c>
    </row>
    <row r="885" spans="1:10" x14ac:dyDescent="0.3">
      <c r="A885" s="4" t="s">
        <v>4267</v>
      </c>
      <c r="B885" s="84">
        <v>45305</v>
      </c>
      <c r="C885"/>
      <c r="D885" t="s">
        <v>882</v>
      </c>
      <c r="E885" t="s">
        <v>1591</v>
      </c>
      <c r="F885" s="85">
        <v>84000</v>
      </c>
      <c r="G885" s="85"/>
      <c r="H885" s="96" t="s">
        <v>37</v>
      </c>
      <c r="I885" t="s">
        <v>290</v>
      </c>
      <c r="J885" s="4">
        <f t="shared" si="13"/>
        <v>1</v>
      </c>
    </row>
    <row r="886" spans="1:10" x14ac:dyDescent="0.3">
      <c r="A886" s="4" t="s">
        <v>4267</v>
      </c>
      <c r="B886" s="84">
        <v>45305</v>
      </c>
      <c r="C886"/>
      <c r="D886" t="s">
        <v>882</v>
      </c>
      <c r="E886" t="s">
        <v>1591</v>
      </c>
      <c r="F886" s="85">
        <v>30000</v>
      </c>
      <c r="G886" s="85"/>
      <c r="H886" s="96" t="s">
        <v>37</v>
      </c>
      <c r="I886" t="s">
        <v>290</v>
      </c>
      <c r="J886" s="4">
        <f t="shared" si="13"/>
        <v>1</v>
      </c>
    </row>
    <row r="887" spans="1:10" x14ac:dyDescent="0.3">
      <c r="A887" s="4" t="s">
        <v>4267</v>
      </c>
      <c r="B887" s="84">
        <v>45303</v>
      </c>
      <c r="C887" t="s">
        <v>512</v>
      </c>
      <c r="D887" t="s">
        <v>644</v>
      </c>
      <c r="E887" t="s">
        <v>1592</v>
      </c>
      <c r="F887" s="88"/>
      <c r="G887" s="85">
        <v>1009584</v>
      </c>
      <c r="H887" s="96" t="s">
        <v>4251</v>
      </c>
      <c r="I887" t="s">
        <v>290</v>
      </c>
      <c r="J887" s="4">
        <f t="shared" si="13"/>
        <v>1</v>
      </c>
    </row>
    <row r="888" spans="1:10" x14ac:dyDescent="0.3">
      <c r="A888" s="4" t="s">
        <v>4267</v>
      </c>
      <c r="B888" s="84">
        <v>45303</v>
      </c>
      <c r="C888" t="s">
        <v>513</v>
      </c>
      <c r="D888" t="s">
        <v>610</v>
      </c>
      <c r="E888" t="s">
        <v>1593</v>
      </c>
      <c r="F888" s="88"/>
      <c r="G888" s="85">
        <v>615600.52</v>
      </c>
      <c r="H888" s="96" t="s">
        <v>4251</v>
      </c>
      <c r="I888" t="s">
        <v>290</v>
      </c>
      <c r="J888" s="4">
        <f t="shared" si="13"/>
        <v>1</v>
      </c>
    </row>
    <row r="889" spans="1:10" x14ac:dyDescent="0.3">
      <c r="A889" s="4" t="s">
        <v>4267</v>
      </c>
      <c r="B889" s="84">
        <v>45303</v>
      </c>
      <c r="C889" t="s">
        <v>514</v>
      </c>
      <c r="D889" t="s">
        <v>610</v>
      </c>
      <c r="E889" t="s">
        <v>1594</v>
      </c>
      <c r="F889" s="88"/>
      <c r="G889" s="85">
        <v>411314.99</v>
      </c>
      <c r="H889" s="96" t="s">
        <v>4251</v>
      </c>
      <c r="I889" t="s">
        <v>290</v>
      </c>
      <c r="J889" s="4">
        <f t="shared" si="13"/>
        <v>1</v>
      </c>
    </row>
    <row r="890" spans="1:10" x14ac:dyDescent="0.3">
      <c r="A890" s="4" t="s">
        <v>4267</v>
      </c>
      <c r="B890" s="84">
        <v>45303</v>
      </c>
      <c r="C890" t="s">
        <v>515</v>
      </c>
      <c r="D890" t="s">
        <v>788</v>
      </c>
      <c r="E890" t="s">
        <v>1595</v>
      </c>
      <c r="F890" s="88"/>
      <c r="G890" s="85">
        <v>234607.45</v>
      </c>
      <c r="H890" s="96" t="s">
        <v>4251</v>
      </c>
      <c r="I890" t="s">
        <v>290</v>
      </c>
      <c r="J890" s="4">
        <f t="shared" si="13"/>
        <v>1</v>
      </c>
    </row>
    <row r="891" spans="1:10" x14ac:dyDescent="0.3">
      <c r="A891" s="4" t="s">
        <v>4267</v>
      </c>
      <c r="B891" s="84">
        <v>45303</v>
      </c>
      <c r="C891" t="s">
        <v>516</v>
      </c>
      <c r="D891" t="s">
        <v>788</v>
      </c>
      <c r="E891" t="s">
        <v>1596</v>
      </c>
      <c r="F891" s="88"/>
      <c r="G891" s="85">
        <v>129064.32000000001</v>
      </c>
      <c r="H891" s="96" t="s">
        <v>4251</v>
      </c>
      <c r="I891" t="s">
        <v>290</v>
      </c>
      <c r="J891" s="4">
        <f t="shared" si="13"/>
        <v>1</v>
      </c>
    </row>
    <row r="892" spans="1:10" x14ac:dyDescent="0.3">
      <c r="A892" s="4" t="s">
        <v>4267</v>
      </c>
      <c r="B892" s="84">
        <v>45303</v>
      </c>
      <c r="C892" t="s">
        <v>517</v>
      </c>
      <c r="D892" t="s">
        <v>611</v>
      </c>
      <c r="E892" t="s">
        <v>1597</v>
      </c>
      <c r="F892" s="88"/>
      <c r="G892" s="85">
        <v>88202.22</v>
      </c>
      <c r="H892" s="96" t="s">
        <v>4251</v>
      </c>
      <c r="I892" t="s">
        <v>290</v>
      </c>
      <c r="J892" s="4">
        <f t="shared" si="13"/>
        <v>1</v>
      </c>
    </row>
    <row r="893" spans="1:10" x14ac:dyDescent="0.3">
      <c r="A893" s="4" t="s">
        <v>4267</v>
      </c>
      <c r="B893" s="84">
        <v>45303</v>
      </c>
      <c r="C893" t="s">
        <v>518</v>
      </c>
      <c r="D893" t="s">
        <v>788</v>
      </c>
      <c r="E893" t="s">
        <v>1598</v>
      </c>
      <c r="F893" s="88"/>
      <c r="G893" s="85">
        <v>58078.94</v>
      </c>
      <c r="H893" s="96" t="s">
        <v>4251</v>
      </c>
      <c r="I893" t="s">
        <v>290</v>
      </c>
      <c r="J893" s="4">
        <f t="shared" si="13"/>
        <v>1</v>
      </c>
    </row>
    <row r="894" spans="1:10" x14ac:dyDescent="0.3">
      <c r="A894" s="4" t="s">
        <v>4267</v>
      </c>
      <c r="B894" s="84">
        <v>45303</v>
      </c>
      <c r="C894" t="s">
        <v>519</v>
      </c>
      <c r="D894" t="s">
        <v>644</v>
      </c>
      <c r="E894" t="s">
        <v>1599</v>
      </c>
      <c r="F894" s="88"/>
      <c r="G894" s="85">
        <v>48873.599999999999</v>
      </c>
      <c r="H894" s="96" t="s">
        <v>4251</v>
      </c>
      <c r="I894" t="s">
        <v>290</v>
      </c>
      <c r="J894" s="4">
        <f t="shared" si="13"/>
        <v>1</v>
      </c>
    </row>
    <row r="895" spans="1:10" x14ac:dyDescent="0.3">
      <c r="A895" s="4" t="s">
        <v>4267</v>
      </c>
      <c r="B895" s="84">
        <v>45303</v>
      </c>
      <c r="C895" t="s">
        <v>520</v>
      </c>
      <c r="D895" t="s">
        <v>644</v>
      </c>
      <c r="E895" t="s">
        <v>1600</v>
      </c>
      <c r="F895" s="88"/>
      <c r="G895" s="85">
        <v>43728</v>
      </c>
      <c r="H895" s="96" t="s">
        <v>4251</v>
      </c>
      <c r="I895" t="s">
        <v>290</v>
      </c>
      <c r="J895" s="4">
        <f t="shared" si="13"/>
        <v>1</v>
      </c>
    </row>
    <row r="896" spans="1:10" x14ac:dyDescent="0.3">
      <c r="A896" s="4" t="s">
        <v>4267</v>
      </c>
      <c r="B896" s="84">
        <v>45303</v>
      </c>
      <c r="C896" t="s">
        <v>521</v>
      </c>
      <c r="D896" t="s">
        <v>611</v>
      </c>
      <c r="E896" t="s">
        <v>1601</v>
      </c>
      <c r="F896" s="88"/>
      <c r="G896" s="85">
        <v>40336.25</v>
      </c>
      <c r="H896" s="96" t="s">
        <v>4251</v>
      </c>
      <c r="I896" t="s">
        <v>290</v>
      </c>
      <c r="J896" s="4">
        <f t="shared" si="13"/>
        <v>1</v>
      </c>
    </row>
    <row r="897" spans="1:10" x14ac:dyDescent="0.3">
      <c r="A897" s="4" t="s">
        <v>4267</v>
      </c>
      <c r="B897" s="84">
        <v>45303</v>
      </c>
      <c r="C897" t="s">
        <v>522</v>
      </c>
      <c r="D897" t="s">
        <v>611</v>
      </c>
      <c r="E897" t="s">
        <v>1602</v>
      </c>
      <c r="F897" s="88"/>
      <c r="G897" s="85">
        <v>39441.599999999999</v>
      </c>
      <c r="H897" s="96" t="s">
        <v>4251</v>
      </c>
      <c r="I897" t="s">
        <v>290</v>
      </c>
      <c r="J897" s="4">
        <f t="shared" si="13"/>
        <v>1</v>
      </c>
    </row>
    <row r="898" spans="1:10" x14ac:dyDescent="0.3">
      <c r="A898" s="4" t="s">
        <v>4267</v>
      </c>
      <c r="B898" s="84">
        <v>45303</v>
      </c>
      <c r="C898" t="s">
        <v>523</v>
      </c>
      <c r="D898" t="s">
        <v>610</v>
      </c>
      <c r="E898" t="s">
        <v>1603</v>
      </c>
      <c r="F898" s="88"/>
      <c r="G898" s="85">
        <v>36486.449999999997</v>
      </c>
      <c r="H898" s="96" t="s">
        <v>4251</v>
      </c>
      <c r="I898" t="s">
        <v>290</v>
      </c>
      <c r="J898" s="4">
        <f t="shared" si="13"/>
        <v>1</v>
      </c>
    </row>
    <row r="899" spans="1:10" x14ac:dyDescent="0.3">
      <c r="A899" s="4" t="s">
        <v>4267</v>
      </c>
      <c r="B899" s="84">
        <v>45303</v>
      </c>
      <c r="C899" t="s">
        <v>524</v>
      </c>
      <c r="D899" t="s">
        <v>611</v>
      </c>
      <c r="E899" t="s">
        <v>1604</v>
      </c>
      <c r="F899" s="88"/>
      <c r="G899" s="85">
        <v>20303.93</v>
      </c>
      <c r="H899" s="96" t="s">
        <v>4251</v>
      </c>
      <c r="I899" t="s">
        <v>290</v>
      </c>
      <c r="J899" s="4">
        <f t="shared" ref="J899:J962" si="14">MONTH(B899)</f>
        <v>1</v>
      </c>
    </row>
    <row r="900" spans="1:10" x14ac:dyDescent="0.3">
      <c r="A900" s="4" t="s">
        <v>4267</v>
      </c>
      <c r="B900" s="84">
        <v>45303</v>
      </c>
      <c r="C900" t="s">
        <v>525</v>
      </c>
      <c r="D900" t="s">
        <v>645</v>
      </c>
      <c r="E900" t="s">
        <v>1605</v>
      </c>
      <c r="F900" s="88"/>
      <c r="G900" s="85">
        <v>20006.580000000002</v>
      </c>
      <c r="H900" s="96" t="s">
        <v>4251</v>
      </c>
      <c r="I900" t="s">
        <v>290</v>
      </c>
      <c r="J900" s="4">
        <f t="shared" si="14"/>
        <v>1</v>
      </c>
    </row>
    <row r="901" spans="1:10" x14ac:dyDescent="0.3">
      <c r="A901" s="4" t="s">
        <v>4267</v>
      </c>
      <c r="B901" s="84">
        <v>45303</v>
      </c>
      <c r="C901" t="s">
        <v>526</v>
      </c>
      <c r="D901" t="s">
        <v>611</v>
      </c>
      <c r="E901" t="s">
        <v>1606</v>
      </c>
      <c r="F901" s="88"/>
      <c r="G901" s="85">
        <v>17424.79</v>
      </c>
      <c r="H901" s="96" t="s">
        <v>4251</v>
      </c>
      <c r="I901" t="s">
        <v>290</v>
      </c>
      <c r="J901" s="4">
        <f t="shared" si="14"/>
        <v>1</v>
      </c>
    </row>
    <row r="902" spans="1:10" x14ac:dyDescent="0.3">
      <c r="A902" s="4" t="s">
        <v>4267</v>
      </c>
      <c r="B902" s="84">
        <v>45303</v>
      </c>
      <c r="C902" t="s">
        <v>527</v>
      </c>
      <c r="D902" t="s">
        <v>611</v>
      </c>
      <c r="E902" t="s">
        <v>1607</v>
      </c>
      <c r="F902" s="88"/>
      <c r="G902" s="85">
        <v>15896.18</v>
      </c>
      <c r="H902" s="96" t="s">
        <v>4251</v>
      </c>
      <c r="I902" t="s">
        <v>290</v>
      </c>
      <c r="J902" s="4">
        <f t="shared" si="14"/>
        <v>1</v>
      </c>
    </row>
    <row r="903" spans="1:10" x14ac:dyDescent="0.3">
      <c r="A903" s="4" t="s">
        <v>4267</v>
      </c>
      <c r="B903" s="84">
        <v>45303</v>
      </c>
      <c r="C903" t="s">
        <v>528</v>
      </c>
      <c r="D903" t="s">
        <v>764</v>
      </c>
      <c r="E903" t="s">
        <v>1608</v>
      </c>
      <c r="F903" s="88"/>
      <c r="G903" s="85">
        <v>14852.01</v>
      </c>
      <c r="H903" s="96" t="s">
        <v>4251</v>
      </c>
      <c r="I903" t="s">
        <v>290</v>
      </c>
      <c r="J903" s="4">
        <f t="shared" si="14"/>
        <v>1</v>
      </c>
    </row>
    <row r="904" spans="1:10" x14ac:dyDescent="0.3">
      <c r="A904" s="4" t="s">
        <v>4267</v>
      </c>
      <c r="B904" s="84">
        <v>45303</v>
      </c>
      <c r="C904" t="s">
        <v>529</v>
      </c>
      <c r="D904" t="s">
        <v>644</v>
      </c>
      <c r="E904" t="s">
        <v>1609</v>
      </c>
      <c r="F904" s="88"/>
      <c r="G904" s="85">
        <v>14040</v>
      </c>
      <c r="H904" s="96" t="s">
        <v>4251</v>
      </c>
      <c r="I904" t="s">
        <v>290</v>
      </c>
      <c r="J904" s="4">
        <f t="shared" si="14"/>
        <v>1</v>
      </c>
    </row>
    <row r="905" spans="1:10" x14ac:dyDescent="0.3">
      <c r="A905" s="4" t="s">
        <v>4267</v>
      </c>
      <c r="B905" s="84">
        <v>45303</v>
      </c>
      <c r="C905" t="s">
        <v>530</v>
      </c>
      <c r="D905" t="s">
        <v>644</v>
      </c>
      <c r="E905" t="s">
        <v>1610</v>
      </c>
      <c r="F905" s="88"/>
      <c r="G905" s="85">
        <v>13886.4</v>
      </c>
      <c r="H905" s="96" t="s">
        <v>4251</v>
      </c>
      <c r="I905" t="s">
        <v>290</v>
      </c>
      <c r="J905" s="4">
        <f t="shared" si="14"/>
        <v>1</v>
      </c>
    </row>
    <row r="906" spans="1:10" x14ac:dyDescent="0.3">
      <c r="A906" s="4" t="s">
        <v>4267</v>
      </c>
      <c r="B906" s="84">
        <v>45303</v>
      </c>
      <c r="C906" t="s">
        <v>531</v>
      </c>
      <c r="D906" t="s">
        <v>611</v>
      </c>
      <c r="E906" t="s">
        <v>1611</v>
      </c>
      <c r="F906" s="88"/>
      <c r="G906" s="85">
        <v>11576.44</v>
      </c>
      <c r="H906" s="96" t="s">
        <v>4251</v>
      </c>
      <c r="I906" t="s">
        <v>290</v>
      </c>
      <c r="J906" s="4">
        <f t="shared" si="14"/>
        <v>1</v>
      </c>
    </row>
    <row r="907" spans="1:10" x14ac:dyDescent="0.3">
      <c r="A907" s="4" t="s">
        <v>4267</v>
      </c>
      <c r="B907" s="84">
        <v>45303</v>
      </c>
      <c r="C907" t="s">
        <v>532</v>
      </c>
      <c r="D907" t="s">
        <v>611</v>
      </c>
      <c r="E907" t="s">
        <v>1612</v>
      </c>
      <c r="F907" s="88"/>
      <c r="G907" s="85">
        <v>7108.92</v>
      </c>
      <c r="H907" s="96" t="s">
        <v>4251</v>
      </c>
      <c r="I907" t="s">
        <v>290</v>
      </c>
      <c r="J907" s="4">
        <f t="shared" si="14"/>
        <v>1</v>
      </c>
    </row>
    <row r="908" spans="1:10" x14ac:dyDescent="0.3">
      <c r="A908" s="4" t="s">
        <v>4267</v>
      </c>
      <c r="B908" s="84">
        <v>45303</v>
      </c>
      <c r="C908"/>
      <c r="D908" t="s">
        <v>136</v>
      </c>
      <c r="E908" t="s">
        <v>1613</v>
      </c>
      <c r="F908" s="88"/>
      <c r="G908" s="91">
        <v>903.2</v>
      </c>
      <c r="H908" s="96" t="s">
        <v>4249</v>
      </c>
      <c r="I908" t="s">
        <v>290</v>
      </c>
      <c r="J908" s="4">
        <f t="shared" si="14"/>
        <v>1</v>
      </c>
    </row>
    <row r="909" spans="1:10" x14ac:dyDescent="0.3">
      <c r="A909" s="4" t="s">
        <v>4267</v>
      </c>
      <c r="B909" s="84">
        <v>45303</v>
      </c>
      <c r="C909"/>
      <c r="D909" t="s">
        <v>883</v>
      </c>
      <c r="E909" t="s">
        <v>1614</v>
      </c>
      <c r="F909" s="85">
        <v>503899.5</v>
      </c>
      <c r="G909" s="85"/>
      <c r="H909" s="96" t="s">
        <v>37</v>
      </c>
      <c r="I909" t="s">
        <v>290</v>
      </c>
      <c r="J909" s="4">
        <f t="shared" si="14"/>
        <v>1</v>
      </c>
    </row>
    <row r="910" spans="1:10" x14ac:dyDescent="0.3">
      <c r="A910" s="4" t="s">
        <v>4267</v>
      </c>
      <c r="B910" s="84">
        <v>45303</v>
      </c>
      <c r="C910"/>
      <c r="D910" t="s">
        <v>686</v>
      </c>
      <c r="E910" t="s">
        <v>1615</v>
      </c>
      <c r="F910" s="85">
        <v>174876.45</v>
      </c>
      <c r="G910" s="85"/>
      <c r="H910" s="96" t="s">
        <v>37</v>
      </c>
      <c r="I910" t="s">
        <v>290</v>
      </c>
      <c r="J910" s="4">
        <f t="shared" si="14"/>
        <v>1</v>
      </c>
    </row>
    <row r="911" spans="1:10" x14ac:dyDescent="0.3">
      <c r="A911" s="4" t="s">
        <v>4267</v>
      </c>
      <c r="B911" s="84">
        <v>45303</v>
      </c>
      <c r="C911"/>
      <c r="D911" t="s">
        <v>665</v>
      </c>
      <c r="E911" t="s">
        <v>1616</v>
      </c>
      <c r="F911" s="85">
        <v>105685.64</v>
      </c>
      <c r="G911" s="85"/>
      <c r="H911" s="96" t="s">
        <v>37</v>
      </c>
      <c r="I911" t="s">
        <v>290</v>
      </c>
      <c r="J911" s="4">
        <f t="shared" si="14"/>
        <v>1</v>
      </c>
    </row>
    <row r="912" spans="1:10" x14ac:dyDescent="0.3">
      <c r="A912" s="4" t="s">
        <v>4267</v>
      </c>
      <c r="B912" s="84">
        <v>45303</v>
      </c>
      <c r="C912"/>
      <c r="D912" t="s">
        <v>632</v>
      </c>
      <c r="E912" t="s">
        <v>1617</v>
      </c>
      <c r="F912" s="85">
        <v>71484</v>
      </c>
      <c r="G912" s="85"/>
      <c r="H912" s="96" t="s">
        <v>37</v>
      </c>
      <c r="I912" t="s">
        <v>290</v>
      </c>
      <c r="J912" s="4">
        <f t="shared" si="14"/>
        <v>1</v>
      </c>
    </row>
    <row r="913" spans="1:10" x14ac:dyDescent="0.3">
      <c r="A913" s="4" t="s">
        <v>4267</v>
      </c>
      <c r="B913" s="84">
        <v>45303</v>
      </c>
      <c r="C913"/>
      <c r="D913" t="s">
        <v>639</v>
      </c>
      <c r="E913" t="s">
        <v>1009</v>
      </c>
      <c r="F913" s="85">
        <v>46500</v>
      </c>
      <c r="G913" s="85"/>
      <c r="H913" s="96" t="s">
        <v>37</v>
      </c>
      <c r="I913" t="s">
        <v>290</v>
      </c>
      <c r="J913" s="4">
        <f t="shared" si="14"/>
        <v>1</v>
      </c>
    </row>
    <row r="914" spans="1:10" x14ac:dyDescent="0.3">
      <c r="A914" s="4" t="s">
        <v>4267</v>
      </c>
      <c r="B914" s="84">
        <v>45303</v>
      </c>
      <c r="C914"/>
      <c r="D914" t="s">
        <v>665</v>
      </c>
      <c r="E914" t="s">
        <v>1618</v>
      </c>
      <c r="F914" s="85">
        <v>30239.91</v>
      </c>
      <c r="G914" s="85"/>
      <c r="H914" s="96" t="s">
        <v>37</v>
      </c>
      <c r="I914" t="s">
        <v>290</v>
      </c>
      <c r="J914" s="4">
        <f t="shared" si="14"/>
        <v>1</v>
      </c>
    </row>
    <row r="915" spans="1:10" x14ac:dyDescent="0.3">
      <c r="A915" s="4" t="s">
        <v>4267</v>
      </c>
      <c r="B915" s="84">
        <v>45303</v>
      </c>
      <c r="C915"/>
      <c r="D915" t="s">
        <v>668</v>
      </c>
      <c r="E915" t="s">
        <v>956</v>
      </c>
      <c r="F915" s="85">
        <v>20800</v>
      </c>
      <c r="G915" s="85"/>
      <c r="H915" s="96" t="s">
        <v>37</v>
      </c>
      <c r="I915" t="s">
        <v>290</v>
      </c>
      <c r="J915" s="4">
        <f t="shared" si="14"/>
        <v>1</v>
      </c>
    </row>
    <row r="916" spans="1:10" x14ac:dyDescent="0.3">
      <c r="A916" s="4" t="s">
        <v>4267</v>
      </c>
      <c r="B916" s="84">
        <v>45303</v>
      </c>
      <c r="C916"/>
      <c r="D916" t="s">
        <v>668</v>
      </c>
      <c r="E916" t="s">
        <v>956</v>
      </c>
      <c r="F916" s="85">
        <v>18113.36</v>
      </c>
      <c r="G916" s="85"/>
      <c r="H916" s="96" t="s">
        <v>37</v>
      </c>
      <c r="I916" t="s">
        <v>290</v>
      </c>
      <c r="J916" s="4">
        <f t="shared" si="14"/>
        <v>1</v>
      </c>
    </row>
    <row r="917" spans="1:10" x14ac:dyDescent="0.3">
      <c r="A917" s="4" t="s">
        <v>4267</v>
      </c>
      <c r="B917" s="84">
        <v>45303</v>
      </c>
      <c r="C917"/>
      <c r="D917" t="s">
        <v>665</v>
      </c>
      <c r="E917" t="s">
        <v>1619</v>
      </c>
      <c r="F917" s="85">
        <v>13835</v>
      </c>
      <c r="G917" s="85"/>
      <c r="H917" s="96" t="s">
        <v>37</v>
      </c>
      <c r="I917" t="s">
        <v>290</v>
      </c>
      <c r="J917" s="4">
        <f t="shared" si="14"/>
        <v>1</v>
      </c>
    </row>
    <row r="918" spans="1:10" x14ac:dyDescent="0.3">
      <c r="A918" s="4" t="s">
        <v>4267</v>
      </c>
      <c r="B918" s="84">
        <v>45303</v>
      </c>
      <c r="C918"/>
      <c r="D918" t="s">
        <v>884</v>
      </c>
      <c r="E918" t="s">
        <v>961</v>
      </c>
      <c r="F918" s="85">
        <v>10472.799999999999</v>
      </c>
      <c r="G918" s="85"/>
      <c r="H918" s="96" t="s">
        <v>37</v>
      </c>
      <c r="I918" t="s">
        <v>290</v>
      </c>
      <c r="J918" s="4">
        <f t="shared" si="14"/>
        <v>1</v>
      </c>
    </row>
    <row r="919" spans="1:10" x14ac:dyDescent="0.3">
      <c r="A919" s="4" t="s">
        <v>4267</v>
      </c>
      <c r="B919" s="84">
        <v>45303</v>
      </c>
      <c r="C919"/>
      <c r="D919" t="s">
        <v>885</v>
      </c>
      <c r="E919" t="s">
        <v>1620</v>
      </c>
      <c r="F919" s="85">
        <v>9180.84</v>
      </c>
      <c r="G919" s="85"/>
      <c r="H919" s="96" t="s">
        <v>37</v>
      </c>
      <c r="I919" t="s">
        <v>290</v>
      </c>
      <c r="J919" s="4">
        <f t="shared" si="14"/>
        <v>1</v>
      </c>
    </row>
    <row r="920" spans="1:10" x14ac:dyDescent="0.3">
      <c r="A920" s="4" t="s">
        <v>4267</v>
      </c>
      <c r="B920" s="84">
        <v>45303</v>
      </c>
      <c r="C920"/>
      <c r="D920" t="s">
        <v>637</v>
      </c>
      <c r="E920" t="s">
        <v>1621</v>
      </c>
      <c r="F920" s="85">
        <v>8148.3</v>
      </c>
      <c r="G920" s="85"/>
      <c r="H920" s="96" t="s">
        <v>37</v>
      </c>
      <c r="I920" t="s">
        <v>290</v>
      </c>
      <c r="J920" s="4">
        <f t="shared" si="14"/>
        <v>1</v>
      </c>
    </row>
    <row r="921" spans="1:10" x14ac:dyDescent="0.3">
      <c r="A921" s="4" t="s">
        <v>4267</v>
      </c>
      <c r="B921" s="84">
        <v>45303</v>
      </c>
      <c r="C921"/>
      <c r="D921" t="s">
        <v>886</v>
      </c>
      <c r="E921" t="s">
        <v>1622</v>
      </c>
      <c r="F921" s="85">
        <v>5943.58</v>
      </c>
      <c r="G921" s="85"/>
      <c r="H921" s="96" t="s">
        <v>37</v>
      </c>
      <c r="I921" t="s">
        <v>290</v>
      </c>
      <c r="J921" s="4">
        <f t="shared" si="14"/>
        <v>1</v>
      </c>
    </row>
    <row r="922" spans="1:10" x14ac:dyDescent="0.3">
      <c r="A922" s="4" t="s">
        <v>4267</v>
      </c>
      <c r="B922" s="84">
        <v>45303</v>
      </c>
      <c r="C922"/>
      <c r="D922" t="s">
        <v>665</v>
      </c>
      <c r="E922" t="s">
        <v>1623</v>
      </c>
      <c r="F922" s="85">
        <v>5400.3</v>
      </c>
      <c r="G922" s="85"/>
      <c r="H922" s="96" t="s">
        <v>37</v>
      </c>
      <c r="I922" t="s">
        <v>290</v>
      </c>
      <c r="J922" s="4">
        <f t="shared" si="14"/>
        <v>1</v>
      </c>
    </row>
    <row r="923" spans="1:10" x14ac:dyDescent="0.3">
      <c r="A923" s="4" t="s">
        <v>4267</v>
      </c>
      <c r="B923" s="84">
        <v>45303</v>
      </c>
      <c r="C923"/>
      <c r="D923" t="s">
        <v>637</v>
      </c>
      <c r="E923" t="s">
        <v>1624</v>
      </c>
      <c r="F923" s="85">
        <v>5196.3</v>
      </c>
      <c r="G923" s="85"/>
      <c r="H923" s="96" t="s">
        <v>37</v>
      </c>
      <c r="I923" t="s">
        <v>290</v>
      </c>
      <c r="J923" s="4">
        <f t="shared" si="14"/>
        <v>1</v>
      </c>
    </row>
    <row r="924" spans="1:10" x14ac:dyDescent="0.3">
      <c r="A924" s="4" t="s">
        <v>4267</v>
      </c>
      <c r="B924" s="84">
        <v>45303</v>
      </c>
      <c r="C924"/>
      <c r="D924" t="s">
        <v>637</v>
      </c>
      <c r="E924" t="s">
        <v>1625</v>
      </c>
      <c r="F924" s="85">
        <v>4308.22</v>
      </c>
      <c r="G924" s="85"/>
      <c r="H924" s="96" t="s">
        <v>37</v>
      </c>
      <c r="I924" t="s">
        <v>290</v>
      </c>
      <c r="J924" s="4">
        <f t="shared" si="14"/>
        <v>1</v>
      </c>
    </row>
    <row r="925" spans="1:10" x14ac:dyDescent="0.3">
      <c r="A925" s="4" t="s">
        <v>4267</v>
      </c>
      <c r="B925" s="84">
        <v>45303</v>
      </c>
      <c r="C925"/>
      <c r="D925" t="s">
        <v>668</v>
      </c>
      <c r="E925" t="s">
        <v>956</v>
      </c>
      <c r="F925" s="85">
        <v>3441</v>
      </c>
      <c r="G925" s="85"/>
      <c r="H925" s="96" t="s">
        <v>37</v>
      </c>
      <c r="I925" t="s">
        <v>290</v>
      </c>
      <c r="J925" s="4">
        <f t="shared" si="14"/>
        <v>1</v>
      </c>
    </row>
    <row r="926" spans="1:10" x14ac:dyDescent="0.3">
      <c r="A926" s="4" t="s">
        <v>4267</v>
      </c>
      <c r="B926" s="84">
        <v>45302</v>
      </c>
      <c r="C926" t="s">
        <v>533</v>
      </c>
      <c r="D926" t="s">
        <v>887</v>
      </c>
      <c r="E926" t="s">
        <v>1626</v>
      </c>
      <c r="F926" s="88"/>
      <c r="G926" s="85">
        <v>131832</v>
      </c>
      <c r="H926" s="96" t="s">
        <v>4251</v>
      </c>
      <c r="I926" t="s">
        <v>290</v>
      </c>
      <c r="J926" s="4">
        <f t="shared" si="14"/>
        <v>1</v>
      </c>
    </row>
    <row r="927" spans="1:10" x14ac:dyDescent="0.3">
      <c r="A927" s="4" t="s">
        <v>4267</v>
      </c>
      <c r="B927" s="84">
        <v>45302</v>
      </c>
      <c r="C927" t="s">
        <v>534</v>
      </c>
      <c r="D927" t="s">
        <v>788</v>
      </c>
      <c r="E927" t="s">
        <v>1627</v>
      </c>
      <c r="F927" s="88"/>
      <c r="G927" s="85">
        <v>61793.5</v>
      </c>
      <c r="H927" s="96" t="s">
        <v>4251</v>
      </c>
      <c r="I927" t="s">
        <v>290</v>
      </c>
      <c r="J927" s="4">
        <f t="shared" si="14"/>
        <v>1</v>
      </c>
    </row>
    <row r="928" spans="1:10" x14ac:dyDescent="0.3">
      <c r="A928" s="4" t="s">
        <v>4267</v>
      </c>
      <c r="B928" s="84">
        <v>45302</v>
      </c>
      <c r="C928" t="s">
        <v>535</v>
      </c>
      <c r="D928" t="s">
        <v>888</v>
      </c>
      <c r="E928" t="s">
        <v>1628</v>
      </c>
      <c r="F928" s="88"/>
      <c r="G928" s="85">
        <v>49572</v>
      </c>
      <c r="H928" s="96" t="s">
        <v>4251</v>
      </c>
      <c r="I928" t="s">
        <v>290</v>
      </c>
      <c r="J928" s="4">
        <f t="shared" si="14"/>
        <v>1</v>
      </c>
    </row>
    <row r="929" spans="1:10" x14ac:dyDescent="0.3">
      <c r="A929" s="4" t="s">
        <v>4267</v>
      </c>
      <c r="B929" s="84">
        <v>45302</v>
      </c>
      <c r="C929" t="s">
        <v>536</v>
      </c>
      <c r="D929" t="s">
        <v>709</v>
      </c>
      <c r="E929" t="s">
        <v>1629</v>
      </c>
      <c r="F929" s="88"/>
      <c r="G929" s="85">
        <v>46370.400000000001</v>
      </c>
      <c r="H929" s="96" t="s">
        <v>4251</v>
      </c>
      <c r="I929" t="s">
        <v>290</v>
      </c>
      <c r="J929" s="4">
        <f t="shared" si="14"/>
        <v>1</v>
      </c>
    </row>
    <row r="930" spans="1:10" x14ac:dyDescent="0.3">
      <c r="A930" s="4" t="s">
        <v>4267</v>
      </c>
      <c r="B930" s="84">
        <v>45302</v>
      </c>
      <c r="C930" t="s">
        <v>537</v>
      </c>
      <c r="D930" t="s">
        <v>889</v>
      </c>
      <c r="E930" t="s">
        <v>1630</v>
      </c>
      <c r="F930" s="88"/>
      <c r="G930" s="85">
        <v>15156.84</v>
      </c>
      <c r="H930" s="96" t="s">
        <v>4251</v>
      </c>
      <c r="I930" t="s">
        <v>290</v>
      </c>
      <c r="J930" s="4">
        <f t="shared" si="14"/>
        <v>1</v>
      </c>
    </row>
    <row r="931" spans="1:10" x14ac:dyDescent="0.3">
      <c r="A931" s="4" t="s">
        <v>4267</v>
      </c>
      <c r="B931" s="84">
        <v>45302</v>
      </c>
      <c r="C931" t="s">
        <v>538</v>
      </c>
      <c r="D931" t="s">
        <v>890</v>
      </c>
      <c r="E931" t="s">
        <v>1631</v>
      </c>
      <c r="F931" s="88"/>
      <c r="G931" s="85">
        <v>7776</v>
      </c>
      <c r="H931" s="96" t="s">
        <v>4251</v>
      </c>
      <c r="I931" t="s">
        <v>290</v>
      </c>
      <c r="J931" s="4">
        <f t="shared" si="14"/>
        <v>1</v>
      </c>
    </row>
    <row r="932" spans="1:10" x14ac:dyDescent="0.3">
      <c r="A932" s="4" t="s">
        <v>4267</v>
      </c>
      <c r="B932" s="84">
        <v>45302</v>
      </c>
      <c r="C932" t="s">
        <v>539</v>
      </c>
      <c r="D932" t="s">
        <v>710</v>
      </c>
      <c r="E932" t="s">
        <v>1632</v>
      </c>
      <c r="F932" s="88"/>
      <c r="G932" s="85">
        <v>7613.64</v>
      </c>
      <c r="H932" s="96" t="s">
        <v>4251</v>
      </c>
      <c r="I932" t="s">
        <v>290</v>
      </c>
      <c r="J932" s="4">
        <f t="shared" si="14"/>
        <v>1</v>
      </c>
    </row>
    <row r="933" spans="1:10" x14ac:dyDescent="0.3">
      <c r="A933" s="4" t="s">
        <v>4267</v>
      </c>
      <c r="B933" s="84">
        <v>45302</v>
      </c>
      <c r="C933" t="s">
        <v>540</v>
      </c>
      <c r="D933" t="s">
        <v>888</v>
      </c>
      <c r="E933" t="s">
        <v>1633</v>
      </c>
      <c r="F933" s="88"/>
      <c r="G933" s="85">
        <v>6000</v>
      </c>
      <c r="H933" s="96" t="s">
        <v>4251</v>
      </c>
      <c r="I933" t="s">
        <v>290</v>
      </c>
      <c r="J933" s="4">
        <f t="shared" si="14"/>
        <v>1</v>
      </c>
    </row>
    <row r="934" spans="1:10" x14ac:dyDescent="0.3">
      <c r="A934" s="4" t="s">
        <v>4267</v>
      </c>
      <c r="B934" s="84">
        <v>45302</v>
      </c>
      <c r="C934"/>
      <c r="D934" t="s">
        <v>136</v>
      </c>
      <c r="E934" t="s">
        <v>269</v>
      </c>
      <c r="F934" s="88"/>
      <c r="G934" s="91">
        <v>639.1</v>
      </c>
      <c r="H934" s="96" t="s">
        <v>4249</v>
      </c>
      <c r="I934" t="s">
        <v>290</v>
      </c>
      <c r="J934" s="4">
        <f t="shared" si="14"/>
        <v>1</v>
      </c>
    </row>
    <row r="935" spans="1:10" x14ac:dyDescent="0.3">
      <c r="A935" s="4" t="s">
        <v>4267</v>
      </c>
      <c r="B935" s="84">
        <v>45302</v>
      </c>
      <c r="C935"/>
      <c r="D935" t="s">
        <v>713</v>
      </c>
      <c r="E935" t="s">
        <v>223</v>
      </c>
      <c r="F935" s="85">
        <v>5201494</v>
      </c>
      <c r="G935" s="85"/>
      <c r="H935" s="96" t="s">
        <v>223</v>
      </c>
      <c r="I935" t="s">
        <v>290</v>
      </c>
      <c r="J935" s="4">
        <f t="shared" si="14"/>
        <v>1</v>
      </c>
    </row>
    <row r="936" spans="1:10" x14ac:dyDescent="0.3">
      <c r="A936" s="4" t="s">
        <v>4267</v>
      </c>
      <c r="B936" s="84">
        <v>45302</v>
      </c>
      <c r="C936"/>
      <c r="D936" t="s">
        <v>647</v>
      </c>
      <c r="E936" t="s">
        <v>1634</v>
      </c>
      <c r="F936" s="85">
        <v>2020021</v>
      </c>
      <c r="G936" s="85"/>
      <c r="H936" s="96" t="s">
        <v>37</v>
      </c>
      <c r="I936" t="s">
        <v>290</v>
      </c>
      <c r="J936" s="4">
        <f t="shared" si="14"/>
        <v>1</v>
      </c>
    </row>
    <row r="937" spans="1:10" x14ac:dyDescent="0.3">
      <c r="A937" s="4" t="s">
        <v>4267</v>
      </c>
      <c r="B937" s="84">
        <v>45302</v>
      </c>
      <c r="C937"/>
      <c r="D937" t="s">
        <v>647</v>
      </c>
      <c r="E937" t="s">
        <v>1635</v>
      </c>
      <c r="F937" s="85">
        <v>1354733</v>
      </c>
      <c r="G937" s="85"/>
      <c r="H937" s="96" t="s">
        <v>37</v>
      </c>
      <c r="I937" t="s">
        <v>290</v>
      </c>
      <c r="J937" s="4">
        <f t="shared" si="14"/>
        <v>1</v>
      </c>
    </row>
    <row r="938" spans="1:10" x14ac:dyDescent="0.3">
      <c r="A938" s="4" t="s">
        <v>4267</v>
      </c>
      <c r="B938" s="84">
        <v>45302</v>
      </c>
      <c r="C938"/>
      <c r="D938" t="s">
        <v>647</v>
      </c>
      <c r="E938" t="s">
        <v>1636</v>
      </c>
      <c r="F938" s="85">
        <v>348763</v>
      </c>
      <c r="G938" s="85"/>
      <c r="H938" s="96" t="s">
        <v>37</v>
      </c>
      <c r="I938" t="s">
        <v>290</v>
      </c>
      <c r="J938" s="4">
        <f t="shared" si="14"/>
        <v>1</v>
      </c>
    </row>
    <row r="939" spans="1:10" x14ac:dyDescent="0.3">
      <c r="A939" s="4" t="s">
        <v>4267</v>
      </c>
      <c r="B939" s="84">
        <v>45302</v>
      </c>
      <c r="C939"/>
      <c r="D939" t="s">
        <v>647</v>
      </c>
      <c r="E939" t="s">
        <v>1637</v>
      </c>
      <c r="F939" s="85">
        <v>229922</v>
      </c>
      <c r="G939" s="85"/>
      <c r="H939" s="96" t="s">
        <v>37</v>
      </c>
      <c r="I939" t="s">
        <v>290</v>
      </c>
      <c r="J939" s="4">
        <f t="shared" si="14"/>
        <v>1</v>
      </c>
    </row>
    <row r="940" spans="1:10" x14ac:dyDescent="0.3">
      <c r="A940" s="4" t="s">
        <v>4267</v>
      </c>
      <c r="B940" s="84">
        <v>45302</v>
      </c>
      <c r="C940"/>
      <c r="D940" t="s">
        <v>685</v>
      </c>
      <c r="E940" t="s">
        <v>1084</v>
      </c>
      <c r="F940" s="85">
        <v>156791.34</v>
      </c>
      <c r="G940" s="85"/>
      <c r="H940" s="96" t="s">
        <v>37</v>
      </c>
      <c r="I940" t="s">
        <v>290</v>
      </c>
      <c r="J940" s="4">
        <f t="shared" si="14"/>
        <v>1</v>
      </c>
    </row>
    <row r="941" spans="1:10" x14ac:dyDescent="0.3">
      <c r="A941" s="4" t="s">
        <v>4267</v>
      </c>
      <c r="B941" s="84">
        <v>45302</v>
      </c>
      <c r="C941"/>
      <c r="D941" t="s">
        <v>891</v>
      </c>
      <c r="E941" t="s">
        <v>1638</v>
      </c>
      <c r="F941" s="85">
        <v>125244.28</v>
      </c>
      <c r="G941" s="85"/>
      <c r="H941" s="96" t="s">
        <v>37</v>
      </c>
      <c r="I941" t="s">
        <v>290</v>
      </c>
      <c r="J941" s="4">
        <f t="shared" si="14"/>
        <v>1</v>
      </c>
    </row>
    <row r="942" spans="1:10" x14ac:dyDescent="0.3">
      <c r="A942" s="4" t="s">
        <v>4267</v>
      </c>
      <c r="B942" s="84">
        <v>45302</v>
      </c>
      <c r="C942"/>
      <c r="D942" t="s">
        <v>616</v>
      </c>
      <c r="E942" t="s">
        <v>956</v>
      </c>
      <c r="F942" s="85">
        <v>91134</v>
      </c>
      <c r="G942" s="85"/>
      <c r="H942" s="96" t="s">
        <v>37</v>
      </c>
      <c r="I942" t="s">
        <v>290</v>
      </c>
      <c r="J942" s="4">
        <f t="shared" si="14"/>
        <v>1</v>
      </c>
    </row>
    <row r="943" spans="1:10" x14ac:dyDescent="0.3">
      <c r="A943" s="4" t="s">
        <v>4267</v>
      </c>
      <c r="B943" s="84">
        <v>45302</v>
      </c>
      <c r="C943"/>
      <c r="D943" t="s">
        <v>647</v>
      </c>
      <c r="E943" t="s">
        <v>1639</v>
      </c>
      <c r="F943" s="85">
        <v>62207.56</v>
      </c>
      <c r="G943" s="85"/>
      <c r="H943" s="96" t="s">
        <v>37</v>
      </c>
      <c r="I943" t="s">
        <v>290</v>
      </c>
      <c r="J943" s="4">
        <f t="shared" si="14"/>
        <v>1</v>
      </c>
    </row>
    <row r="944" spans="1:10" x14ac:dyDescent="0.3">
      <c r="A944" s="4" t="s">
        <v>4267</v>
      </c>
      <c r="B944" s="84">
        <v>45302</v>
      </c>
      <c r="C944"/>
      <c r="D944" t="s">
        <v>655</v>
      </c>
      <c r="E944" t="s">
        <v>1640</v>
      </c>
      <c r="F944" s="85">
        <v>46975.360000000001</v>
      </c>
      <c r="G944" s="85"/>
      <c r="H944" s="96" t="s">
        <v>37</v>
      </c>
      <c r="I944" t="s">
        <v>290</v>
      </c>
      <c r="J944" s="4">
        <f t="shared" si="14"/>
        <v>1</v>
      </c>
    </row>
    <row r="945" spans="1:10" x14ac:dyDescent="0.3">
      <c r="A945" s="4" t="s">
        <v>4267</v>
      </c>
      <c r="B945" s="84">
        <v>45302</v>
      </c>
      <c r="C945"/>
      <c r="D945" t="s">
        <v>892</v>
      </c>
      <c r="E945" t="s">
        <v>1072</v>
      </c>
      <c r="F945" s="85">
        <v>46500</v>
      </c>
      <c r="G945" s="85"/>
      <c r="H945" s="96" t="s">
        <v>37</v>
      </c>
      <c r="I945" t="s">
        <v>290</v>
      </c>
      <c r="J945" s="4">
        <f t="shared" si="14"/>
        <v>1</v>
      </c>
    </row>
    <row r="946" spans="1:10" x14ac:dyDescent="0.3">
      <c r="A946" s="4" t="s">
        <v>4267</v>
      </c>
      <c r="B946" s="84">
        <v>45302</v>
      </c>
      <c r="C946"/>
      <c r="D946" t="s">
        <v>893</v>
      </c>
      <c r="E946" t="s">
        <v>1641</v>
      </c>
      <c r="F946" s="85">
        <v>26065.81</v>
      </c>
      <c r="G946" s="85"/>
      <c r="H946" s="96" t="s">
        <v>37</v>
      </c>
      <c r="I946" t="s">
        <v>290</v>
      </c>
      <c r="J946" s="4">
        <f t="shared" si="14"/>
        <v>1</v>
      </c>
    </row>
    <row r="947" spans="1:10" x14ac:dyDescent="0.3">
      <c r="A947" s="4" t="s">
        <v>4267</v>
      </c>
      <c r="B947" s="84">
        <v>45302</v>
      </c>
      <c r="C947"/>
      <c r="D947" t="s">
        <v>663</v>
      </c>
      <c r="E947" t="s">
        <v>1642</v>
      </c>
      <c r="F947" s="85">
        <v>18100.439999999999</v>
      </c>
      <c r="G947" s="85"/>
      <c r="H947" s="96" t="s">
        <v>37</v>
      </c>
      <c r="I947" t="s">
        <v>290</v>
      </c>
      <c r="J947" s="4">
        <f t="shared" si="14"/>
        <v>1</v>
      </c>
    </row>
    <row r="948" spans="1:10" x14ac:dyDescent="0.3">
      <c r="A948" s="4" t="s">
        <v>4267</v>
      </c>
      <c r="B948" s="84">
        <v>45302</v>
      </c>
      <c r="C948"/>
      <c r="D948" t="s">
        <v>141</v>
      </c>
      <c r="E948" t="s">
        <v>1643</v>
      </c>
      <c r="F948" s="85">
        <v>13550</v>
      </c>
      <c r="G948" s="85"/>
      <c r="H948" s="96" t="s">
        <v>37</v>
      </c>
      <c r="I948" t="s">
        <v>290</v>
      </c>
      <c r="J948" s="4">
        <f t="shared" si="14"/>
        <v>1</v>
      </c>
    </row>
    <row r="949" spans="1:10" x14ac:dyDescent="0.3">
      <c r="A949" s="4" t="s">
        <v>4267</v>
      </c>
      <c r="B949" s="84">
        <v>45302</v>
      </c>
      <c r="C949"/>
      <c r="D949" t="s">
        <v>894</v>
      </c>
      <c r="E949" t="s">
        <v>1644</v>
      </c>
      <c r="F949" s="85">
        <v>10800</v>
      </c>
      <c r="G949" s="85"/>
      <c r="H949" s="96" t="s">
        <v>37</v>
      </c>
      <c r="I949" t="s">
        <v>290</v>
      </c>
      <c r="J949" s="4">
        <f t="shared" si="14"/>
        <v>1</v>
      </c>
    </row>
    <row r="950" spans="1:10" x14ac:dyDescent="0.3">
      <c r="A950" s="4" t="s">
        <v>4267</v>
      </c>
      <c r="B950" s="84">
        <v>45302</v>
      </c>
      <c r="C950"/>
      <c r="D950" t="s">
        <v>895</v>
      </c>
      <c r="E950" t="s">
        <v>1645</v>
      </c>
      <c r="F950" s="85">
        <v>8370.64</v>
      </c>
      <c r="G950" s="85"/>
      <c r="H950" s="96" t="s">
        <v>37</v>
      </c>
      <c r="I950" t="s">
        <v>290</v>
      </c>
      <c r="J950" s="4">
        <f t="shared" si="14"/>
        <v>1</v>
      </c>
    </row>
    <row r="951" spans="1:10" x14ac:dyDescent="0.3">
      <c r="A951" s="4" t="s">
        <v>4267</v>
      </c>
      <c r="B951" s="84">
        <v>45301</v>
      </c>
      <c r="C951" t="s">
        <v>541</v>
      </c>
      <c r="D951" t="s">
        <v>788</v>
      </c>
      <c r="E951" t="s">
        <v>1646</v>
      </c>
      <c r="F951" s="88"/>
      <c r="G951" s="85">
        <v>321921.43</v>
      </c>
      <c r="H951" s="96" t="s">
        <v>4251</v>
      </c>
      <c r="I951" t="s">
        <v>290</v>
      </c>
      <c r="J951" s="4">
        <f t="shared" si="14"/>
        <v>1</v>
      </c>
    </row>
    <row r="952" spans="1:10" x14ac:dyDescent="0.3">
      <c r="A952" s="4" t="s">
        <v>4267</v>
      </c>
      <c r="B952" s="84">
        <v>45301</v>
      </c>
      <c r="C952" t="s">
        <v>542</v>
      </c>
      <c r="D952" t="s">
        <v>896</v>
      </c>
      <c r="E952" t="s">
        <v>1647</v>
      </c>
      <c r="F952" s="88"/>
      <c r="G952" s="85">
        <v>292226.40000000002</v>
      </c>
      <c r="H952" s="96" t="s">
        <v>4251</v>
      </c>
      <c r="I952" t="s">
        <v>290</v>
      </c>
      <c r="J952" s="4">
        <f t="shared" si="14"/>
        <v>1</v>
      </c>
    </row>
    <row r="953" spans="1:10" x14ac:dyDescent="0.3">
      <c r="A953" s="4" t="s">
        <v>4267</v>
      </c>
      <c r="B953" s="84">
        <v>45301</v>
      </c>
      <c r="C953" t="s">
        <v>543</v>
      </c>
      <c r="D953" t="s">
        <v>897</v>
      </c>
      <c r="E953" t="s">
        <v>1648</v>
      </c>
      <c r="F953" s="88"/>
      <c r="G953" s="85">
        <v>87186</v>
      </c>
      <c r="H953" s="96" t="s">
        <v>4251</v>
      </c>
      <c r="I953" t="s">
        <v>290</v>
      </c>
      <c r="J953" s="4">
        <f t="shared" si="14"/>
        <v>1</v>
      </c>
    </row>
    <row r="954" spans="1:10" x14ac:dyDescent="0.3">
      <c r="A954" s="4" t="s">
        <v>4267</v>
      </c>
      <c r="B954" s="84">
        <v>45301</v>
      </c>
      <c r="C954" t="s">
        <v>544</v>
      </c>
      <c r="D954" t="s">
        <v>611</v>
      </c>
      <c r="E954" t="s">
        <v>1649</v>
      </c>
      <c r="F954" s="88"/>
      <c r="G954" s="85">
        <v>30395.52</v>
      </c>
      <c r="H954" s="96" t="s">
        <v>4251</v>
      </c>
      <c r="I954" t="s">
        <v>290</v>
      </c>
      <c r="J954" s="4">
        <f t="shared" si="14"/>
        <v>1</v>
      </c>
    </row>
    <row r="955" spans="1:10" x14ac:dyDescent="0.3">
      <c r="A955" s="4" t="s">
        <v>4267</v>
      </c>
      <c r="B955" s="84">
        <v>45301</v>
      </c>
      <c r="C955" t="s">
        <v>545</v>
      </c>
      <c r="D955" t="s">
        <v>644</v>
      </c>
      <c r="E955" t="s">
        <v>1650</v>
      </c>
      <c r="F955" s="88"/>
      <c r="G955" s="85">
        <v>27000</v>
      </c>
      <c r="H955" s="96" t="s">
        <v>4251</v>
      </c>
      <c r="I955" t="s">
        <v>290</v>
      </c>
      <c r="J955" s="4">
        <f t="shared" si="14"/>
        <v>1</v>
      </c>
    </row>
    <row r="956" spans="1:10" x14ac:dyDescent="0.3">
      <c r="A956" s="4" t="s">
        <v>4267</v>
      </c>
      <c r="B956" s="84">
        <v>45301</v>
      </c>
      <c r="C956" t="s">
        <v>546</v>
      </c>
      <c r="D956" t="s">
        <v>710</v>
      </c>
      <c r="E956" t="s">
        <v>1651</v>
      </c>
      <c r="F956" s="88"/>
      <c r="G956" s="85">
        <v>21869.56</v>
      </c>
      <c r="H956" s="96" t="s">
        <v>4251</v>
      </c>
      <c r="I956" t="s">
        <v>290</v>
      </c>
      <c r="J956" s="4">
        <f t="shared" si="14"/>
        <v>1</v>
      </c>
    </row>
    <row r="957" spans="1:10" x14ac:dyDescent="0.3">
      <c r="A957" s="4" t="s">
        <v>4267</v>
      </c>
      <c r="B957" s="84">
        <v>45301</v>
      </c>
      <c r="C957" t="s">
        <v>547</v>
      </c>
      <c r="D957" t="s">
        <v>644</v>
      </c>
      <c r="E957" t="s">
        <v>1652</v>
      </c>
      <c r="F957" s="88"/>
      <c r="G957" s="85">
        <v>17617.38</v>
      </c>
      <c r="H957" s="96" t="s">
        <v>4251</v>
      </c>
      <c r="I957" t="s">
        <v>290</v>
      </c>
      <c r="J957" s="4">
        <f t="shared" si="14"/>
        <v>1</v>
      </c>
    </row>
    <row r="958" spans="1:10" x14ac:dyDescent="0.3">
      <c r="A958" s="4" t="s">
        <v>4267</v>
      </c>
      <c r="B958" s="84">
        <v>45301</v>
      </c>
      <c r="C958" t="s">
        <v>548</v>
      </c>
      <c r="D958" t="s">
        <v>710</v>
      </c>
      <c r="E958" t="s">
        <v>1653</v>
      </c>
      <c r="F958" s="88"/>
      <c r="G958" s="85">
        <v>14578.57</v>
      </c>
      <c r="H958" s="96" t="s">
        <v>4251</v>
      </c>
      <c r="I958" t="s">
        <v>290</v>
      </c>
      <c r="J958" s="4">
        <f t="shared" si="14"/>
        <v>1</v>
      </c>
    </row>
    <row r="959" spans="1:10" x14ac:dyDescent="0.3">
      <c r="A959" s="4" t="s">
        <v>4267</v>
      </c>
      <c r="B959" s="84">
        <v>45301</v>
      </c>
      <c r="C959" t="s">
        <v>549</v>
      </c>
      <c r="D959" t="s">
        <v>898</v>
      </c>
      <c r="E959" t="s">
        <v>1654</v>
      </c>
      <c r="F959" s="88"/>
      <c r="G959" s="85">
        <v>13572</v>
      </c>
      <c r="H959" s="96" t="s">
        <v>4251</v>
      </c>
      <c r="I959" t="s">
        <v>290</v>
      </c>
      <c r="J959" s="4">
        <f t="shared" si="14"/>
        <v>1</v>
      </c>
    </row>
    <row r="960" spans="1:10" x14ac:dyDescent="0.3">
      <c r="A960" s="4" t="s">
        <v>4267</v>
      </c>
      <c r="B960" s="84">
        <v>45301</v>
      </c>
      <c r="C960" t="s">
        <v>550</v>
      </c>
      <c r="D960" t="s">
        <v>796</v>
      </c>
      <c r="E960" t="s">
        <v>1655</v>
      </c>
      <c r="F960" s="88"/>
      <c r="G960" s="85">
        <v>12266.4</v>
      </c>
      <c r="H960" s="96" t="s">
        <v>4251</v>
      </c>
      <c r="I960" t="s">
        <v>290</v>
      </c>
      <c r="J960" s="4">
        <f t="shared" si="14"/>
        <v>1</v>
      </c>
    </row>
    <row r="961" spans="1:10" x14ac:dyDescent="0.3">
      <c r="A961" s="4" t="s">
        <v>4267</v>
      </c>
      <c r="B961" s="84">
        <v>45301</v>
      </c>
      <c r="C961" t="s">
        <v>551</v>
      </c>
      <c r="D961" t="s">
        <v>710</v>
      </c>
      <c r="E961" t="s">
        <v>1656</v>
      </c>
      <c r="F961" s="88"/>
      <c r="G961" s="85">
        <v>9795.48</v>
      </c>
      <c r="H961" s="96" t="s">
        <v>4251</v>
      </c>
      <c r="I961" t="s">
        <v>290</v>
      </c>
      <c r="J961" s="4">
        <f t="shared" si="14"/>
        <v>1</v>
      </c>
    </row>
    <row r="962" spans="1:10" x14ac:dyDescent="0.3">
      <c r="A962" s="4" t="s">
        <v>4267</v>
      </c>
      <c r="B962" s="84">
        <v>45301</v>
      </c>
      <c r="C962" t="s">
        <v>552</v>
      </c>
      <c r="D962" t="s">
        <v>899</v>
      </c>
      <c r="E962" t="s">
        <v>1657</v>
      </c>
      <c r="F962" s="88"/>
      <c r="G962" s="85">
        <v>1750</v>
      </c>
      <c r="H962" s="96" t="s">
        <v>4251</v>
      </c>
      <c r="I962" t="s">
        <v>290</v>
      </c>
      <c r="J962" s="4">
        <f t="shared" si="14"/>
        <v>1</v>
      </c>
    </row>
    <row r="963" spans="1:10" x14ac:dyDescent="0.3">
      <c r="A963" s="4" t="s">
        <v>4267</v>
      </c>
      <c r="B963" s="84">
        <v>45301</v>
      </c>
      <c r="C963" t="s">
        <v>553</v>
      </c>
      <c r="D963" t="s">
        <v>900</v>
      </c>
      <c r="E963" t="s">
        <v>1658</v>
      </c>
      <c r="F963" s="88"/>
      <c r="G963" s="85">
        <v>1365.1</v>
      </c>
      <c r="H963" s="96" t="s">
        <v>4251</v>
      </c>
      <c r="I963" t="s">
        <v>290</v>
      </c>
      <c r="J963" s="4">
        <f t="shared" ref="J963:J1026" si="15">MONTH(B963)</f>
        <v>1</v>
      </c>
    </row>
    <row r="964" spans="1:10" x14ac:dyDescent="0.3">
      <c r="A964" s="4" t="s">
        <v>4267</v>
      </c>
      <c r="B964" s="84">
        <v>45301</v>
      </c>
      <c r="C964" t="s">
        <v>554</v>
      </c>
      <c r="D964" t="s">
        <v>900</v>
      </c>
      <c r="E964" t="s">
        <v>1659</v>
      </c>
      <c r="F964" s="88"/>
      <c r="G964" s="85">
        <v>1159.4000000000001</v>
      </c>
      <c r="H964" s="96" t="s">
        <v>4251</v>
      </c>
      <c r="I964" t="s">
        <v>290</v>
      </c>
      <c r="J964" s="4">
        <f t="shared" si="15"/>
        <v>1</v>
      </c>
    </row>
    <row r="965" spans="1:10" x14ac:dyDescent="0.3">
      <c r="A965" s="4" t="s">
        <v>4267</v>
      </c>
      <c r="B965" s="84">
        <v>45301</v>
      </c>
      <c r="C965"/>
      <c r="D965" t="s">
        <v>136</v>
      </c>
      <c r="E965" t="s">
        <v>271</v>
      </c>
      <c r="F965" s="88"/>
      <c r="G965" s="91">
        <v>995.68</v>
      </c>
      <c r="H965" s="96" t="s">
        <v>4249</v>
      </c>
      <c r="I965" t="s">
        <v>290</v>
      </c>
      <c r="J965" s="4">
        <f t="shared" si="15"/>
        <v>1</v>
      </c>
    </row>
    <row r="966" spans="1:10" x14ac:dyDescent="0.3">
      <c r="A966" s="4" t="s">
        <v>4267</v>
      </c>
      <c r="B966" s="84">
        <v>45301</v>
      </c>
      <c r="C966" t="s">
        <v>555</v>
      </c>
      <c r="D966" t="s">
        <v>901</v>
      </c>
      <c r="E966" t="s">
        <v>1660</v>
      </c>
      <c r="F966" s="88"/>
      <c r="G966" s="91">
        <v>200.51</v>
      </c>
      <c r="H966" s="96" t="s">
        <v>4251</v>
      </c>
      <c r="I966" t="s">
        <v>290</v>
      </c>
      <c r="J966" s="4">
        <f t="shared" si="15"/>
        <v>1</v>
      </c>
    </row>
    <row r="967" spans="1:10" x14ac:dyDescent="0.3">
      <c r="A967" s="4" t="s">
        <v>4267</v>
      </c>
      <c r="B967" s="84">
        <v>45301</v>
      </c>
      <c r="C967"/>
      <c r="D967" t="s">
        <v>902</v>
      </c>
      <c r="E967" t="s">
        <v>1661</v>
      </c>
      <c r="F967" s="85">
        <v>10000000</v>
      </c>
      <c r="G967" s="85"/>
      <c r="H967" s="96" t="s">
        <v>37</v>
      </c>
      <c r="I967" t="s">
        <v>290</v>
      </c>
      <c r="J967" s="4">
        <f t="shared" si="15"/>
        <v>1</v>
      </c>
    </row>
    <row r="968" spans="1:10" x14ac:dyDescent="0.3">
      <c r="A968" s="4" t="s">
        <v>4267</v>
      </c>
      <c r="B968" s="84">
        <v>45301</v>
      </c>
      <c r="C968"/>
      <c r="D968" t="s">
        <v>903</v>
      </c>
      <c r="E968" t="s">
        <v>1662</v>
      </c>
      <c r="F968" s="85">
        <v>535000</v>
      </c>
      <c r="G968" s="85"/>
      <c r="H968" s="96" t="s">
        <v>37</v>
      </c>
      <c r="I968" t="s">
        <v>290</v>
      </c>
      <c r="J968" s="4">
        <f t="shared" si="15"/>
        <v>1</v>
      </c>
    </row>
    <row r="969" spans="1:10" x14ac:dyDescent="0.3">
      <c r="A969" s="4" t="s">
        <v>4267</v>
      </c>
      <c r="B969" s="84">
        <v>45301</v>
      </c>
      <c r="C969"/>
      <c r="D969" t="s">
        <v>658</v>
      </c>
      <c r="E969" t="s">
        <v>286</v>
      </c>
      <c r="F969" s="85">
        <v>500000</v>
      </c>
      <c r="G969" s="85"/>
      <c r="H969" s="96" t="s">
        <v>37</v>
      </c>
      <c r="I969" t="s">
        <v>290</v>
      </c>
      <c r="J969" s="4">
        <f t="shared" si="15"/>
        <v>1</v>
      </c>
    </row>
    <row r="970" spans="1:10" x14ac:dyDescent="0.3">
      <c r="A970" s="4" t="s">
        <v>4267</v>
      </c>
      <c r="B970" s="84">
        <v>45301</v>
      </c>
      <c r="C970"/>
      <c r="D970" t="s">
        <v>648</v>
      </c>
      <c r="E970" t="s">
        <v>1663</v>
      </c>
      <c r="F970" s="85">
        <v>250131.74</v>
      </c>
      <c r="G970" s="85"/>
      <c r="H970" s="96" t="s">
        <v>37</v>
      </c>
      <c r="I970" t="s">
        <v>290</v>
      </c>
      <c r="J970" s="4">
        <f t="shared" si="15"/>
        <v>1</v>
      </c>
    </row>
    <row r="971" spans="1:10" x14ac:dyDescent="0.3">
      <c r="A971" s="4" t="s">
        <v>4267</v>
      </c>
      <c r="B971" s="84">
        <v>45301</v>
      </c>
      <c r="C971"/>
      <c r="D971" t="s">
        <v>848</v>
      </c>
      <c r="E971" t="s">
        <v>1664</v>
      </c>
      <c r="F971" s="85">
        <v>174381.5</v>
      </c>
      <c r="G971" s="85"/>
      <c r="H971" s="96" t="s">
        <v>37</v>
      </c>
      <c r="I971" t="s">
        <v>290</v>
      </c>
      <c r="J971" s="4">
        <f t="shared" si="15"/>
        <v>1</v>
      </c>
    </row>
    <row r="972" spans="1:10" x14ac:dyDescent="0.3">
      <c r="A972" s="4" t="s">
        <v>4267</v>
      </c>
      <c r="B972" s="84">
        <v>45301</v>
      </c>
      <c r="C972"/>
      <c r="D972" t="s">
        <v>630</v>
      </c>
      <c r="E972" t="s">
        <v>1665</v>
      </c>
      <c r="F972" s="85">
        <v>79564.800000000003</v>
      </c>
      <c r="G972" s="85"/>
      <c r="H972" s="96" t="s">
        <v>37</v>
      </c>
      <c r="I972" t="s">
        <v>290</v>
      </c>
      <c r="J972" s="4">
        <f t="shared" si="15"/>
        <v>1</v>
      </c>
    </row>
    <row r="973" spans="1:10" x14ac:dyDescent="0.3">
      <c r="A973" s="4" t="s">
        <v>4267</v>
      </c>
      <c r="B973" s="84">
        <v>45301</v>
      </c>
      <c r="C973"/>
      <c r="D973" t="s">
        <v>651</v>
      </c>
      <c r="E973" t="s">
        <v>1666</v>
      </c>
      <c r="F973" s="85">
        <v>74644.83</v>
      </c>
      <c r="G973" s="85"/>
      <c r="H973" s="96" t="s">
        <v>37</v>
      </c>
      <c r="I973" t="s">
        <v>290</v>
      </c>
      <c r="J973" s="4">
        <f t="shared" si="15"/>
        <v>1</v>
      </c>
    </row>
    <row r="974" spans="1:10" x14ac:dyDescent="0.3">
      <c r="A974" s="4" t="s">
        <v>4267</v>
      </c>
      <c r="B974" s="84">
        <v>45301</v>
      </c>
      <c r="C974"/>
      <c r="D974" t="s">
        <v>904</v>
      </c>
      <c r="E974" t="s">
        <v>1667</v>
      </c>
      <c r="F974" s="85">
        <v>74600</v>
      </c>
      <c r="G974" s="85"/>
      <c r="H974" s="96" t="s">
        <v>37</v>
      </c>
      <c r="I974" t="s">
        <v>290</v>
      </c>
      <c r="J974" s="4">
        <f t="shared" si="15"/>
        <v>1</v>
      </c>
    </row>
    <row r="975" spans="1:10" x14ac:dyDescent="0.3">
      <c r="A975" s="4" t="s">
        <v>4267</v>
      </c>
      <c r="B975" s="84">
        <v>45301</v>
      </c>
      <c r="C975"/>
      <c r="D975" t="s">
        <v>905</v>
      </c>
      <c r="E975" t="s">
        <v>1668</v>
      </c>
      <c r="F975" s="85">
        <v>31000</v>
      </c>
      <c r="G975" s="85"/>
      <c r="H975" s="96" t="s">
        <v>37</v>
      </c>
      <c r="I975" t="s">
        <v>290</v>
      </c>
      <c r="J975" s="4">
        <f t="shared" si="15"/>
        <v>1</v>
      </c>
    </row>
    <row r="976" spans="1:10" x14ac:dyDescent="0.3">
      <c r="A976" s="4" t="s">
        <v>4267</v>
      </c>
      <c r="B976" s="84">
        <v>45301</v>
      </c>
      <c r="C976"/>
      <c r="D976" t="s">
        <v>815</v>
      </c>
      <c r="E976" t="s">
        <v>1669</v>
      </c>
      <c r="F976" s="85">
        <v>31000</v>
      </c>
      <c r="G976" s="85"/>
      <c r="H976" s="96" t="s">
        <v>37</v>
      </c>
      <c r="I976" t="s">
        <v>290</v>
      </c>
      <c r="J976" s="4">
        <f t="shared" si="15"/>
        <v>1</v>
      </c>
    </row>
    <row r="977" spans="1:10" x14ac:dyDescent="0.3">
      <c r="A977" s="4" t="s">
        <v>4267</v>
      </c>
      <c r="B977" s="84">
        <v>45301</v>
      </c>
      <c r="C977"/>
      <c r="D977" t="s">
        <v>906</v>
      </c>
      <c r="E977" t="s">
        <v>1670</v>
      </c>
      <c r="F977" s="85">
        <v>30913</v>
      </c>
      <c r="G977" s="85"/>
      <c r="H977" s="96" t="s">
        <v>37</v>
      </c>
      <c r="I977" t="s">
        <v>290</v>
      </c>
      <c r="J977" s="4">
        <f t="shared" si="15"/>
        <v>1</v>
      </c>
    </row>
    <row r="978" spans="1:10" x14ac:dyDescent="0.3">
      <c r="A978" s="4" t="s">
        <v>4267</v>
      </c>
      <c r="B978" s="84">
        <v>45301</v>
      </c>
      <c r="C978"/>
      <c r="D978" t="s">
        <v>648</v>
      </c>
      <c r="E978" t="s">
        <v>1671</v>
      </c>
      <c r="F978" s="85">
        <v>30699.360000000001</v>
      </c>
      <c r="G978" s="85"/>
      <c r="H978" s="96" t="s">
        <v>37</v>
      </c>
      <c r="I978" t="s">
        <v>290</v>
      </c>
      <c r="J978" s="4">
        <f t="shared" si="15"/>
        <v>1</v>
      </c>
    </row>
    <row r="979" spans="1:10" x14ac:dyDescent="0.3">
      <c r="A979" s="4" t="s">
        <v>4267</v>
      </c>
      <c r="B979" s="84">
        <v>45301</v>
      </c>
      <c r="C979"/>
      <c r="D979" t="s">
        <v>648</v>
      </c>
      <c r="E979" t="s">
        <v>1672</v>
      </c>
      <c r="F979" s="85">
        <v>30259.29</v>
      </c>
      <c r="G979" s="85"/>
      <c r="H979" s="96" t="s">
        <v>37</v>
      </c>
      <c r="I979" t="s">
        <v>290</v>
      </c>
      <c r="J979" s="4">
        <f t="shared" si="15"/>
        <v>1</v>
      </c>
    </row>
    <row r="980" spans="1:10" x14ac:dyDescent="0.3">
      <c r="A980" s="4" t="s">
        <v>4267</v>
      </c>
      <c r="B980" s="84">
        <v>45301</v>
      </c>
      <c r="C980"/>
      <c r="D980" t="s">
        <v>682</v>
      </c>
      <c r="E980" t="s">
        <v>1673</v>
      </c>
      <c r="F980" s="85">
        <v>27984.98</v>
      </c>
      <c r="G980" s="85"/>
      <c r="H980" s="96" t="s">
        <v>37</v>
      </c>
      <c r="I980" t="s">
        <v>290</v>
      </c>
      <c r="J980" s="4">
        <f t="shared" si="15"/>
        <v>1</v>
      </c>
    </row>
    <row r="981" spans="1:10" x14ac:dyDescent="0.3">
      <c r="A981" s="4" t="s">
        <v>4267</v>
      </c>
      <c r="B981" s="84">
        <v>45301</v>
      </c>
      <c r="C981"/>
      <c r="D981" t="s">
        <v>907</v>
      </c>
      <c r="E981" t="s">
        <v>1674</v>
      </c>
      <c r="F981" s="85">
        <v>20000</v>
      </c>
      <c r="G981" s="85"/>
      <c r="H981" s="96" t="s">
        <v>37</v>
      </c>
      <c r="I981" t="s">
        <v>290</v>
      </c>
      <c r="J981" s="4">
        <f t="shared" si="15"/>
        <v>1</v>
      </c>
    </row>
    <row r="982" spans="1:10" x14ac:dyDescent="0.3">
      <c r="A982" s="4" t="s">
        <v>4267</v>
      </c>
      <c r="B982" s="84">
        <v>45301</v>
      </c>
      <c r="C982"/>
      <c r="D982" t="s">
        <v>908</v>
      </c>
      <c r="E982" t="s">
        <v>1675</v>
      </c>
      <c r="F982" s="85">
        <v>17967.41</v>
      </c>
      <c r="G982" s="85"/>
      <c r="H982" s="96" t="s">
        <v>37</v>
      </c>
      <c r="I982" t="s">
        <v>290</v>
      </c>
      <c r="J982" s="4">
        <f t="shared" si="15"/>
        <v>1</v>
      </c>
    </row>
    <row r="983" spans="1:10" x14ac:dyDescent="0.3">
      <c r="A983" s="4" t="s">
        <v>4267</v>
      </c>
      <c r="B983" s="84">
        <v>45301</v>
      </c>
      <c r="C983"/>
      <c r="D983" t="s">
        <v>909</v>
      </c>
      <c r="E983" t="s">
        <v>1676</v>
      </c>
      <c r="F983" s="85">
        <v>16798.5</v>
      </c>
      <c r="G983" s="85"/>
      <c r="H983" s="96" t="s">
        <v>37</v>
      </c>
      <c r="I983" t="s">
        <v>290</v>
      </c>
      <c r="J983" s="4">
        <f t="shared" si="15"/>
        <v>1</v>
      </c>
    </row>
    <row r="984" spans="1:10" x14ac:dyDescent="0.3">
      <c r="A984" s="4" t="s">
        <v>4267</v>
      </c>
      <c r="B984" s="84">
        <v>45301</v>
      </c>
      <c r="C984"/>
      <c r="D984" t="s">
        <v>872</v>
      </c>
      <c r="E984" t="s">
        <v>1677</v>
      </c>
      <c r="F984" s="85">
        <v>16798.5</v>
      </c>
      <c r="G984" s="85"/>
      <c r="H984" s="96" t="s">
        <v>37</v>
      </c>
      <c r="I984" t="s">
        <v>290</v>
      </c>
      <c r="J984" s="4">
        <f t="shared" si="15"/>
        <v>1</v>
      </c>
    </row>
    <row r="985" spans="1:10" x14ac:dyDescent="0.3">
      <c r="A985" s="4" t="s">
        <v>4267</v>
      </c>
      <c r="B985" s="84">
        <v>45301</v>
      </c>
      <c r="C985"/>
      <c r="D985" t="s">
        <v>638</v>
      </c>
      <c r="E985" t="s">
        <v>1678</v>
      </c>
      <c r="F985" s="85">
        <v>14621.65</v>
      </c>
      <c r="G985" s="85"/>
      <c r="H985" s="96" t="s">
        <v>37</v>
      </c>
      <c r="I985" t="s">
        <v>290</v>
      </c>
      <c r="J985" s="4">
        <f t="shared" si="15"/>
        <v>1</v>
      </c>
    </row>
    <row r="986" spans="1:10" x14ac:dyDescent="0.3">
      <c r="A986" s="4" t="s">
        <v>4267</v>
      </c>
      <c r="B986" s="84">
        <v>45301</v>
      </c>
      <c r="C986"/>
      <c r="D986" t="s">
        <v>637</v>
      </c>
      <c r="E986" t="s">
        <v>1679</v>
      </c>
      <c r="F986" s="85">
        <v>9619.25</v>
      </c>
      <c r="G986" s="85"/>
      <c r="H986" s="96" t="s">
        <v>37</v>
      </c>
      <c r="I986" t="s">
        <v>290</v>
      </c>
      <c r="J986" s="4">
        <f t="shared" si="15"/>
        <v>1</v>
      </c>
    </row>
    <row r="987" spans="1:10" x14ac:dyDescent="0.3">
      <c r="A987" s="4" t="s">
        <v>4267</v>
      </c>
      <c r="B987" s="84">
        <v>45301</v>
      </c>
      <c r="C987"/>
      <c r="D987" t="s">
        <v>910</v>
      </c>
      <c r="E987" t="s">
        <v>1680</v>
      </c>
      <c r="F987" s="85">
        <v>3922.15</v>
      </c>
      <c r="G987" s="85"/>
      <c r="H987" s="96" t="s">
        <v>37</v>
      </c>
      <c r="I987" t="s">
        <v>290</v>
      </c>
      <c r="J987" s="4">
        <f t="shared" si="15"/>
        <v>1</v>
      </c>
    </row>
    <row r="988" spans="1:10" x14ac:dyDescent="0.3">
      <c r="A988" s="4" t="s">
        <v>4267</v>
      </c>
      <c r="B988" s="84">
        <v>45301</v>
      </c>
      <c r="C988"/>
      <c r="D988" t="s">
        <v>637</v>
      </c>
      <c r="E988" t="s">
        <v>1681</v>
      </c>
      <c r="F988" s="85">
        <v>1800.1</v>
      </c>
      <c r="G988" s="85"/>
      <c r="H988" s="96" t="s">
        <v>37</v>
      </c>
      <c r="I988" t="s">
        <v>290</v>
      </c>
      <c r="J988" s="4">
        <f t="shared" si="15"/>
        <v>1</v>
      </c>
    </row>
    <row r="989" spans="1:10" x14ac:dyDescent="0.3">
      <c r="A989" s="4" t="s">
        <v>4267</v>
      </c>
      <c r="B989" s="84">
        <v>45301</v>
      </c>
      <c r="C989"/>
      <c r="D989" t="s">
        <v>682</v>
      </c>
      <c r="E989" t="s">
        <v>1682</v>
      </c>
      <c r="F989" s="91">
        <v>533.76</v>
      </c>
      <c r="G989" s="85"/>
      <c r="H989" s="96" t="s">
        <v>37</v>
      </c>
      <c r="I989" t="s">
        <v>290</v>
      </c>
      <c r="J989" s="4">
        <f t="shared" si="15"/>
        <v>1</v>
      </c>
    </row>
    <row r="990" spans="1:10" x14ac:dyDescent="0.3">
      <c r="A990" s="4" t="s">
        <v>4267</v>
      </c>
      <c r="B990" s="84">
        <v>45301</v>
      </c>
      <c r="C990"/>
      <c r="D990" t="s">
        <v>815</v>
      </c>
      <c r="E990" t="s">
        <v>1683</v>
      </c>
      <c r="F990" s="91">
        <v>348.9</v>
      </c>
      <c r="G990" s="85"/>
      <c r="H990" s="96" t="s">
        <v>37</v>
      </c>
      <c r="I990" t="s">
        <v>290</v>
      </c>
      <c r="J990" s="4">
        <f t="shared" si="15"/>
        <v>1</v>
      </c>
    </row>
    <row r="991" spans="1:10" x14ac:dyDescent="0.3">
      <c r="A991" s="4" t="s">
        <v>4267</v>
      </c>
      <c r="B991" s="84">
        <v>45300</v>
      </c>
      <c r="C991"/>
      <c r="D991" t="s">
        <v>647</v>
      </c>
      <c r="E991" t="s">
        <v>1684</v>
      </c>
      <c r="F991" s="85">
        <v>1354733.7</v>
      </c>
      <c r="G991" s="85"/>
      <c r="H991" s="96" t="s">
        <v>37</v>
      </c>
      <c r="I991" t="s">
        <v>290</v>
      </c>
      <c r="J991" s="4">
        <f t="shared" si="15"/>
        <v>1</v>
      </c>
    </row>
    <row r="992" spans="1:10" x14ac:dyDescent="0.3">
      <c r="A992" s="4" t="s">
        <v>4267</v>
      </c>
      <c r="B992" s="84">
        <v>45300</v>
      </c>
      <c r="C992"/>
      <c r="D992" t="s">
        <v>776</v>
      </c>
      <c r="E992" t="s">
        <v>1685</v>
      </c>
      <c r="F992" s="85">
        <v>419751.6</v>
      </c>
      <c r="G992" s="85"/>
      <c r="H992" s="96" t="s">
        <v>37</v>
      </c>
      <c r="I992" t="s">
        <v>290</v>
      </c>
      <c r="J992" s="4">
        <f t="shared" si="15"/>
        <v>1</v>
      </c>
    </row>
    <row r="993" spans="1:10" x14ac:dyDescent="0.3">
      <c r="A993" s="4" t="s">
        <v>4267</v>
      </c>
      <c r="B993" s="84">
        <v>45300</v>
      </c>
      <c r="C993"/>
      <c r="D993" t="s">
        <v>647</v>
      </c>
      <c r="E993" t="s">
        <v>1686</v>
      </c>
      <c r="F993" s="85">
        <v>229922.4</v>
      </c>
      <c r="G993" s="85"/>
      <c r="H993" s="96" t="s">
        <v>37</v>
      </c>
      <c r="I993" t="s">
        <v>290</v>
      </c>
      <c r="J993" s="4">
        <f t="shared" si="15"/>
        <v>1</v>
      </c>
    </row>
    <row r="994" spans="1:10" x14ac:dyDescent="0.3">
      <c r="A994" s="4" t="s">
        <v>4267</v>
      </c>
      <c r="B994" s="84">
        <v>45300</v>
      </c>
      <c r="C994"/>
      <c r="D994" t="s">
        <v>776</v>
      </c>
      <c r="E994" t="s">
        <v>1687</v>
      </c>
      <c r="F994" s="85">
        <v>196990.75</v>
      </c>
      <c r="G994" s="85"/>
      <c r="H994" s="96" t="s">
        <v>37</v>
      </c>
      <c r="I994" t="s">
        <v>290</v>
      </c>
      <c r="J994" s="4">
        <f t="shared" si="15"/>
        <v>1</v>
      </c>
    </row>
    <row r="995" spans="1:10" x14ac:dyDescent="0.3">
      <c r="A995" s="4" t="s">
        <v>4267</v>
      </c>
      <c r="B995" s="84">
        <v>45300</v>
      </c>
      <c r="C995"/>
      <c r="D995" t="s">
        <v>647</v>
      </c>
      <c r="E995" t="s">
        <v>1688</v>
      </c>
      <c r="F995" s="85">
        <v>62207.56</v>
      </c>
      <c r="G995" s="85"/>
      <c r="H995" s="96" t="s">
        <v>37</v>
      </c>
      <c r="I995" t="s">
        <v>290</v>
      </c>
      <c r="J995" s="4">
        <f t="shared" si="15"/>
        <v>1</v>
      </c>
    </row>
    <row r="996" spans="1:10" x14ac:dyDescent="0.3">
      <c r="A996" s="4" t="s">
        <v>4267</v>
      </c>
      <c r="B996" s="84">
        <v>45300</v>
      </c>
      <c r="C996"/>
      <c r="D996" t="s">
        <v>911</v>
      </c>
      <c r="E996" t="s">
        <v>1689</v>
      </c>
      <c r="F996" s="85">
        <v>44327.64</v>
      </c>
      <c r="G996" s="85"/>
      <c r="H996" s="96" t="s">
        <v>37</v>
      </c>
      <c r="I996" t="s">
        <v>290</v>
      </c>
      <c r="J996" s="4">
        <f t="shared" si="15"/>
        <v>1</v>
      </c>
    </row>
    <row r="997" spans="1:10" x14ac:dyDescent="0.3">
      <c r="A997" s="4" t="s">
        <v>4267</v>
      </c>
      <c r="B997" s="84">
        <v>45300</v>
      </c>
      <c r="C997"/>
      <c r="D997" t="s">
        <v>634</v>
      </c>
      <c r="E997" t="s">
        <v>956</v>
      </c>
      <c r="F997" s="85">
        <v>38123.440000000002</v>
      </c>
      <c r="G997" s="85"/>
      <c r="H997" s="96" t="s">
        <v>37</v>
      </c>
      <c r="I997" t="s">
        <v>290</v>
      </c>
      <c r="J997" s="4">
        <f t="shared" si="15"/>
        <v>1</v>
      </c>
    </row>
    <row r="998" spans="1:10" x14ac:dyDescent="0.3">
      <c r="A998" s="4" t="s">
        <v>4267</v>
      </c>
      <c r="B998" s="84">
        <v>45300</v>
      </c>
      <c r="C998"/>
      <c r="D998" t="s">
        <v>912</v>
      </c>
      <c r="E998" t="s">
        <v>1690</v>
      </c>
      <c r="F998" s="85">
        <v>37235.15</v>
      </c>
      <c r="G998" s="85"/>
      <c r="H998" s="96" t="s">
        <v>37</v>
      </c>
      <c r="I998" t="s">
        <v>290</v>
      </c>
      <c r="J998" s="4">
        <f t="shared" si="15"/>
        <v>1</v>
      </c>
    </row>
    <row r="999" spans="1:10" x14ac:dyDescent="0.3">
      <c r="A999" s="4" t="s">
        <v>4267</v>
      </c>
      <c r="B999" s="84">
        <v>45300</v>
      </c>
      <c r="C999"/>
      <c r="D999" t="s">
        <v>912</v>
      </c>
      <c r="E999" t="s">
        <v>1691</v>
      </c>
      <c r="F999" s="85">
        <v>30145.95</v>
      </c>
      <c r="G999" s="85"/>
      <c r="H999" s="96" t="s">
        <v>37</v>
      </c>
      <c r="I999" t="s">
        <v>290</v>
      </c>
      <c r="J999" s="4">
        <f t="shared" si="15"/>
        <v>1</v>
      </c>
    </row>
    <row r="1000" spans="1:10" x14ac:dyDescent="0.3">
      <c r="A1000" s="4" t="s">
        <v>4267</v>
      </c>
      <c r="B1000" s="84">
        <v>45300</v>
      </c>
      <c r="C1000"/>
      <c r="D1000" t="s">
        <v>912</v>
      </c>
      <c r="E1000" t="s">
        <v>1692</v>
      </c>
      <c r="F1000" s="85">
        <v>21600</v>
      </c>
      <c r="G1000" s="85"/>
      <c r="H1000" s="96" t="s">
        <v>37</v>
      </c>
      <c r="I1000" t="s">
        <v>290</v>
      </c>
      <c r="J1000" s="4">
        <f t="shared" si="15"/>
        <v>1</v>
      </c>
    </row>
    <row r="1001" spans="1:10" x14ac:dyDescent="0.3">
      <c r="A1001" s="4" t="s">
        <v>4267</v>
      </c>
      <c r="B1001" s="84">
        <v>45300</v>
      </c>
      <c r="C1001"/>
      <c r="D1001" t="s">
        <v>912</v>
      </c>
      <c r="E1001" t="s">
        <v>1693</v>
      </c>
      <c r="F1001" s="85">
        <v>18359.63</v>
      </c>
      <c r="G1001" s="85"/>
      <c r="H1001" s="96" t="s">
        <v>37</v>
      </c>
      <c r="I1001" t="s">
        <v>290</v>
      </c>
      <c r="J1001" s="4">
        <f t="shared" si="15"/>
        <v>1</v>
      </c>
    </row>
    <row r="1002" spans="1:10" x14ac:dyDescent="0.3">
      <c r="A1002" s="4" t="s">
        <v>4267</v>
      </c>
      <c r="B1002" s="84">
        <v>45300</v>
      </c>
      <c r="C1002"/>
      <c r="D1002" t="s">
        <v>913</v>
      </c>
      <c r="E1002" t="s">
        <v>1694</v>
      </c>
      <c r="F1002" s="85">
        <v>12450</v>
      </c>
      <c r="G1002" s="85"/>
      <c r="H1002" s="96" t="s">
        <v>37</v>
      </c>
      <c r="I1002" t="s">
        <v>290</v>
      </c>
      <c r="J1002" s="4">
        <f t="shared" si="15"/>
        <v>1</v>
      </c>
    </row>
    <row r="1003" spans="1:10" x14ac:dyDescent="0.3">
      <c r="A1003" s="4" t="s">
        <v>4267</v>
      </c>
      <c r="B1003" s="84">
        <v>45300</v>
      </c>
      <c r="C1003"/>
      <c r="D1003" t="s">
        <v>851</v>
      </c>
      <c r="E1003" t="s">
        <v>251</v>
      </c>
      <c r="F1003" s="85">
        <v>11439.78</v>
      </c>
      <c r="G1003" s="85"/>
      <c r="H1003" s="96" t="s">
        <v>37</v>
      </c>
      <c r="I1003" t="s">
        <v>290</v>
      </c>
      <c r="J1003" s="4">
        <f t="shared" si="15"/>
        <v>1</v>
      </c>
    </row>
    <row r="1004" spans="1:10" x14ac:dyDescent="0.3">
      <c r="A1004" s="4" t="s">
        <v>4267</v>
      </c>
      <c r="B1004" s="84">
        <v>45300</v>
      </c>
      <c r="C1004"/>
      <c r="D1004" t="s">
        <v>724</v>
      </c>
      <c r="E1004" t="s">
        <v>1695</v>
      </c>
      <c r="F1004" s="85">
        <v>10269.5</v>
      </c>
      <c r="G1004" s="85"/>
      <c r="H1004" s="96" t="s">
        <v>37</v>
      </c>
      <c r="I1004" t="s">
        <v>290</v>
      </c>
      <c r="J1004" s="4">
        <f t="shared" si="15"/>
        <v>1</v>
      </c>
    </row>
    <row r="1005" spans="1:10" x14ac:dyDescent="0.3">
      <c r="A1005" s="4" t="s">
        <v>4267</v>
      </c>
      <c r="B1005" s="84">
        <v>45300</v>
      </c>
      <c r="C1005"/>
      <c r="D1005" t="s">
        <v>724</v>
      </c>
      <c r="E1005" t="s">
        <v>1696</v>
      </c>
      <c r="F1005" s="85">
        <v>9336.18</v>
      </c>
      <c r="G1005" s="85"/>
      <c r="H1005" s="96" t="s">
        <v>37</v>
      </c>
      <c r="I1005" t="s">
        <v>290</v>
      </c>
      <c r="J1005" s="4">
        <f t="shared" si="15"/>
        <v>1</v>
      </c>
    </row>
    <row r="1006" spans="1:10" x14ac:dyDescent="0.3">
      <c r="A1006" s="4" t="s">
        <v>4267</v>
      </c>
      <c r="B1006" s="84">
        <v>45300</v>
      </c>
      <c r="C1006"/>
      <c r="D1006" t="s">
        <v>723</v>
      </c>
      <c r="E1006" t="s">
        <v>1697</v>
      </c>
      <c r="F1006" s="85">
        <v>6661.8</v>
      </c>
      <c r="G1006" s="85"/>
      <c r="H1006" s="96" t="s">
        <v>37</v>
      </c>
      <c r="I1006" t="s">
        <v>290</v>
      </c>
      <c r="J1006" s="4">
        <f t="shared" si="15"/>
        <v>1</v>
      </c>
    </row>
    <row r="1007" spans="1:10" x14ac:dyDescent="0.3">
      <c r="A1007" s="4" t="s">
        <v>4267</v>
      </c>
      <c r="B1007" s="84">
        <v>45300</v>
      </c>
      <c r="C1007"/>
      <c r="D1007" t="s">
        <v>637</v>
      </c>
      <c r="E1007" t="s">
        <v>1698</v>
      </c>
      <c r="F1007" s="85">
        <v>5197.82</v>
      </c>
      <c r="G1007" s="85"/>
      <c r="H1007" s="96" t="s">
        <v>37</v>
      </c>
      <c r="I1007" t="s">
        <v>290</v>
      </c>
      <c r="J1007" s="4">
        <f t="shared" si="15"/>
        <v>1</v>
      </c>
    </row>
    <row r="1008" spans="1:10" x14ac:dyDescent="0.3">
      <c r="A1008" s="4" t="s">
        <v>4267</v>
      </c>
      <c r="B1008" s="84">
        <v>45300</v>
      </c>
      <c r="C1008"/>
      <c r="D1008" t="s">
        <v>724</v>
      </c>
      <c r="E1008" t="s">
        <v>1699</v>
      </c>
      <c r="F1008" s="85">
        <v>3389.32</v>
      </c>
      <c r="G1008" s="85"/>
      <c r="H1008" s="96" t="s">
        <v>37</v>
      </c>
      <c r="I1008" t="s">
        <v>290</v>
      </c>
      <c r="J1008" s="4">
        <f t="shared" si="15"/>
        <v>1</v>
      </c>
    </row>
    <row r="1009" spans="1:10" x14ac:dyDescent="0.3">
      <c r="A1009" s="4" t="s">
        <v>4267</v>
      </c>
      <c r="B1009" s="84">
        <v>45300</v>
      </c>
      <c r="C1009"/>
      <c r="D1009" t="s">
        <v>914</v>
      </c>
      <c r="E1009" t="s">
        <v>1700</v>
      </c>
      <c r="F1009" s="85">
        <v>1360.74</v>
      </c>
      <c r="G1009" s="85"/>
      <c r="H1009" s="96" t="s">
        <v>37</v>
      </c>
      <c r="I1009" t="s">
        <v>290</v>
      </c>
      <c r="J1009" s="4">
        <f t="shared" si="15"/>
        <v>1</v>
      </c>
    </row>
    <row r="1010" spans="1:10" x14ac:dyDescent="0.3">
      <c r="A1010" s="4" t="s">
        <v>4267</v>
      </c>
      <c r="B1010" s="84">
        <v>45300</v>
      </c>
      <c r="C1010"/>
      <c r="D1010" t="s">
        <v>677</v>
      </c>
      <c r="E1010" t="s">
        <v>1701</v>
      </c>
      <c r="F1010" s="91">
        <v>809.01</v>
      </c>
      <c r="G1010" s="85"/>
      <c r="H1010" s="96" t="s">
        <v>37</v>
      </c>
      <c r="I1010" t="s">
        <v>290</v>
      </c>
      <c r="J1010" s="4">
        <f t="shared" si="15"/>
        <v>1</v>
      </c>
    </row>
    <row r="1011" spans="1:10" x14ac:dyDescent="0.3">
      <c r="A1011" s="4" t="s">
        <v>4267</v>
      </c>
      <c r="B1011" s="84">
        <v>45300</v>
      </c>
      <c r="C1011"/>
      <c r="D1011" t="s">
        <v>647</v>
      </c>
      <c r="E1011" t="s">
        <v>1702</v>
      </c>
      <c r="F1011" s="91">
        <v>739.2</v>
      </c>
      <c r="G1011" s="85"/>
      <c r="H1011" s="96" t="s">
        <v>37</v>
      </c>
      <c r="I1011" t="s">
        <v>290</v>
      </c>
      <c r="J1011" s="4">
        <f t="shared" si="15"/>
        <v>1</v>
      </c>
    </row>
    <row r="1012" spans="1:10" x14ac:dyDescent="0.3">
      <c r="A1012" s="4" t="s">
        <v>4267</v>
      </c>
      <c r="B1012" s="84">
        <v>45300</v>
      </c>
      <c r="C1012"/>
      <c r="D1012" t="s">
        <v>647</v>
      </c>
      <c r="E1012" t="s">
        <v>1703</v>
      </c>
      <c r="F1012" s="91">
        <v>717.41</v>
      </c>
      <c r="G1012" s="85"/>
      <c r="H1012" s="96" t="s">
        <v>37</v>
      </c>
      <c r="I1012" t="s">
        <v>290</v>
      </c>
      <c r="J1012" s="4">
        <f t="shared" si="15"/>
        <v>1</v>
      </c>
    </row>
    <row r="1013" spans="1:10" x14ac:dyDescent="0.3">
      <c r="A1013" s="4" t="s">
        <v>4267</v>
      </c>
      <c r="B1013" s="84">
        <v>45299</v>
      </c>
      <c r="C1013" t="s">
        <v>556</v>
      </c>
      <c r="D1013" t="s">
        <v>610</v>
      </c>
      <c r="E1013" t="s">
        <v>1704</v>
      </c>
      <c r="F1013" s="88"/>
      <c r="G1013" s="85">
        <v>479545.87</v>
      </c>
      <c r="H1013" s="96" t="s">
        <v>4251</v>
      </c>
      <c r="I1013" t="s">
        <v>290</v>
      </c>
      <c r="J1013" s="4">
        <f t="shared" si="15"/>
        <v>1</v>
      </c>
    </row>
    <row r="1014" spans="1:10" x14ac:dyDescent="0.3">
      <c r="A1014" s="4" t="s">
        <v>4267</v>
      </c>
      <c r="B1014" s="84">
        <v>45299</v>
      </c>
      <c r="C1014" t="s">
        <v>557</v>
      </c>
      <c r="D1014" t="s">
        <v>610</v>
      </c>
      <c r="E1014" t="s">
        <v>1705</v>
      </c>
      <c r="F1014" s="88"/>
      <c r="G1014" s="85">
        <v>444714.89</v>
      </c>
      <c r="H1014" s="96" t="s">
        <v>4251</v>
      </c>
      <c r="I1014" t="s">
        <v>290</v>
      </c>
      <c r="J1014" s="4">
        <f t="shared" si="15"/>
        <v>1</v>
      </c>
    </row>
    <row r="1015" spans="1:10" x14ac:dyDescent="0.3">
      <c r="A1015" s="4" t="s">
        <v>4267</v>
      </c>
      <c r="B1015" s="84">
        <v>45299</v>
      </c>
      <c r="C1015" t="s">
        <v>558</v>
      </c>
      <c r="D1015" t="s">
        <v>915</v>
      </c>
      <c r="E1015" t="s">
        <v>1014</v>
      </c>
      <c r="F1015" s="88"/>
      <c r="G1015" s="85">
        <v>309338.57</v>
      </c>
      <c r="H1015" s="96" t="s">
        <v>4251</v>
      </c>
      <c r="I1015" t="s">
        <v>290</v>
      </c>
      <c r="J1015" s="4">
        <f t="shared" si="15"/>
        <v>1</v>
      </c>
    </row>
    <row r="1016" spans="1:10" x14ac:dyDescent="0.3">
      <c r="A1016" s="4" t="s">
        <v>4267</v>
      </c>
      <c r="B1016" s="84">
        <v>45299</v>
      </c>
      <c r="C1016" t="s">
        <v>558</v>
      </c>
      <c r="D1016" t="s">
        <v>915</v>
      </c>
      <c r="E1016" t="s">
        <v>1014</v>
      </c>
      <c r="F1016" s="88"/>
      <c r="G1016" s="85">
        <v>186673.21</v>
      </c>
      <c r="H1016" s="96" t="s">
        <v>4251</v>
      </c>
      <c r="I1016" t="s">
        <v>290</v>
      </c>
      <c r="J1016" s="4">
        <f t="shared" si="15"/>
        <v>1</v>
      </c>
    </row>
    <row r="1017" spans="1:10" x14ac:dyDescent="0.3">
      <c r="A1017" s="4" t="s">
        <v>4267</v>
      </c>
      <c r="B1017" s="84">
        <v>45299</v>
      </c>
      <c r="C1017" t="s">
        <v>559</v>
      </c>
      <c r="D1017" t="s">
        <v>754</v>
      </c>
      <c r="E1017" t="s">
        <v>1706</v>
      </c>
      <c r="F1017" s="88"/>
      <c r="G1017" s="85">
        <v>21500</v>
      </c>
      <c r="H1017" s="96" t="s">
        <v>4251</v>
      </c>
      <c r="I1017" t="s">
        <v>290</v>
      </c>
      <c r="J1017" s="4">
        <f t="shared" si="15"/>
        <v>1</v>
      </c>
    </row>
    <row r="1018" spans="1:10" x14ac:dyDescent="0.3">
      <c r="A1018" s="4" t="s">
        <v>4267</v>
      </c>
      <c r="B1018" s="84">
        <v>45299</v>
      </c>
      <c r="C1018" t="s">
        <v>560</v>
      </c>
      <c r="D1018" t="s">
        <v>611</v>
      </c>
      <c r="E1018" t="s">
        <v>1707</v>
      </c>
      <c r="F1018" s="88"/>
      <c r="G1018" s="85">
        <v>21431.38</v>
      </c>
      <c r="H1018" s="96" t="s">
        <v>4251</v>
      </c>
      <c r="I1018" t="s">
        <v>290</v>
      </c>
      <c r="J1018" s="4">
        <f t="shared" si="15"/>
        <v>1</v>
      </c>
    </row>
    <row r="1019" spans="1:10" x14ac:dyDescent="0.3">
      <c r="A1019" s="4" t="s">
        <v>4267</v>
      </c>
      <c r="B1019" s="84">
        <v>45299</v>
      </c>
      <c r="C1019" t="s">
        <v>561</v>
      </c>
      <c r="D1019" t="s">
        <v>764</v>
      </c>
      <c r="E1019" t="s">
        <v>1708</v>
      </c>
      <c r="F1019" s="88"/>
      <c r="G1019" s="85">
        <v>16943.560000000001</v>
      </c>
      <c r="H1019" s="96" t="s">
        <v>4251</v>
      </c>
      <c r="I1019" t="s">
        <v>290</v>
      </c>
      <c r="J1019" s="4">
        <f t="shared" si="15"/>
        <v>1</v>
      </c>
    </row>
    <row r="1020" spans="1:10" x14ac:dyDescent="0.3">
      <c r="A1020" s="4" t="s">
        <v>4267</v>
      </c>
      <c r="B1020" s="84">
        <v>45299</v>
      </c>
      <c r="C1020" t="s">
        <v>562</v>
      </c>
      <c r="D1020" t="s">
        <v>611</v>
      </c>
      <c r="E1020" t="s">
        <v>1709</v>
      </c>
      <c r="F1020" s="88"/>
      <c r="G1020" s="85">
        <v>16589.68</v>
      </c>
      <c r="H1020" s="96" t="s">
        <v>4251</v>
      </c>
      <c r="I1020" t="s">
        <v>290</v>
      </c>
      <c r="J1020" s="4">
        <f t="shared" si="15"/>
        <v>1</v>
      </c>
    </row>
    <row r="1021" spans="1:10" x14ac:dyDescent="0.3">
      <c r="A1021" s="4" t="s">
        <v>4267</v>
      </c>
      <c r="B1021" s="84">
        <v>45299</v>
      </c>
      <c r="C1021" t="s">
        <v>563</v>
      </c>
      <c r="D1021" t="s">
        <v>611</v>
      </c>
      <c r="E1021" t="s">
        <v>1710</v>
      </c>
      <c r="F1021" s="88"/>
      <c r="G1021" s="85">
        <v>14596.07</v>
      </c>
      <c r="H1021" s="96" t="s">
        <v>4251</v>
      </c>
      <c r="I1021" t="s">
        <v>290</v>
      </c>
      <c r="J1021" s="4">
        <f t="shared" si="15"/>
        <v>1</v>
      </c>
    </row>
    <row r="1022" spans="1:10" x14ac:dyDescent="0.3">
      <c r="A1022" s="4" t="s">
        <v>4267</v>
      </c>
      <c r="B1022" s="84">
        <v>45299</v>
      </c>
      <c r="C1022" t="s">
        <v>564</v>
      </c>
      <c r="D1022" t="s">
        <v>916</v>
      </c>
      <c r="E1022" t="s">
        <v>1711</v>
      </c>
      <c r="F1022" s="88"/>
      <c r="G1022" s="85">
        <v>7200</v>
      </c>
      <c r="H1022" s="96" t="s">
        <v>4251</v>
      </c>
      <c r="I1022" t="s">
        <v>290</v>
      </c>
      <c r="J1022" s="4">
        <f t="shared" si="15"/>
        <v>1</v>
      </c>
    </row>
    <row r="1023" spans="1:10" x14ac:dyDescent="0.3">
      <c r="A1023" s="4" t="s">
        <v>4267</v>
      </c>
      <c r="B1023" s="84">
        <v>45299</v>
      </c>
      <c r="C1023" t="s">
        <v>558</v>
      </c>
      <c r="D1023" t="s">
        <v>915</v>
      </c>
      <c r="E1023" t="s">
        <v>1014</v>
      </c>
      <c r="F1023" s="88"/>
      <c r="G1023" s="85">
        <v>4620</v>
      </c>
      <c r="H1023" s="96" t="s">
        <v>4251</v>
      </c>
      <c r="I1023" t="s">
        <v>290</v>
      </c>
      <c r="J1023" s="4">
        <f t="shared" si="15"/>
        <v>1</v>
      </c>
    </row>
    <row r="1024" spans="1:10" x14ac:dyDescent="0.3">
      <c r="A1024" s="4" t="s">
        <v>4267</v>
      </c>
      <c r="B1024" s="84">
        <v>45299</v>
      </c>
      <c r="C1024" t="s">
        <v>558</v>
      </c>
      <c r="D1024" t="s">
        <v>915</v>
      </c>
      <c r="E1024" t="s">
        <v>1014</v>
      </c>
      <c r="F1024" s="88"/>
      <c r="G1024" s="85">
        <v>1492.12</v>
      </c>
      <c r="H1024" s="96" t="s">
        <v>4251</v>
      </c>
      <c r="I1024" t="s">
        <v>290</v>
      </c>
      <c r="J1024" s="4">
        <f t="shared" si="15"/>
        <v>1</v>
      </c>
    </row>
    <row r="1025" spans="1:10" x14ac:dyDescent="0.3">
      <c r="A1025" s="4" t="s">
        <v>4267</v>
      </c>
      <c r="B1025" s="84">
        <v>45299</v>
      </c>
      <c r="C1025"/>
      <c r="D1025" t="s">
        <v>136</v>
      </c>
      <c r="E1025" t="s">
        <v>1712</v>
      </c>
      <c r="F1025" s="88"/>
      <c r="G1025" s="91">
        <v>420</v>
      </c>
      <c r="H1025" s="96" t="s">
        <v>4249</v>
      </c>
      <c r="I1025" t="s">
        <v>290</v>
      </c>
      <c r="J1025" s="4">
        <f t="shared" si="15"/>
        <v>1</v>
      </c>
    </row>
    <row r="1026" spans="1:10" x14ac:dyDescent="0.3">
      <c r="A1026" s="4" t="s">
        <v>4267</v>
      </c>
      <c r="B1026" s="84">
        <v>45299</v>
      </c>
      <c r="C1026"/>
      <c r="D1026" t="s">
        <v>883</v>
      </c>
      <c r="E1026" t="s">
        <v>1713</v>
      </c>
      <c r="F1026" s="85">
        <v>435039.6</v>
      </c>
      <c r="G1026" s="85"/>
      <c r="H1026" s="96" t="s">
        <v>37</v>
      </c>
      <c r="I1026" t="s">
        <v>290</v>
      </c>
      <c r="J1026" s="4">
        <f t="shared" si="15"/>
        <v>1</v>
      </c>
    </row>
    <row r="1027" spans="1:10" x14ac:dyDescent="0.3">
      <c r="A1027" s="4" t="s">
        <v>4267</v>
      </c>
      <c r="B1027" s="84">
        <v>45299</v>
      </c>
      <c r="C1027"/>
      <c r="D1027" t="s">
        <v>917</v>
      </c>
      <c r="E1027">
        <v>23377</v>
      </c>
      <c r="F1027" s="85">
        <v>116290</v>
      </c>
      <c r="G1027" s="85"/>
      <c r="H1027" s="96" t="s">
        <v>37</v>
      </c>
      <c r="I1027" t="s">
        <v>290</v>
      </c>
      <c r="J1027" s="4">
        <f t="shared" ref="J1027:J1090" si="16">MONTH(B1027)</f>
        <v>1</v>
      </c>
    </row>
    <row r="1028" spans="1:10" x14ac:dyDescent="0.3">
      <c r="A1028" s="4" t="s">
        <v>4267</v>
      </c>
      <c r="B1028" s="84">
        <v>45299</v>
      </c>
      <c r="C1028"/>
      <c r="D1028" t="s">
        <v>734</v>
      </c>
      <c r="E1028" t="s">
        <v>1714</v>
      </c>
      <c r="F1028" s="85">
        <v>105742</v>
      </c>
      <c r="G1028" s="85"/>
      <c r="H1028" s="96" t="s">
        <v>37</v>
      </c>
      <c r="I1028" t="s">
        <v>290</v>
      </c>
      <c r="J1028" s="4">
        <f t="shared" si="16"/>
        <v>1</v>
      </c>
    </row>
    <row r="1029" spans="1:10" x14ac:dyDescent="0.3">
      <c r="A1029" s="4" t="s">
        <v>4267</v>
      </c>
      <c r="B1029" s="84">
        <v>45299</v>
      </c>
      <c r="C1029"/>
      <c r="D1029" t="s">
        <v>829</v>
      </c>
      <c r="E1029" t="s">
        <v>1715</v>
      </c>
      <c r="F1029" s="85">
        <v>98470</v>
      </c>
      <c r="G1029" s="85"/>
      <c r="H1029" s="96" t="s">
        <v>37</v>
      </c>
      <c r="I1029" t="s">
        <v>290</v>
      </c>
      <c r="J1029" s="4">
        <f t="shared" si="16"/>
        <v>1</v>
      </c>
    </row>
    <row r="1030" spans="1:10" x14ac:dyDescent="0.3">
      <c r="A1030" s="4" t="s">
        <v>4267</v>
      </c>
      <c r="B1030" s="84">
        <v>45299</v>
      </c>
      <c r="C1030"/>
      <c r="D1030" t="s">
        <v>633</v>
      </c>
      <c r="E1030" t="s">
        <v>1716</v>
      </c>
      <c r="F1030" s="85">
        <v>44547.4</v>
      </c>
      <c r="G1030" s="85"/>
      <c r="H1030" s="96" t="s">
        <v>37</v>
      </c>
      <c r="I1030" t="s">
        <v>290</v>
      </c>
      <c r="J1030" s="4">
        <f t="shared" si="16"/>
        <v>1</v>
      </c>
    </row>
    <row r="1031" spans="1:10" x14ac:dyDescent="0.3">
      <c r="A1031" s="4" t="s">
        <v>4267</v>
      </c>
      <c r="B1031" s="84">
        <v>45299</v>
      </c>
      <c r="C1031"/>
      <c r="D1031" t="s">
        <v>682</v>
      </c>
      <c r="E1031" t="s">
        <v>1717</v>
      </c>
      <c r="F1031" s="85">
        <v>42976.76</v>
      </c>
      <c r="G1031" s="85"/>
      <c r="H1031" s="96" t="s">
        <v>37</v>
      </c>
      <c r="I1031" t="s">
        <v>290</v>
      </c>
      <c r="J1031" s="4">
        <f t="shared" si="16"/>
        <v>1</v>
      </c>
    </row>
    <row r="1032" spans="1:10" x14ac:dyDescent="0.3">
      <c r="A1032" s="4" t="s">
        <v>4267</v>
      </c>
      <c r="B1032" s="84">
        <v>45299</v>
      </c>
      <c r="C1032"/>
      <c r="D1032" t="s">
        <v>881</v>
      </c>
      <c r="E1032" t="s">
        <v>1718</v>
      </c>
      <c r="F1032" s="85">
        <v>18150</v>
      </c>
      <c r="G1032" s="85"/>
      <c r="H1032" s="96" t="s">
        <v>37</v>
      </c>
      <c r="I1032" t="s">
        <v>290</v>
      </c>
      <c r="J1032" s="4">
        <f t="shared" si="16"/>
        <v>1</v>
      </c>
    </row>
    <row r="1033" spans="1:10" x14ac:dyDescent="0.3">
      <c r="A1033" s="4" t="s">
        <v>4267</v>
      </c>
      <c r="B1033" s="84">
        <v>45299</v>
      </c>
      <c r="C1033"/>
      <c r="D1033" t="s">
        <v>918</v>
      </c>
      <c r="E1033" t="s">
        <v>1719</v>
      </c>
      <c r="F1033" s="85">
        <v>4198.1499999999996</v>
      </c>
      <c r="G1033" s="85"/>
      <c r="H1033" s="96" t="s">
        <v>37</v>
      </c>
      <c r="I1033" t="s">
        <v>290</v>
      </c>
      <c r="J1033" s="4">
        <f t="shared" si="16"/>
        <v>1</v>
      </c>
    </row>
    <row r="1034" spans="1:10" x14ac:dyDescent="0.3">
      <c r="A1034" s="4" t="s">
        <v>4267</v>
      </c>
      <c r="B1034" s="84">
        <v>45299</v>
      </c>
      <c r="C1034"/>
      <c r="D1034" t="s">
        <v>682</v>
      </c>
      <c r="E1034" t="s">
        <v>1720</v>
      </c>
      <c r="F1034" s="85">
        <v>3892.26</v>
      </c>
      <c r="G1034" s="85"/>
      <c r="H1034" s="96" t="s">
        <v>37</v>
      </c>
      <c r="I1034" t="s">
        <v>290</v>
      </c>
      <c r="J1034" s="4">
        <f t="shared" si="16"/>
        <v>1</v>
      </c>
    </row>
    <row r="1035" spans="1:10" x14ac:dyDescent="0.3">
      <c r="A1035" s="4" t="s">
        <v>4267</v>
      </c>
      <c r="B1035" s="84">
        <v>45299</v>
      </c>
      <c r="C1035"/>
      <c r="D1035" t="s">
        <v>682</v>
      </c>
      <c r="E1035" t="s">
        <v>1721</v>
      </c>
      <c r="F1035" s="85">
        <v>2750</v>
      </c>
      <c r="G1035" s="85"/>
      <c r="H1035" s="96" t="s">
        <v>37</v>
      </c>
      <c r="I1035" t="s">
        <v>290</v>
      </c>
      <c r="J1035" s="4">
        <f t="shared" si="16"/>
        <v>1</v>
      </c>
    </row>
    <row r="1036" spans="1:10" x14ac:dyDescent="0.3">
      <c r="A1036" s="4" t="s">
        <v>4267</v>
      </c>
      <c r="B1036" s="84">
        <v>45299</v>
      </c>
      <c r="C1036"/>
      <c r="D1036" t="s">
        <v>918</v>
      </c>
      <c r="E1036" t="s">
        <v>1722</v>
      </c>
      <c r="F1036" s="85">
        <v>2411.44</v>
      </c>
      <c r="G1036" s="85"/>
      <c r="H1036" s="96" t="s">
        <v>37</v>
      </c>
      <c r="I1036" t="s">
        <v>290</v>
      </c>
      <c r="J1036" s="4">
        <f t="shared" si="16"/>
        <v>1</v>
      </c>
    </row>
    <row r="1037" spans="1:10" x14ac:dyDescent="0.3">
      <c r="A1037" s="4" t="s">
        <v>4267</v>
      </c>
      <c r="B1037" s="84">
        <v>45299</v>
      </c>
      <c r="C1037"/>
      <c r="D1037" t="s">
        <v>157</v>
      </c>
      <c r="E1037" t="s">
        <v>1723</v>
      </c>
      <c r="F1037" s="85">
        <v>1679.85</v>
      </c>
      <c r="G1037" s="85"/>
      <c r="H1037" s="96" t="s">
        <v>37</v>
      </c>
      <c r="I1037" t="s">
        <v>290</v>
      </c>
      <c r="J1037" s="4">
        <f t="shared" si="16"/>
        <v>1</v>
      </c>
    </row>
    <row r="1038" spans="1:10" x14ac:dyDescent="0.3">
      <c r="A1038" s="4" t="s">
        <v>4267</v>
      </c>
      <c r="B1038" s="84">
        <v>45299</v>
      </c>
      <c r="C1038"/>
      <c r="D1038" t="s">
        <v>623</v>
      </c>
      <c r="E1038" t="s">
        <v>1724</v>
      </c>
      <c r="F1038" s="85">
        <v>1475.42</v>
      </c>
      <c r="G1038" s="85"/>
      <c r="H1038" s="96" t="s">
        <v>37</v>
      </c>
      <c r="I1038" t="s">
        <v>290</v>
      </c>
      <c r="J1038" s="4">
        <f t="shared" si="16"/>
        <v>1</v>
      </c>
    </row>
    <row r="1039" spans="1:10" x14ac:dyDescent="0.3">
      <c r="A1039" s="4" t="s">
        <v>4267</v>
      </c>
      <c r="B1039" s="84">
        <v>45299</v>
      </c>
      <c r="C1039"/>
      <c r="D1039" t="s">
        <v>623</v>
      </c>
      <c r="E1039" t="s">
        <v>1725</v>
      </c>
      <c r="F1039" s="85">
        <v>1276.99</v>
      </c>
      <c r="G1039" s="85"/>
      <c r="H1039" s="96" t="s">
        <v>37</v>
      </c>
      <c r="I1039" t="s">
        <v>290</v>
      </c>
      <c r="J1039" s="4">
        <f t="shared" si="16"/>
        <v>1</v>
      </c>
    </row>
    <row r="1040" spans="1:10" x14ac:dyDescent="0.3">
      <c r="A1040" s="4" t="s">
        <v>4267</v>
      </c>
      <c r="B1040" s="84">
        <v>45299</v>
      </c>
      <c r="C1040"/>
      <c r="D1040" t="s">
        <v>144</v>
      </c>
      <c r="E1040" t="s">
        <v>1726</v>
      </c>
      <c r="F1040" s="85">
        <v>1193.56</v>
      </c>
      <c r="G1040" s="85"/>
      <c r="H1040" s="96" t="s">
        <v>37</v>
      </c>
      <c r="I1040" t="s">
        <v>290</v>
      </c>
      <c r="J1040" s="4">
        <f t="shared" si="16"/>
        <v>1</v>
      </c>
    </row>
    <row r="1041" spans="1:10" x14ac:dyDescent="0.3">
      <c r="A1041" s="4" t="s">
        <v>4267</v>
      </c>
      <c r="B1041" s="84">
        <v>45299</v>
      </c>
      <c r="C1041"/>
      <c r="D1041" t="s">
        <v>623</v>
      </c>
      <c r="E1041" t="s">
        <v>1727</v>
      </c>
      <c r="F1041" s="91">
        <v>794.68</v>
      </c>
      <c r="G1041" s="85"/>
      <c r="H1041" s="96" t="s">
        <v>37</v>
      </c>
      <c r="I1041" t="s">
        <v>290</v>
      </c>
      <c r="J1041" s="4">
        <f t="shared" si="16"/>
        <v>1</v>
      </c>
    </row>
    <row r="1042" spans="1:10" x14ac:dyDescent="0.3">
      <c r="A1042" s="4" t="s">
        <v>4267</v>
      </c>
      <c r="B1042" s="84">
        <v>45299</v>
      </c>
      <c r="C1042"/>
      <c r="D1042" t="s">
        <v>918</v>
      </c>
      <c r="E1042" t="s">
        <v>1728</v>
      </c>
      <c r="F1042" s="91">
        <v>655.73</v>
      </c>
      <c r="G1042" s="85"/>
      <c r="H1042" s="96" t="s">
        <v>37</v>
      </c>
      <c r="I1042" t="s">
        <v>290</v>
      </c>
      <c r="J1042" s="4">
        <f t="shared" si="16"/>
        <v>1</v>
      </c>
    </row>
    <row r="1043" spans="1:10" x14ac:dyDescent="0.3">
      <c r="A1043" s="4" t="s">
        <v>4267</v>
      </c>
      <c r="B1043" s="84">
        <v>45299</v>
      </c>
      <c r="C1043"/>
      <c r="D1043" t="s">
        <v>809</v>
      </c>
      <c r="E1043" t="s">
        <v>1094</v>
      </c>
      <c r="F1043" s="91">
        <v>537.92999999999995</v>
      </c>
      <c r="G1043" s="85"/>
      <c r="H1043" s="96" t="s">
        <v>37</v>
      </c>
      <c r="I1043" t="s">
        <v>290</v>
      </c>
      <c r="J1043" s="4">
        <f t="shared" si="16"/>
        <v>1</v>
      </c>
    </row>
    <row r="1044" spans="1:10" x14ac:dyDescent="0.3">
      <c r="A1044" s="4" t="s">
        <v>4267</v>
      </c>
      <c r="B1044" s="84">
        <v>45299</v>
      </c>
      <c r="C1044"/>
      <c r="D1044" t="s">
        <v>623</v>
      </c>
      <c r="E1044" t="s">
        <v>1729</v>
      </c>
      <c r="F1044" s="91">
        <v>470.64</v>
      </c>
      <c r="G1044" s="85"/>
      <c r="H1044" s="96" t="s">
        <v>37</v>
      </c>
      <c r="I1044" t="s">
        <v>290</v>
      </c>
      <c r="J1044" s="4">
        <f t="shared" si="16"/>
        <v>1</v>
      </c>
    </row>
    <row r="1045" spans="1:10" x14ac:dyDescent="0.3">
      <c r="A1045" s="4" t="s">
        <v>4267</v>
      </c>
      <c r="B1045" s="84">
        <v>45296</v>
      </c>
      <c r="C1045" t="s">
        <v>565</v>
      </c>
      <c r="D1045" t="s">
        <v>610</v>
      </c>
      <c r="E1045" t="s">
        <v>1730</v>
      </c>
      <c r="F1045" s="88"/>
      <c r="G1045" s="85">
        <v>1075214.8500000001</v>
      </c>
      <c r="H1045" s="96" t="s">
        <v>4251</v>
      </c>
      <c r="I1045" t="s">
        <v>290</v>
      </c>
      <c r="J1045" s="4">
        <f t="shared" si="16"/>
        <v>1</v>
      </c>
    </row>
    <row r="1046" spans="1:10" x14ac:dyDescent="0.3">
      <c r="A1046" s="4" t="s">
        <v>4267</v>
      </c>
      <c r="B1046" s="84">
        <v>45296</v>
      </c>
      <c r="C1046" t="s">
        <v>566</v>
      </c>
      <c r="D1046" t="s">
        <v>610</v>
      </c>
      <c r="E1046" t="s">
        <v>1731</v>
      </c>
      <c r="F1046" s="88"/>
      <c r="G1046" s="85">
        <v>1028993.13</v>
      </c>
      <c r="H1046" s="96" t="s">
        <v>4251</v>
      </c>
      <c r="I1046" t="s">
        <v>290</v>
      </c>
      <c r="J1046" s="4">
        <f t="shared" si="16"/>
        <v>1</v>
      </c>
    </row>
    <row r="1047" spans="1:10" x14ac:dyDescent="0.3">
      <c r="A1047" s="4" t="s">
        <v>4267</v>
      </c>
      <c r="B1047" s="84">
        <v>45296</v>
      </c>
      <c r="C1047" t="s">
        <v>567</v>
      </c>
      <c r="D1047" t="s">
        <v>610</v>
      </c>
      <c r="E1047" t="s">
        <v>1732</v>
      </c>
      <c r="F1047" s="88"/>
      <c r="G1047" s="85">
        <v>1008843.6</v>
      </c>
      <c r="H1047" s="96" t="s">
        <v>4251</v>
      </c>
      <c r="I1047" t="s">
        <v>290</v>
      </c>
      <c r="J1047" s="4">
        <f t="shared" si="16"/>
        <v>1</v>
      </c>
    </row>
    <row r="1048" spans="1:10" x14ac:dyDescent="0.3">
      <c r="A1048" s="4" t="s">
        <v>4267</v>
      </c>
      <c r="B1048" s="84">
        <v>45296</v>
      </c>
      <c r="C1048" t="s">
        <v>568</v>
      </c>
      <c r="D1048" t="s">
        <v>610</v>
      </c>
      <c r="E1048" t="s">
        <v>1733</v>
      </c>
      <c r="F1048" s="88"/>
      <c r="G1048" s="85">
        <v>446581.54</v>
      </c>
      <c r="H1048" s="96" t="s">
        <v>4251</v>
      </c>
      <c r="I1048" t="s">
        <v>290</v>
      </c>
      <c r="J1048" s="4">
        <f t="shared" si="16"/>
        <v>1</v>
      </c>
    </row>
    <row r="1049" spans="1:10" x14ac:dyDescent="0.3">
      <c r="A1049" s="4" t="s">
        <v>4267</v>
      </c>
      <c r="B1049" s="84">
        <v>45296</v>
      </c>
      <c r="C1049" t="s">
        <v>569</v>
      </c>
      <c r="D1049" t="s">
        <v>610</v>
      </c>
      <c r="E1049" t="s">
        <v>1734</v>
      </c>
      <c r="F1049" s="88"/>
      <c r="G1049" s="85">
        <v>222357.44</v>
      </c>
      <c r="H1049" s="96" t="s">
        <v>4251</v>
      </c>
      <c r="I1049" t="s">
        <v>290</v>
      </c>
      <c r="J1049" s="4">
        <f t="shared" si="16"/>
        <v>1</v>
      </c>
    </row>
    <row r="1050" spans="1:10" x14ac:dyDescent="0.3">
      <c r="A1050" s="4" t="s">
        <v>4267</v>
      </c>
      <c r="B1050" s="84">
        <v>45296</v>
      </c>
      <c r="C1050" t="s">
        <v>570</v>
      </c>
      <c r="D1050" t="s">
        <v>610</v>
      </c>
      <c r="E1050" t="s">
        <v>1735</v>
      </c>
      <c r="F1050" s="88"/>
      <c r="G1050" s="85">
        <v>107395.83</v>
      </c>
      <c r="H1050" s="96" t="s">
        <v>4251</v>
      </c>
      <c r="I1050" t="s">
        <v>290</v>
      </c>
      <c r="J1050" s="4">
        <f t="shared" si="16"/>
        <v>1</v>
      </c>
    </row>
    <row r="1051" spans="1:10" x14ac:dyDescent="0.3">
      <c r="A1051" s="4" t="s">
        <v>4267</v>
      </c>
      <c r="B1051" s="84">
        <v>45296</v>
      </c>
      <c r="C1051" t="s">
        <v>571</v>
      </c>
      <c r="D1051" t="s">
        <v>610</v>
      </c>
      <c r="E1051" t="s">
        <v>1736</v>
      </c>
      <c r="F1051" s="88"/>
      <c r="G1051" s="85">
        <v>39423.449999999997</v>
      </c>
      <c r="H1051" s="96" t="s">
        <v>4251</v>
      </c>
      <c r="I1051" t="s">
        <v>290</v>
      </c>
      <c r="J1051" s="4">
        <f t="shared" si="16"/>
        <v>1</v>
      </c>
    </row>
    <row r="1052" spans="1:10" x14ac:dyDescent="0.3">
      <c r="A1052" s="4" t="s">
        <v>4267</v>
      </c>
      <c r="B1052" s="84">
        <v>45296</v>
      </c>
      <c r="C1052" t="s">
        <v>572</v>
      </c>
      <c r="D1052" t="s">
        <v>611</v>
      </c>
      <c r="E1052" t="s">
        <v>1737</v>
      </c>
      <c r="F1052" s="88"/>
      <c r="G1052" s="85">
        <v>37727.08</v>
      </c>
      <c r="H1052" s="96" t="s">
        <v>4251</v>
      </c>
      <c r="I1052" t="s">
        <v>290</v>
      </c>
      <c r="J1052" s="4">
        <f t="shared" si="16"/>
        <v>1</v>
      </c>
    </row>
    <row r="1053" spans="1:10" x14ac:dyDescent="0.3">
      <c r="A1053" s="4" t="s">
        <v>4267</v>
      </c>
      <c r="B1053" s="84">
        <v>45296</v>
      </c>
      <c r="C1053" t="s">
        <v>573</v>
      </c>
      <c r="D1053" t="s">
        <v>611</v>
      </c>
      <c r="E1053" t="s">
        <v>1738</v>
      </c>
      <c r="F1053" s="88"/>
      <c r="G1053" s="85">
        <v>34290.21</v>
      </c>
      <c r="H1053" s="96" t="s">
        <v>4251</v>
      </c>
      <c r="I1053" t="s">
        <v>290</v>
      </c>
      <c r="J1053" s="4">
        <f t="shared" si="16"/>
        <v>1</v>
      </c>
    </row>
    <row r="1054" spans="1:10" x14ac:dyDescent="0.3">
      <c r="A1054" s="4" t="s">
        <v>4267</v>
      </c>
      <c r="B1054" s="84">
        <v>45296</v>
      </c>
      <c r="C1054" t="s">
        <v>574</v>
      </c>
      <c r="D1054" t="s">
        <v>611</v>
      </c>
      <c r="E1054" t="s">
        <v>1739</v>
      </c>
      <c r="F1054" s="88"/>
      <c r="G1054" s="85">
        <v>27500</v>
      </c>
      <c r="H1054" s="96" t="s">
        <v>4251</v>
      </c>
      <c r="I1054" t="s">
        <v>290</v>
      </c>
      <c r="J1054" s="4">
        <f t="shared" si="16"/>
        <v>1</v>
      </c>
    </row>
    <row r="1055" spans="1:10" x14ac:dyDescent="0.3">
      <c r="A1055" s="4" t="s">
        <v>4267</v>
      </c>
      <c r="B1055" s="84">
        <v>45296</v>
      </c>
      <c r="C1055" t="s">
        <v>575</v>
      </c>
      <c r="D1055" t="s">
        <v>644</v>
      </c>
      <c r="E1055" t="s">
        <v>1740</v>
      </c>
      <c r="F1055" s="88"/>
      <c r="G1055" s="85">
        <v>26469.3</v>
      </c>
      <c r="H1055" s="96" t="s">
        <v>4251</v>
      </c>
      <c r="I1055" t="s">
        <v>290</v>
      </c>
      <c r="J1055" s="4">
        <f t="shared" si="16"/>
        <v>1</v>
      </c>
    </row>
    <row r="1056" spans="1:10" x14ac:dyDescent="0.3">
      <c r="A1056" s="4" t="s">
        <v>4267</v>
      </c>
      <c r="B1056" s="84">
        <v>45296</v>
      </c>
      <c r="C1056" t="s">
        <v>576</v>
      </c>
      <c r="D1056" t="s">
        <v>611</v>
      </c>
      <c r="E1056" t="s">
        <v>1741</v>
      </c>
      <c r="F1056" s="88"/>
      <c r="G1056" s="85">
        <v>19076.13</v>
      </c>
      <c r="H1056" s="96" t="s">
        <v>4251</v>
      </c>
      <c r="I1056" t="s">
        <v>290</v>
      </c>
      <c r="J1056" s="4">
        <f t="shared" si="16"/>
        <v>1</v>
      </c>
    </row>
    <row r="1057" spans="1:10" x14ac:dyDescent="0.3">
      <c r="A1057" s="4" t="s">
        <v>4267</v>
      </c>
      <c r="B1057" s="84">
        <v>45296</v>
      </c>
      <c r="C1057" t="s">
        <v>577</v>
      </c>
      <c r="D1057" t="s">
        <v>611</v>
      </c>
      <c r="E1057" t="s">
        <v>1742</v>
      </c>
      <c r="F1057" s="88"/>
      <c r="G1057" s="85">
        <v>18412.310000000001</v>
      </c>
      <c r="H1057" s="96" t="s">
        <v>4251</v>
      </c>
      <c r="I1057" t="s">
        <v>290</v>
      </c>
      <c r="J1057" s="4">
        <f t="shared" si="16"/>
        <v>1</v>
      </c>
    </row>
    <row r="1058" spans="1:10" x14ac:dyDescent="0.3">
      <c r="A1058" s="4" t="s">
        <v>4267</v>
      </c>
      <c r="B1058" s="84">
        <v>45296</v>
      </c>
      <c r="C1058" t="s">
        <v>578</v>
      </c>
      <c r="D1058" t="s">
        <v>611</v>
      </c>
      <c r="E1058" t="s">
        <v>1743</v>
      </c>
      <c r="F1058" s="88"/>
      <c r="G1058" s="85">
        <v>14130.88</v>
      </c>
      <c r="H1058" s="96" t="s">
        <v>4251</v>
      </c>
      <c r="I1058" t="s">
        <v>290</v>
      </c>
      <c r="J1058" s="4">
        <f t="shared" si="16"/>
        <v>1</v>
      </c>
    </row>
    <row r="1059" spans="1:10" x14ac:dyDescent="0.3">
      <c r="A1059" s="4" t="s">
        <v>4267</v>
      </c>
      <c r="B1059" s="84">
        <v>45296</v>
      </c>
      <c r="C1059" t="s">
        <v>579</v>
      </c>
      <c r="D1059" t="s">
        <v>610</v>
      </c>
      <c r="E1059" t="s">
        <v>1744</v>
      </c>
      <c r="F1059" s="88"/>
      <c r="G1059" s="85">
        <v>13294.05</v>
      </c>
      <c r="H1059" s="96" t="s">
        <v>4251</v>
      </c>
      <c r="I1059" t="s">
        <v>290</v>
      </c>
      <c r="J1059" s="4">
        <f t="shared" si="16"/>
        <v>1</v>
      </c>
    </row>
    <row r="1060" spans="1:10" x14ac:dyDescent="0.3">
      <c r="A1060" s="4" t="s">
        <v>4267</v>
      </c>
      <c r="B1060" s="84">
        <v>45296</v>
      </c>
      <c r="C1060" t="s">
        <v>580</v>
      </c>
      <c r="D1060" t="s">
        <v>611</v>
      </c>
      <c r="E1060" t="s">
        <v>1745</v>
      </c>
      <c r="F1060" s="88"/>
      <c r="G1060" s="85">
        <v>12374.26</v>
      </c>
      <c r="H1060" s="96" t="s">
        <v>4251</v>
      </c>
      <c r="I1060" t="s">
        <v>290</v>
      </c>
      <c r="J1060" s="4">
        <f t="shared" si="16"/>
        <v>1</v>
      </c>
    </row>
    <row r="1061" spans="1:10" x14ac:dyDescent="0.3">
      <c r="A1061" s="4" t="s">
        <v>4267</v>
      </c>
      <c r="B1061" s="84">
        <v>45296</v>
      </c>
      <c r="C1061" t="s">
        <v>581</v>
      </c>
      <c r="D1061" t="s">
        <v>611</v>
      </c>
      <c r="E1061" t="s">
        <v>1746</v>
      </c>
      <c r="F1061" s="88"/>
      <c r="G1061" s="85">
        <v>9645.74</v>
      </c>
      <c r="H1061" s="96" t="s">
        <v>4251</v>
      </c>
      <c r="I1061" t="s">
        <v>290</v>
      </c>
      <c r="J1061" s="4">
        <f t="shared" si="16"/>
        <v>1</v>
      </c>
    </row>
    <row r="1062" spans="1:10" x14ac:dyDescent="0.3">
      <c r="A1062" s="4" t="s">
        <v>4267</v>
      </c>
      <c r="B1062" s="84">
        <v>45296</v>
      </c>
      <c r="C1062" t="s">
        <v>582</v>
      </c>
      <c r="D1062" t="s">
        <v>611</v>
      </c>
      <c r="E1062" t="s">
        <v>1747</v>
      </c>
      <c r="F1062" s="88"/>
      <c r="G1062" s="85">
        <v>7635.57</v>
      </c>
      <c r="H1062" s="96" t="s">
        <v>4251</v>
      </c>
      <c r="I1062" t="s">
        <v>290</v>
      </c>
      <c r="J1062" s="4">
        <f t="shared" si="16"/>
        <v>1</v>
      </c>
    </row>
    <row r="1063" spans="1:10" x14ac:dyDescent="0.3">
      <c r="A1063" s="4" t="s">
        <v>4267</v>
      </c>
      <c r="B1063" s="84">
        <v>45296</v>
      </c>
      <c r="C1063" t="s">
        <v>583</v>
      </c>
      <c r="D1063" t="s">
        <v>611</v>
      </c>
      <c r="E1063" t="s">
        <v>1748</v>
      </c>
      <c r="F1063" s="88"/>
      <c r="G1063" s="85">
        <v>7034.53</v>
      </c>
      <c r="H1063" s="96" t="s">
        <v>4251</v>
      </c>
      <c r="I1063" t="s">
        <v>290</v>
      </c>
      <c r="J1063" s="4">
        <f t="shared" si="16"/>
        <v>1</v>
      </c>
    </row>
    <row r="1064" spans="1:10" x14ac:dyDescent="0.3">
      <c r="A1064" s="4" t="s">
        <v>4267</v>
      </c>
      <c r="B1064" s="84">
        <v>45296</v>
      </c>
      <c r="C1064" t="s">
        <v>584</v>
      </c>
      <c r="D1064" t="s">
        <v>611</v>
      </c>
      <c r="E1064" t="s">
        <v>1749</v>
      </c>
      <c r="F1064" s="88"/>
      <c r="G1064" s="85">
        <v>5964.22</v>
      </c>
      <c r="H1064" s="96" t="s">
        <v>4251</v>
      </c>
      <c r="I1064" t="s">
        <v>290</v>
      </c>
      <c r="J1064" s="4">
        <f t="shared" si="16"/>
        <v>1</v>
      </c>
    </row>
    <row r="1065" spans="1:10" x14ac:dyDescent="0.3">
      <c r="A1065" s="4" t="s">
        <v>4267</v>
      </c>
      <c r="B1065" s="84">
        <v>45296</v>
      </c>
      <c r="C1065" t="s">
        <v>585</v>
      </c>
      <c r="D1065" t="s">
        <v>611</v>
      </c>
      <c r="E1065" t="s">
        <v>1750</v>
      </c>
      <c r="F1065" s="88"/>
      <c r="G1065" s="85">
        <v>3192.1</v>
      </c>
      <c r="H1065" s="96" t="s">
        <v>4251</v>
      </c>
      <c r="I1065" t="s">
        <v>290</v>
      </c>
      <c r="J1065" s="4">
        <f t="shared" si="16"/>
        <v>1</v>
      </c>
    </row>
    <row r="1066" spans="1:10" x14ac:dyDescent="0.3">
      <c r="A1066" s="4" t="s">
        <v>4267</v>
      </c>
      <c r="B1066" s="84">
        <v>45296</v>
      </c>
      <c r="C1066"/>
      <c r="D1066" t="s">
        <v>136</v>
      </c>
      <c r="E1066" t="s">
        <v>1751</v>
      </c>
      <c r="F1066" s="88"/>
      <c r="G1066" s="91">
        <v>735</v>
      </c>
      <c r="H1066" s="96" t="s">
        <v>4249</v>
      </c>
      <c r="I1066" t="s">
        <v>290</v>
      </c>
      <c r="J1066" s="4">
        <f t="shared" si="16"/>
        <v>1</v>
      </c>
    </row>
    <row r="1067" spans="1:10" x14ac:dyDescent="0.3">
      <c r="A1067" s="4" t="s">
        <v>4267</v>
      </c>
      <c r="B1067" s="84">
        <v>45296</v>
      </c>
      <c r="C1067"/>
      <c r="D1067" t="s">
        <v>919</v>
      </c>
      <c r="E1067" t="s">
        <v>1752</v>
      </c>
      <c r="F1067" s="85">
        <v>109800</v>
      </c>
      <c r="G1067" s="85"/>
      <c r="H1067" s="96" t="s">
        <v>37</v>
      </c>
      <c r="I1067" t="s">
        <v>290</v>
      </c>
      <c r="J1067" s="4">
        <f t="shared" si="16"/>
        <v>1</v>
      </c>
    </row>
    <row r="1068" spans="1:10" x14ac:dyDescent="0.3">
      <c r="A1068" s="4" t="s">
        <v>4267</v>
      </c>
      <c r="B1068" s="84">
        <v>45296</v>
      </c>
      <c r="C1068"/>
      <c r="D1068" t="s">
        <v>720</v>
      </c>
      <c r="E1068" t="s">
        <v>1753</v>
      </c>
      <c r="F1068" s="85">
        <v>64652.12</v>
      </c>
      <c r="G1068" s="85"/>
      <c r="H1068" s="96" t="s">
        <v>37</v>
      </c>
      <c r="I1068" t="s">
        <v>290</v>
      </c>
      <c r="J1068" s="4">
        <f t="shared" si="16"/>
        <v>1</v>
      </c>
    </row>
    <row r="1069" spans="1:10" x14ac:dyDescent="0.3">
      <c r="A1069" s="4" t="s">
        <v>4267</v>
      </c>
      <c r="B1069" s="84">
        <v>45296</v>
      </c>
      <c r="C1069"/>
      <c r="D1069" t="s">
        <v>720</v>
      </c>
      <c r="E1069" t="s">
        <v>1754</v>
      </c>
      <c r="F1069" s="85">
        <v>54900</v>
      </c>
      <c r="G1069" s="85"/>
      <c r="H1069" s="96" t="s">
        <v>37</v>
      </c>
      <c r="I1069" t="s">
        <v>290</v>
      </c>
      <c r="J1069" s="4">
        <f t="shared" si="16"/>
        <v>1</v>
      </c>
    </row>
    <row r="1070" spans="1:10" x14ac:dyDescent="0.3">
      <c r="A1070" s="4" t="s">
        <v>4267</v>
      </c>
      <c r="B1070" s="84">
        <v>45296</v>
      </c>
      <c r="C1070"/>
      <c r="D1070" t="s">
        <v>632</v>
      </c>
      <c r="E1070" t="s">
        <v>1755</v>
      </c>
      <c r="F1070" s="85">
        <v>53800</v>
      </c>
      <c r="G1070" s="85"/>
      <c r="H1070" s="96" t="s">
        <v>37</v>
      </c>
      <c r="I1070" t="s">
        <v>290</v>
      </c>
      <c r="J1070" s="4">
        <f t="shared" si="16"/>
        <v>1</v>
      </c>
    </row>
    <row r="1071" spans="1:10" x14ac:dyDescent="0.3">
      <c r="A1071" s="4" t="s">
        <v>4267</v>
      </c>
      <c r="B1071" s="84">
        <v>45296</v>
      </c>
      <c r="C1071"/>
      <c r="D1071" t="s">
        <v>920</v>
      </c>
      <c r="E1071" t="s">
        <v>1756</v>
      </c>
      <c r="F1071" s="85">
        <v>52709.45</v>
      </c>
      <c r="G1071" s="85"/>
      <c r="H1071" s="96" t="s">
        <v>37</v>
      </c>
      <c r="I1071" t="s">
        <v>290</v>
      </c>
      <c r="J1071" s="4">
        <f t="shared" si="16"/>
        <v>1</v>
      </c>
    </row>
    <row r="1072" spans="1:10" x14ac:dyDescent="0.3">
      <c r="A1072" s="4" t="s">
        <v>4267</v>
      </c>
      <c r="B1072" s="84">
        <v>45296</v>
      </c>
      <c r="C1072"/>
      <c r="D1072" t="s">
        <v>786</v>
      </c>
      <c r="E1072" t="s">
        <v>1757</v>
      </c>
      <c r="F1072" s="85">
        <v>46629</v>
      </c>
      <c r="G1072" s="85"/>
      <c r="H1072" s="96" t="s">
        <v>37</v>
      </c>
      <c r="I1072" t="s">
        <v>290</v>
      </c>
      <c r="J1072" s="4">
        <f t="shared" si="16"/>
        <v>1</v>
      </c>
    </row>
    <row r="1073" spans="1:10" x14ac:dyDescent="0.3">
      <c r="A1073" s="4" t="s">
        <v>4267</v>
      </c>
      <c r="B1073" s="84">
        <v>45296</v>
      </c>
      <c r="C1073"/>
      <c r="D1073" t="s">
        <v>921</v>
      </c>
      <c r="E1073" t="s">
        <v>1011</v>
      </c>
      <c r="F1073" s="85">
        <v>46500</v>
      </c>
      <c r="G1073" s="85"/>
      <c r="H1073" s="96" t="s">
        <v>37</v>
      </c>
      <c r="I1073" t="s">
        <v>290</v>
      </c>
      <c r="J1073" s="4">
        <f t="shared" si="16"/>
        <v>1</v>
      </c>
    </row>
    <row r="1074" spans="1:10" x14ac:dyDescent="0.3">
      <c r="A1074" s="4" t="s">
        <v>4267</v>
      </c>
      <c r="B1074" s="84">
        <v>45296</v>
      </c>
      <c r="C1074"/>
      <c r="D1074" t="s">
        <v>191</v>
      </c>
      <c r="E1074" t="s">
        <v>273</v>
      </c>
      <c r="F1074" s="85">
        <v>45987.45</v>
      </c>
      <c r="G1074" s="85"/>
      <c r="H1074" s="96" t="s">
        <v>37</v>
      </c>
      <c r="I1074" t="s">
        <v>290</v>
      </c>
      <c r="J1074" s="4">
        <f t="shared" si="16"/>
        <v>1</v>
      </c>
    </row>
    <row r="1075" spans="1:10" x14ac:dyDescent="0.3">
      <c r="A1075" s="4" t="s">
        <v>4267</v>
      </c>
      <c r="B1075" s="84">
        <v>45296</v>
      </c>
      <c r="C1075"/>
      <c r="D1075" t="s">
        <v>656</v>
      </c>
      <c r="E1075" t="s">
        <v>1758</v>
      </c>
      <c r="F1075" s="85">
        <v>41600</v>
      </c>
      <c r="G1075" s="85"/>
      <c r="H1075" s="96" t="s">
        <v>37</v>
      </c>
      <c r="I1075" t="s">
        <v>290</v>
      </c>
      <c r="J1075" s="4">
        <f t="shared" si="16"/>
        <v>1</v>
      </c>
    </row>
    <row r="1076" spans="1:10" x14ac:dyDescent="0.3">
      <c r="A1076" s="4" t="s">
        <v>4267</v>
      </c>
      <c r="B1076" s="84">
        <v>45296</v>
      </c>
      <c r="C1076"/>
      <c r="D1076" t="s">
        <v>786</v>
      </c>
      <c r="E1076" t="s">
        <v>1759</v>
      </c>
      <c r="F1076" s="85">
        <v>40104.400000000001</v>
      </c>
      <c r="G1076" s="85"/>
      <c r="H1076" s="96" t="s">
        <v>37</v>
      </c>
      <c r="I1076" t="s">
        <v>290</v>
      </c>
      <c r="J1076" s="4">
        <f t="shared" si="16"/>
        <v>1</v>
      </c>
    </row>
    <row r="1077" spans="1:10" x14ac:dyDescent="0.3">
      <c r="A1077" s="4" t="s">
        <v>4267</v>
      </c>
      <c r="B1077" s="84">
        <v>45296</v>
      </c>
      <c r="C1077"/>
      <c r="D1077" t="s">
        <v>922</v>
      </c>
      <c r="E1077" t="s">
        <v>1760</v>
      </c>
      <c r="F1077" s="85">
        <v>33000</v>
      </c>
      <c r="G1077" s="85"/>
      <c r="H1077" s="96" t="s">
        <v>37</v>
      </c>
      <c r="I1077" t="s">
        <v>290</v>
      </c>
      <c r="J1077" s="4">
        <f t="shared" si="16"/>
        <v>1</v>
      </c>
    </row>
    <row r="1078" spans="1:10" x14ac:dyDescent="0.3">
      <c r="A1078" s="4" t="s">
        <v>4267</v>
      </c>
      <c r="B1078" s="84">
        <v>45296</v>
      </c>
      <c r="C1078"/>
      <c r="D1078" t="s">
        <v>812</v>
      </c>
      <c r="E1078" t="s">
        <v>1761</v>
      </c>
      <c r="F1078" s="85">
        <v>31000</v>
      </c>
      <c r="G1078" s="85"/>
      <c r="H1078" s="96" t="s">
        <v>37</v>
      </c>
      <c r="I1078" t="s">
        <v>290</v>
      </c>
      <c r="J1078" s="4">
        <f t="shared" si="16"/>
        <v>1</v>
      </c>
    </row>
    <row r="1079" spans="1:10" x14ac:dyDescent="0.3">
      <c r="A1079" s="4" t="s">
        <v>4267</v>
      </c>
      <c r="B1079" s="84">
        <v>45296</v>
      </c>
      <c r="C1079"/>
      <c r="D1079" t="s">
        <v>786</v>
      </c>
      <c r="E1079" t="s">
        <v>1762</v>
      </c>
      <c r="F1079" s="85">
        <v>26000</v>
      </c>
      <c r="G1079" s="85"/>
      <c r="H1079" s="96" t="s">
        <v>37</v>
      </c>
      <c r="I1079" t="s">
        <v>290</v>
      </c>
      <c r="J1079" s="4">
        <f t="shared" si="16"/>
        <v>1</v>
      </c>
    </row>
    <row r="1080" spans="1:10" x14ac:dyDescent="0.3">
      <c r="A1080" s="4" t="s">
        <v>4267</v>
      </c>
      <c r="B1080" s="84">
        <v>45296</v>
      </c>
      <c r="C1080"/>
      <c r="D1080" t="s">
        <v>723</v>
      </c>
      <c r="E1080" t="s">
        <v>1763</v>
      </c>
      <c r="F1080" s="85">
        <v>21796.720000000001</v>
      </c>
      <c r="G1080" s="85"/>
      <c r="H1080" s="96" t="s">
        <v>37</v>
      </c>
      <c r="I1080" t="s">
        <v>290</v>
      </c>
      <c r="J1080" s="4">
        <f t="shared" si="16"/>
        <v>1</v>
      </c>
    </row>
    <row r="1081" spans="1:10" x14ac:dyDescent="0.3">
      <c r="A1081" s="4" t="s">
        <v>4267</v>
      </c>
      <c r="B1081" s="84">
        <v>45296</v>
      </c>
      <c r="C1081"/>
      <c r="D1081" t="s">
        <v>786</v>
      </c>
      <c r="E1081" t="s">
        <v>1764</v>
      </c>
      <c r="F1081" s="85">
        <v>21007.7</v>
      </c>
      <c r="G1081" s="85"/>
      <c r="H1081" s="96" t="s">
        <v>37</v>
      </c>
      <c r="I1081" t="s">
        <v>290</v>
      </c>
      <c r="J1081" s="4">
        <f t="shared" si="16"/>
        <v>1</v>
      </c>
    </row>
    <row r="1082" spans="1:10" x14ac:dyDescent="0.3">
      <c r="A1082" s="4" t="s">
        <v>4267</v>
      </c>
      <c r="B1082" s="84">
        <v>45296</v>
      </c>
      <c r="C1082"/>
      <c r="D1082" t="s">
        <v>785</v>
      </c>
      <c r="E1082" t="s">
        <v>1765</v>
      </c>
      <c r="F1082" s="85">
        <v>15837.2</v>
      </c>
      <c r="G1082" s="85"/>
      <c r="H1082" s="96" t="s">
        <v>37</v>
      </c>
      <c r="I1082" t="s">
        <v>290</v>
      </c>
      <c r="J1082" s="4">
        <f t="shared" si="16"/>
        <v>1</v>
      </c>
    </row>
    <row r="1083" spans="1:10" x14ac:dyDescent="0.3">
      <c r="A1083" s="4" t="s">
        <v>4267</v>
      </c>
      <c r="B1083" s="84">
        <v>45296</v>
      </c>
      <c r="C1083"/>
      <c r="D1083" t="s">
        <v>919</v>
      </c>
      <c r="E1083" t="s">
        <v>1766</v>
      </c>
      <c r="F1083" s="85">
        <v>8483.6</v>
      </c>
      <c r="G1083" s="85"/>
      <c r="H1083" s="96" t="s">
        <v>37</v>
      </c>
      <c r="I1083" t="s">
        <v>290</v>
      </c>
      <c r="J1083" s="4">
        <f t="shared" si="16"/>
        <v>1</v>
      </c>
    </row>
    <row r="1084" spans="1:10" x14ac:dyDescent="0.3">
      <c r="A1084" s="4" t="s">
        <v>4267</v>
      </c>
      <c r="B1084" s="84">
        <v>45296</v>
      </c>
      <c r="C1084"/>
      <c r="D1084" t="s">
        <v>786</v>
      </c>
      <c r="E1084" t="s">
        <v>1767</v>
      </c>
      <c r="F1084" s="85">
        <v>7212.3</v>
      </c>
      <c r="G1084" s="85"/>
      <c r="H1084" s="96" t="s">
        <v>37</v>
      </c>
      <c r="I1084" t="s">
        <v>290</v>
      </c>
      <c r="J1084" s="4">
        <f t="shared" si="16"/>
        <v>1</v>
      </c>
    </row>
    <row r="1085" spans="1:10" x14ac:dyDescent="0.3">
      <c r="A1085" s="4" t="s">
        <v>4267</v>
      </c>
      <c r="B1085" s="84">
        <v>45296</v>
      </c>
      <c r="C1085"/>
      <c r="D1085" t="s">
        <v>637</v>
      </c>
      <c r="E1085" t="s">
        <v>1768</v>
      </c>
      <c r="F1085" s="85">
        <v>7200.4</v>
      </c>
      <c r="G1085" s="85"/>
      <c r="H1085" s="96" t="s">
        <v>37</v>
      </c>
      <c r="I1085" t="s">
        <v>290</v>
      </c>
      <c r="J1085" s="4">
        <f t="shared" si="16"/>
        <v>1</v>
      </c>
    </row>
    <row r="1086" spans="1:10" x14ac:dyDescent="0.3">
      <c r="A1086" s="4" t="s">
        <v>4267</v>
      </c>
      <c r="B1086" s="84">
        <v>45296</v>
      </c>
      <c r="C1086"/>
      <c r="D1086" t="s">
        <v>704</v>
      </c>
      <c r="E1086" t="s">
        <v>1769</v>
      </c>
      <c r="F1086" s="85">
        <v>5518.55</v>
      </c>
      <c r="G1086" s="85"/>
      <c r="H1086" s="96" t="s">
        <v>37</v>
      </c>
      <c r="I1086" t="s">
        <v>290</v>
      </c>
      <c r="J1086" s="4">
        <f t="shared" si="16"/>
        <v>1</v>
      </c>
    </row>
    <row r="1087" spans="1:10" x14ac:dyDescent="0.3">
      <c r="A1087" s="4" t="s">
        <v>4267</v>
      </c>
      <c r="B1087" s="84">
        <v>45296</v>
      </c>
      <c r="C1087"/>
      <c r="D1087" t="s">
        <v>637</v>
      </c>
      <c r="E1087" t="s">
        <v>1770</v>
      </c>
      <c r="F1087" s="85">
        <v>4796.8</v>
      </c>
      <c r="G1087" s="85"/>
      <c r="H1087" s="96" t="s">
        <v>37</v>
      </c>
      <c r="I1087" t="s">
        <v>290</v>
      </c>
      <c r="J1087" s="4">
        <f t="shared" si="16"/>
        <v>1</v>
      </c>
    </row>
    <row r="1088" spans="1:10" x14ac:dyDescent="0.3">
      <c r="A1088" s="4" t="s">
        <v>4267</v>
      </c>
      <c r="B1088" s="84">
        <v>45296</v>
      </c>
      <c r="C1088"/>
      <c r="D1088" t="s">
        <v>923</v>
      </c>
      <c r="E1088" t="s">
        <v>1771</v>
      </c>
      <c r="F1088" s="85">
        <v>3934</v>
      </c>
      <c r="G1088" s="85"/>
      <c r="H1088" s="96" t="s">
        <v>37</v>
      </c>
      <c r="I1088" t="s">
        <v>290</v>
      </c>
      <c r="J1088" s="4">
        <f t="shared" si="16"/>
        <v>1</v>
      </c>
    </row>
    <row r="1089" spans="1:10" x14ac:dyDescent="0.3">
      <c r="A1089" s="4" t="s">
        <v>4267</v>
      </c>
      <c r="B1089" s="84">
        <v>45296</v>
      </c>
      <c r="C1089"/>
      <c r="D1089" t="s">
        <v>923</v>
      </c>
      <c r="E1089" t="s">
        <v>1771</v>
      </c>
      <c r="F1089" s="85">
        <v>3856</v>
      </c>
      <c r="G1089" s="85"/>
      <c r="H1089" s="96" t="s">
        <v>37</v>
      </c>
      <c r="I1089" t="s">
        <v>290</v>
      </c>
      <c r="J1089" s="4">
        <f t="shared" si="16"/>
        <v>1</v>
      </c>
    </row>
    <row r="1090" spans="1:10" x14ac:dyDescent="0.3">
      <c r="A1090" s="4" t="s">
        <v>4267</v>
      </c>
      <c r="B1090" s="84">
        <v>45296</v>
      </c>
      <c r="C1090"/>
      <c r="D1090" t="s">
        <v>786</v>
      </c>
      <c r="E1090" t="s">
        <v>1772</v>
      </c>
      <c r="F1090" s="85">
        <v>3312.2</v>
      </c>
      <c r="G1090" s="85"/>
      <c r="H1090" s="96" t="s">
        <v>37</v>
      </c>
      <c r="I1090" t="s">
        <v>290</v>
      </c>
      <c r="J1090" s="4">
        <f t="shared" si="16"/>
        <v>1</v>
      </c>
    </row>
    <row r="1091" spans="1:10" x14ac:dyDescent="0.3">
      <c r="A1091" s="4" t="s">
        <v>4267</v>
      </c>
      <c r="B1091" s="84">
        <v>45296</v>
      </c>
      <c r="C1091"/>
      <c r="D1091" t="s">
        <v>786</v>
      </c>
      <c r="E1091" t="s">
        <v>1773</v>
      </c>
      <c r="F1091" s="85">
        <v>2773.3</v>
      </c>
      <c r="G1091" s="85"/>
      <c r="H1091" s="96" t="s">
        <v>37</v>
      </c>
      <c r="I1091" t="s">
        <v>290</v>
      </c>
      <c r="J1091" s="4">
        <f t="shared" ref="J1091:J1154" si="17">MONTH(B1091)</f>
        <v>1</v>
      </c>
    </row>
    <row r="1092" spans="1:10" x14ac:dyDescent="0.3">
      <c r="A1092" s="4" t="s">
        <v>4267</v>
      </c>
      <c r="B1092" s="84">
        <v>45296</v>
      </c>
      <c r="C1092"/>
      <c r="D1092" t="s">
        <v>637</v>
      </c>
      <c r="E1092" t="s">
        <v>1774</v>
      </c>
      <c r="F1092" s="85">
        <v>2316.1999999999998</v>
      </c>
      <c r="G1092" s="85"/>
      <c r="H1092" s="96" t="s">
        <v>37</v>
      </c>
      <c r="I1092" t="s">
        <v>290</v>
      </c>
      <c r="J1092" s="4">
        <f t="shared" si="17"/>
        <v>1</v>
      </c>
    </row>
    <row r="1093" spans="1:10" x14ac:dyDescent="0.3">
      <c r="A1093" s="4" t="s">
        <v>4267</v>
      </c>
      <c r="B1093" s="84">
        <v>45296</v>
      </c>
      <c r="C1093"/>
      <c r="D1093" t="s">
        <v>786</v>
      </c>
      <c r="E1093" t="s">
        <v>1775</v>
      </c>
      <c r="F1093" s="85">
        <v>2057</v>
      </c>
      <c r="G1093" s="85"/>
      <c r="H1093" s="96" t="s">
        <v>37</v>
      </c>
      <c r="I1093" t="s">
        <v>290</v>
      </c>
      <c r="J1093" s="4">
        <f t="shared" si="17"/>
        <v>1</v>
      </c>
    </row>
    <row r="1094" spans="1:10" x14ac:dyDescent="0.3">
      <c r="A1094" s="4" t="s">
        <v>4267</v>
      </c>
      <c r="B1094" s="84">
        <v>45296</v>
      </c>
      <c r="C1094"/>
      <c r="D1094" t="s">
        <v>786</v>
      </c>
      <c r="E1094" t="s">
        <v>1776</v>
      </c>
      <c r="F1094" s="85">
        <v>2053.9</v>
      </c>
      <c r="G1094" s="85"/>
      <c r="H1094" s="96" t="s">
        <v>37</v>
      </c>
      <c r="I1094" t="s">
        <v>290</v>
      </c>
      <c r="J1094" s="4">
        <f t="shared" si="17"/>
        <v>1</v>
      </c>
    </row>
    <row r="1095" spans="1:10" x14ac:dyDescent="0.3">
      <c r="A1095" s="4" t="s">
        <v>4267</v>
      </c>
      <c r="B1095" s="84">
        <v>45296</v>
      </c>
      <c r="C1095"/>
      <c r="D1095" t="s">
        <v>786</v>
      </c>
      <c r="E1095" t="s">
        <v>1777</v>
      </c>
      <c r="F1095" s="85">
        <v>1818.88</v>
      </c>
      <c r="G1095" s="85"/>
      <c r="H1095" s="96" t="s">
        <v>37</v>
      </c>
      <c r="I1095" t="s">
        <v>290</v>
      </c>
      <c r="J1095" s="4">
        <f t="shared" si="17"/>
        <v>1</v>
      </c>
    </row>
    <row r="1096" spans="1:10" x14ac:dyDescent="0.3">
      <c r="A1096" s="4" t="s">
        <v>4267</v>
      </c>
      <c r="B1096" s="84">
        <v>45296</v>
      </c>
      <c r="C1096"/>
      <c r="D1096" t="s">
        <v>786</v>
      </c>
      <c r="E1096" t="s">
        <v>1778</v>
      </c>
      <c r="F1096" s="85">
        <v>1693.14</v>
      </c>
      <c r="G1096" s="85"/>
      <c r="H1096" s="96" t="s">
        <v>37</v>
      </c>
      <c r="I1096" t="s">
        <v>290</v>
      </c>
      <c r="J1096" s="4">
        <f t="shared" si="17"/>
        <v>1</v>
      </c>
    </row>
    <row r="1097" spans="1:10" x14ac:dyDescent="0.3">
      <c r="A1097" s="4" t="s">
        <v>4267</v>
      </c>
      <c r="B1097" s="84">
        <v>45296</v>
      </c>
      <c r="C1097"/>
      <c r="D1097" t="s">
        <v>786</v>
      </c>
      <c r="E1097" t="s">
        <v>1779</v>
      </c>
      <c r="F1097" s="91">
        <v>762.48</v>
      </c>
      <c r="G1097" s="85"/>
      <c r="H1097" s="96" t="s">
        <v>37</v>
      </c>
      <c r="I1097" t="s">
        <v>290</v>
      </c>
      <c r="J1097" s="4">
        <f t="shared" si="17"/>
        <v>1</v>
      </c>
    </row>
    <row r="1098" spans="1:10" x14ac:dyDescent="0.3">
      <c r="A1098" s="4" t="s">
        <v>4267</v>
      </c>
      <c r="B1098" s="84">
        <v>45295</v>
      </c>
      <c r="C1098" t="s">
        <v>586</v>
      </c>
      <c r="D1098" t="s">
        <v>610</v>
      </c>
      <c r="E1098" t="s">
        <v>1780</v>
      </c>
      <c r="F1098" s="88"/>
      <c r="G1098" s="85">
        <v>1122719.93</v>
      </c>
      <c r="H1098" s="96" t="s">
        <v>4251</v>
      </c>
      <c r="I1098" t="s">
        <v>290</v>
      </c>
      <c r="J1098" s="4">
        <f t="shared" si="17"/>
        <v>1</v>
      </c>
    </row>
    <row r="1099" spans="1:10" x14ac:dyDescent="0.3">
      <c r="A1099" s="4" t="s">
        <v>4267</v>
      </c>
      <c r="B1099" s="84">
        <v>45295</v>
      </c>
      <c r="C1099" t="s">
        <v>587</v>
      </c>
      <c r="D1099" t="s">
        <v>610</v>
      </c>
      <c r="E1099" t="s">
        <v>1781</v>
      </c>
      <c r="F1099" s="88"/>
      <c r="G1099" s="85">
        <v>437556.58</v>
      </c>
      <c r="H1099" s="96" t="s">
        <v>4251</v>
      </c>
      <c r="I1099" t="s">
        <v>290</v>
      </c>
      <c r="J1099" s="4">
        <f t="shared" si="17"/>
        <v>1</v>
      </c>
    </row>
    <row r="1100" spans="1:10" x14ac:dyDescent="0.3">
      <c r="A1100" s="4" t="s">
        <v>4267</v>
      </c>
      <c r="B1100" s="84">
        <v>45295</v>
      </c>
      <c r="C1100" t="s">
        <v>588</v>
      </c>
      <c r="D1100" t="s">
        <v>730</v>
      </c>
      <c r="E1100" t="s">
        <v>1782</v>
      </c>
      <c r="F1100" s="88"/>
      <c r="G1100" s="85">
        <v>128916.92</v>
      </c>
      <c r="H1100" s="96" t="s">
        <v>4257</v>
      </c>
      <c r="I1100" t="s">
        <v>290</v>
      </c>
      <c r="J1100" s="4">
        <f t="shared" si="17"/>
        <v>1</v>
      </c>
    </row>
    <row r="1101" spans="1:10" x14ac:dyDescent="0.3">
      <c r="A1101" s="4" t="s">
        <v>4267</v>
      </c>
      <c r="B1101" s="84">
        <v>45295</v>
      </c>
      <c r="C1101" t="s">
        <v>589</v>
      </c>
      <c r="D1101" t="s">
        <v>924</v>
      </c>
      <c r="E1101" t="s">
        <v>1783</v>
      </c>
      <c r="F1101" s="88"/>
      <c r="G1101" s="85">
        <v>119791</v>
      </c>
      <c r="H1101" s="96" t="s">
        <v>4254</v>
      </c>
      <c r="I1101" t="s">
        <v>290</v>
      </c>
      <c r="J1101" s="4">
        <f t="shared" si="17"/>
        <v>1</v>
      </c>
    </row>
    <row r="1102" spans="1:10" x14ac:dyDescent="0.3">
      <c r="A1102" s="4" t="s">
        <v>4267</v>
      </c>
      <c r="B1102" s="84">
        <v>45295</v>
      </c>
      <c r="C1102" t="s">
        <v>590</v>
      </c>
      <c r="D1102" t="s">
        <v>644</v>
      </c>
      <c r="E1102" t="s">
        <v>1784</v>
      </c>
      <c r="F1102" s="88"/>
      <c r="G1102" s="85">
        <v>54720</v>
      </c>
      <c r="H1102" s="96" t="s">
        <v>4251</v>
      </c>
      <c r="I1102" t="s">
        <v>290</v>
      </c>
      <c r="J1102" s="4">
        <f t="shared" si="17"/>
        <v>1</v>
      </c>
    </row>
    <row r="1103" spans="1:10" x14ac:dyDescent="0.3">
      <c r="A1103" s="4" t="s">
        <v>4267</v>
      </c>
      <c r="B1103" s="84">
        <v>45295</v>
      </c>
      <c r="C1103" t="s">
        <v>591</v>
      </c>
      <c r="D1103" t="s">
        <v>925</v>
      </c>
      <c r="E1103" t="s">
        <v>1782</v>
      </c>
      <c r="F1103" s="88"/>
      <c r="G1103" s="85">
        <v>50000</v>
      </c>
      <c r="H1103" s="96" t="s">
        <v>4257</v>
      </c>
      <c r="I1103" t="s">
        <v>290</v>
      </c>
      <c r="J1103" s="4">
        <f t="shared" si="17"/>
        <v>1</v>
      </c>
    </row>
    <row r="1104" spans="1:10" x14ac:dyDescent="0.3">
      <c r="A1104" s="4" t="s">
        <v>4267</v>
      </c>
      <c r="B1104" s="84">
        <v>45295</v>
      </c>
      <c r="C1104" t="s">
        <v>592</v>
      </c>
      <c r="D1104" t="s">
        <v>644</v>
      </c>
      <c r="E1104" t="s">
        <v>1785</v>
      </c>
      <c r="F1104" s="88"/>
      <c r="G1104" s="85">
        <v>48873.599999999999</v>
      </c>
      <c r="H1104" s="96" t="s">
        <v>4251</v>
      </c>
      <c r="I1104" t="s">
        <v>290</v>
      </c>
      <c r="J1104" s="4">
        <f t="shared" si="17"/>
        <v>1</v>
      </c>
    </row>
    <row r="1105" spans="1:10" x14ac:dyDescent="0.3">
      <c r="A1105" s="4" t="s">
        <v>4267</v>
      </c>
      <c r="B1105" s="84">
        <v>45295</v>
      </c>
      <c r="C1105" t="s">
        <v>347</v>
      </c>
      <c r="D1105" t="s">
        <v>712</v>
      </c>
      <c r="E1105" t="s">
        <v>1157</v>
      </c>
      <c r="F1105" s="88"/>
      <c r="G1105" s="85">
        <v>31573.57</v>
      </c>
      <c r="H1105" s="96" t="s">
        <v>4254</v>
      </c>
      <c r="I1105" t="s">
        <v>290</v>
      </c>
      <c r="J1105" s="4">
        <f t="shared" si="17"/>
        <v>1</v>
      </c>
    </row>
    <row r="1106" spans="1:10" x14ac:dyDescent="0.3">
      <c r="A1106" s="4" t="s">
        <v>4267</v>
      </c>
      <c r="B1106" s="84">
        <v>45295</v>
      </c>
      <c r="C1106"/>
      <c r="D1106" t="s">
        <v>136</v>
      </c>
      <c r="E1106" t="s">
        <v>282</v>
      </c>
      <c r="F1106" s="88"/>
      <c r="G1106" s="91">
        <v>519.22</v>
      </c>
      <c r="H1106" s="96" t="s">
        <v>4249</v>
      </c>
      <c r="I1106" t="s">
        <v>290</v>
      </c>
      <c r="J1106" s="4">
        <f t="shared" si="17"/>
        <v>1</v>
      </c>
    </row>
    <row r="1107" spans="1:10" x14ac:dyDescent="0.3">
      <c r="A1107" s="4" t="s">
        <v>4267</v>
      </c>
      <c r="B1107" s="84">
        <v>45295</v>
      </c>
      <c r="C1107"/>
      <c r="D1107" t="s">
        <v>713</v>
      </c>
      <c r="E1107" t="s">
        <v>223</v>
      </c>
      <c r="F1107" s="85">
        <v>5842337</v>
      </c>
      <c r="G1107" s="85"/>
      <c r="H1107" s="96" t="s">
        <v>223</v>
      </c>
      <c r="I1107" t="s">
        <v>290</v>
      </c>
      <c r="J1107" s="4">
        <f t="shared" si="17"/>
        <v>1</v>
      </c>
    </row>
    <row r="1108" spans="1:10" x14ac:dyDescent="0.3">
      <c r="A1108" s="4" t="s">
        <v>4267</v>
      </c>
      <c r="B1108" s="84">
        <v>45295</v>
      </c>
      <c r="C1108"/>
      <c r="D1108" t="s">
        <v>891</v>
      </c>
      <c r="E1108" t="s">
        <v>1638</v>
      </c>
      <c r="F1108" s="85">
        <v>140000</v>
      </c>
      <c r="G1108" s="85"/>
      <c r="H1108" s="96" t="s">
        <v>37</v>
      </c>
      <c r="I1108" t="s">
        <v>290</v>
      </c>
      <c r="J1108" s="4">
        <f t="shared" si="17"/>
        <v>1</v>
      </c>
    </row>
    <row r="1109" spans="1:10" x14ac:dyDescent="0.3">
      <c r="A1109" s="4" t="s">
        <v>4267</v>
      </c>
      <c r="B1109" s="84">
        <v>45295</v>
      </c>
      <c r="C1109"/>
      <c r="D1109" t="s">
        <v>926</v>
      </c>
      <c r="E1109" t="s">
        <v>1786</v>
      </c>
      <c r="F1109" s="85">
        <v>116396.18</v>
      </c>
      <c r="G1109" s="85"/>
      <c r="H1109" s="96" t="s">
        <v>37</v>
      </c>
      <c r="I1109" t="s">
        <v>290</v>
      </c>
      <c r="J1109" s="4">
        <f t="shared" si="17"/>
        <v>1</v>
      </c>
    </row>
    <row r="1110" spans="1:10" x14ac:dyDescent="0.3">
      <c r="A1110" s="4" t="s">
        <v>4267</v>
      </c>
      <c r="B1110" s="84">
        <v>45295</v>
      </c>
      <c r="C1110"/>
      <c r="D1110" t="s">
        <v>833</v>
      </c>
      <c r="E1110" t="s">
        <v>1787</v>
      </c>
      <c r="F1110" s="85">
        <v>101779.24</v>
      </c>
      <c r="G1110" s="85"/>
      <c r="H1110" s="96" t="s">
        <v>37</v>
      </c>
      <c r="I1110" t="s">
        <v>290</v>
      </c>
      <c r="J1110" s="4">
        <f t="shared" si="17"/>
        <v>1</v>
      </c>
    </row>
    <row r="1111" spans="1:10" x14ac:dyDescent="0.3">
      <c r="A1111" s="4" t="s">
        <v>4267</v>
      </c>
      <c r="B1111" s="84">
        <v>45295</v>
      </c>
      <c r="C1111"/>
      <c r="D1111" t="s">
        <v>616</v>
      </c>
      <c r="E1111" t="s">
        <v>956</v>
      </c>
      <c r="F1111" s="85">
        <v>91134</v>
      </c>
      <c r="G1111" s="85"/>
      <c r="H1111" s="96" t="s">
        <v>37</v>
      </c>
      <c r="I1111" t="s">
        <v>290</v>
      </c>
      <c r="J1111" s="4">
        <f t="shared" si="17"/>
        <v>1</v>
      </c>
    </row>
    <row r="1112" spans="1:10" x14ac:dyDescent="0.3">
      <c r="A1112" s="4" t="s">
        <v>4267</v>
      </c>
      <c r="B1112" s="84">
        <v>45295</v>
      </c>
      <c r="C1112"/>
      <c r="D1112" t="s">
        <v>927</v>
      </c>
      <c r="E1112" t="s">
        <v>1788</v>
      </c>
      <c r="F1112" s="85">
        <v>64891.28</v>
      </c>
      <c r="G1112" s="85"/>
      <c r="H1112" s="96" t="s">
        <v>37</v>
      </c>
      <c r="I1112" t="s">
        <v>290</v>
      </c>
      <c r="J1112" s="4">
        <f t="shared" si="17"/>
        <v>1</v>
      </c>
    </row>
    <row r="1113" spans="1:10" x14ac:dyDescent="0.3">
      <c r="A1113" s="4" t="s">
        <v>4267</v>
      </c>
      <c r="B1113" s="84">
        <v>45295</v>
      </c>
      <c r="C1113"/>
      <c r="D1113" t="s">
        <v>893</v>
      </c>
      <c r="E1113" t="s">
        <v>1789</v>
      </c>
      <c r="F1113" s="85">
        <v>43503.96</v>
      </c>
      <c r="G1113" s="85"/>
      <c r="H1113" s="96" t="s">
        <v>37</v>
      </c>
      <c r="I1113" t="s">
        <v>290</v>
      </c>
      <c r="J1113" s="4">
        <f t="shared" si="17"/>
        <v>1</v>
      </c>
    </row>
    <row r="1114" spans="1:10" x14ac:dyDescent="0.3">
      <c r="A1114" s="4" t="s">
        <v>4267</v>
      </c>
      <c r="B1114" s="84">
        <v>45295</v>
      </c>
      <c r="C1114"/>
      <c r="D1114" t="s">
        <v>767</v>
      </c>
      <c r="E1114" t="s">
        <v>1790</v>
      </c>
      <c r="F1114" s="85">
        <v>38500</v>
      </c>
      <c r="G1114" s="85"/>
      <c r="H1114" s="96" t="s">
        <v>37</v>
      </c>
      <c r="I1114" t="s">
        <v>290</v>
      </c>
      <c r="J1114" s="4">
        <f t="shared" si="17"/>
        <v>1</v>
      </c>
    </row>
    <row r="1115" spans="1:10" x14ac:dyDescent="0.3">
      <c r="A1115" s="4" t="s">
        <v>4267</v>
      </c>
      <c r="B1115" s="84">
        <v>45295</v>
      </c>
      <c r="C1115"/>
      <c r="D1115" t="s">
        <v>817</v>
      </c>
      <c r="E1115" t="s">
        <v>1011</v>
      </c>
      <c r="F1115" s="85">
        <v>17438.150000000001</v>
      </c>
      <c r="G1115" s="85"/>
      <c r="H1115" s="96" t="s">
        <v>37</v>
      </c>
      <c r="I1115" t="s">
        <v>290</v>
      </c>
      <c r="J1115" s="4">
        <f t="shared" si="17"/>
        <v>1</v>
      </c>
    </row>
    <row r="1116" spans="1:10" x14ac:dyDescent="0.3">
      <c r="A1116" s="4" t="s">
        <v>4267</v>
      </c>
      <c r="B1116" s="84">
        <v>45295</v>
      </c>
      <c r="C1116"/>
      <c r="D1116" t="s">
        <v>870</v>
      </c>
      <c r="E1116" t="s">
        <v>1791</v>
      </c>
      <c r="F1116" s="85">
        <v>17300</v>
      </c>
      <c r="G1116" s="85"/>
      <c r="H1116" s="96" t="s">
        <v>37</v>
      </c>
      <c r="I1116" t="s">
        <v>290</v>
      </c>
      <c r="J1116" s="4">
        <f t="shared" si="17"/>
        <v>1</v>
      </c>
    </row>
    <row r="1117" spans="1:10" x14ac:dyDescent="0.3">
      <c r="A1117" s="4" t="s">
        <v>4267</v>
      </c>
      <c r="B1117" s="84">
        <v>45295</v>
      </c>
      <c r="C1117"/>
      <c r="D1117" t="s">
        <v>623</v>
      </c>
      <c r="E1117" t="s">
        <v>1792</v>
      </c>
      <c r="F1117" s="85">
        <v>12111.7</v>
      </c>
      <c r="G1117" s="85"/>
      <c r="H1117" s="96" t="s">
        <v>37</v>
      </c>
      <c r="I1117" t="s">
        <v>290</v>
      </c>
      <c r="J1117" s="4">
        <f t="shared" si="17"/>
        <v>1</v>
      </c>
    </row>
    <row r="1118" spans="1:10" x14ac:dyDescent="0.3">
      <c r="A1118" s="4" t="s">
        <v>4267</v>
      </c>
      <c r="B1118" s="84">
        <v>45295</v>
      </c>
      <c r="C1118"/>
      <c r="D1118" t="s">
        <v>879</v>
      </c>
      <c r="E1118" t="s">
        <v>1793</v>
      </c>
      <c r="F1118" s="85">
        <v>9055</v>
      </c>
      <c r="G1118" s="85"/>
      <c r="H1118" s="96" t="s">
        <v>37</v>
      </c>
      <c r="I1118" t="s">
        <v>290</v>
      </c>
      <c r="J1118" s="4">
        <f t="shared" si="17"/>
        <v>1</v>
      </c>
    </row>
    <row r="1119" spans="1:10" x14ac:dyDescent="0.3">
      <c r="A1119" s="4" t="s">
        <v>4267</v>
      </c>
      <c r="B1119" s="84">
        <v>45295</v>
      </c>
      <c r="C1119"/>
      <c r="D1119" t="s">
        <v>879</v>
      </c>
      <c r="E1119" t="s">
        <v>1794</v>
      </c>
      <c r="F1119" s="85">
        <v>8847.75</v>
      </c>
      <c r="G1119" s="85"/>
      <c r="H1119" s="96" t="s">
        <v>37</v>
      </c>
      <c r="I1119" t="s">
        <v>290</v>
      </c>
      <c r="J1119" s="4">
        <f t="shared" si="17"/>
        <v>1</v>
      </c>
    </row>
    <row r="1120" spans="1:10" x14ac:dyDescent="0.3">
      <c r="A1120" s="4" t="s">
        <v>4267</v>
      </c>
      <c r="B1120" s="84">
        <v>45295</v>
      </c>
      <c r="C1120"/>
      <c r="D1120" t="s">
        <v>665</v>
      </c>
      <c r="E1120" t="s">
        <v>1795</v>
      </c>
      <c r="F1120" s="85">
        <v>7188.65</v>
      </c>
      <c r="G1120" s="85"/>
      <c r="H1120" s="96" t="s">
        <v>37</v>
      </c>
      <c r="I1120" t="s">
        <v>290</v>
      </c>
      <c r="J1120" s="4">
        <f t="shared" si="17"/>
        <v>1</v>
      </c>
    </row>
    <row r="1121" spans="1:10" x14ac:dyDescent="0.3">
      <c r="A1121" s="4" t="s">
        <v>4267</v>
      </c>
      <c r="B1121" s="84">
        <v>45295</v>
      </c>
      <c r="C1121"/>
      <c r="D1121" t="s">
        <v>637</v>
      </c>
      <c r="E1121" t="s">
        <v>1796</v>
      </c>
      <c r="F1121" s="85">
        <v>3853.9</v>
      </c>
      <c r="G1121" s="85"/>
      <c r="H1121" s="96" t="s">
        <v>37</v>
      </c>
      <c r="I1121" t="s">
        <v>290</v>
      </c>
      <c r="J1121" s="4">
        <f t="shared" si="17"/>
        <v>1</v>
      </c>
    </row>
    <row r="1122" spans="1:10" x14ac:dyDescent="0.3">
      <c r="A1122" s="4" t="s">
        <v>4267</v>
      </c>
      <c r="B1122" s="84">
        <v>45295</v>
      </c>
      <c r="C1122"/>
      <c r="D1122" t="s">
        <v>623</v>
      </c>
      <c r="E1122" t="s">
        <v>1797</v>
      </c>
      <c r="F1122" s="85">
        <v>2088.15</v>
      </c>
      <c r="G1122" s="85"/>
      <c r="H1122" s="96" t="s">
        <v>37</v>
      </c>
      <c r="I1122" t="s">
        <v>290</v>
      </c>
      <c r="J1122" s="4">
        <f t="shared" si="17"/>
        <v>1</v>
      </c>
    </row>
    <row r="1123" spans="1:10" x14ac:dyDescent="0.3">
      <c r="A1123" s="4" t="s">
        <v>4267</v>
      </c>
      <c r="B1123" s="84">
        <v>45295</v>
      </c>
      <c r="C1123"/>
      <c r="D1123" t="s">
        <v>928</v>
      </c>
      <c r="E1123" t="s">
        <v>1798</v>
      </c>
      <c r="F1123" s="85">
        <v>1442</v>
      </c>
      <c r="G1123" s="85"/>
      <c r="H1123" s="96" t="s">
        <v>37</v>
      </c>
      <c r="I1123" t="s">
        <v>290</v>
      </c>
      <c r="J1123" s="4">
        <f t="shared" si="17"/>
        <v>1</v>
      </c>
    </row>
    <row r="1124" spans="1:10" x14ac:dyDescent="0.3">
      <c r="A1124" s="4" t="s">
        <v>4267</v>
      </c>
      <c r="B1124" s="84">
        <v>45295</v>
      </c>
      <c r="C1124"/>
      <c r="D1124" t="s">
        <v>623</v>
      </c>
      <c r="E1124" t="s">
        <v>1799</v>
      </c>
      <c r="F1124" s="85">
        <v>1430.07</v>
      </c>
      <c r="G1124" s="85"/>
      <c r="H1124" s="96" t="s">
        <v>37</v>
      </c>
      <c r="I1124" t="s">
        <v>290</v>
      </c>
      <c r="J1124" s="4">
        <f t="shared" si="17"/>
        <v>1</v>
      </c>
    </row>
    <row r="1125" spans="1:10" x14ac:dyDescent="0.3">
      <c r="A1125" s="4" t="s">
        <v>4267</v>
      </c>
      <c r="B1125" s="84">
        <v>45295</v>
      </c>
      <c r="C1125"/>
      <c r="D1125" t="s">
        <v>623</v>
      </c>
      <c r="E1125" t="s">
        <v>1800</v>
      </c>
      <c r="F1125" s="85">
        <v>1090.43</v>
      </c>
      <c r="G1125" s="85"/>
      <c r="H1125" s="96" t="s">
        <v>37</v>
      </c>
      <c r="I1125" t="s">
        <v>290</v>
      </c>
      <c r="J1125" s="4">
        <f t="shared" si="17"/>
        <v>1</v>
      </c>
    </row>
    <row r="1126" spans="1:10" x14ac:dyDescent="0.3">
      <c r="A1126" s="4" t="s">
        <v>4267</v>
      </c>
      <c r="B1126" s="84">
        <v>45295</v>
      </c>
      <c r="C1126"/>
      <c r="D1126" t="s">
        <v>623</v>
      </c>
      <c r="E1126" t="s">
        <v>1801</v>
      </c>
      <c r="F1126" s="91">
        <v>724.02</v>
      </c>
      <c r="G1126" s="85"/>
      <c r="H1126" s="96" t="s">
        <v>37</v>
      </c>
      <c r="I1126" t="s">
        <v>290</v>
      </c>
      <c r="J1126" s="4">
        <f t="shared" si="17"/>
        <v>1</v>
      </c>
    </row>
    <row r="1127" spans="1:10" x14ac:dyDescent="0.3">
      <c r="A1127" s="4" t="s">
        <v>4267</v>
      </c>
      <c r="B1127" s="84">
        <v>45294</v>
      </c>
      <c r="C1127" t="s">
        <v>593</v>
      </c>
      <c r="D1127" t="s">
        <v>889</v>
      </c>
      <c r="E1127" t="s">
        <v>1802</v>
      </c>
      <c r="F1127" s="88"/>
      <c r="G1127" s="85">
        <v>53629.51</v>
      </c>
      <c r="H1127" s="96" t="s">
        <v>4251</v>
      </c>
      <c r="I1127" t="s">
        <v>290</v>
      </c>
      <c r="J1127" s="4">
        <f t="shared" si="17"/>
        <v>1</v>
      </c>
    </row>
    <row r="1128" spans="1:10" x14ac:dyDescent="0.3">
      <c r="A1128" s="4" t="s">
        <v>4267</v>
      </c>
      <c r="B1128" s="84">
        <v>45294</v>
      </c>
      <c r="C1128" t="s">
        <v>594</v>
      </c>
      <c r="D1128" t="s">
        <v>889</v>
      </c>
      <c r="E1128" t="s">
        <v>1803</v>
      </c>
      <c r="F1128" s="88"/>
      <c r="G1128" s="85">
        <v>49064.4</v>
      </c>
      <c r="H1128" s="96" t="s">
        <v>4251</v>
      </c>
      <c r="I1128" t="s">
        <v>290</v>
      </c>
      <c r="J1128" s="4">
        <f t="shared" si="17"/>
        <v>1</v>
      </c>
    </row>
    <row r="1129" spans="1:10" x14ac:dyDescent="0.3">
      <c r="A1129" s="4" t="s">
        <v>4267</v>
      </c>
      <c r="B1129" s="84">
        <v>45294</v>
      </c>
      <c r="C1129" t="s">
        <v>595</v>
      </c>
      <c r="D1129" t="s">
        <v>889</v>
      </c>
      <c r="E1129" t="s">
        <v>1804</v>
      </c>
      <c r="F1129" s="88"/>
      <c r="G1129" s="85">
        <v>41445.129999999997</v>
      </c>
      <c r="H1129" s="96" t="s">
        <v>4251</v>
      </c>
      <c r="I1129" t="s">
        <v>290</v>
      </c>
      <c r="J1129" s="4">
        <f t="shared" si="17"/>
        <v>1</v>
      </c>
    </row>
    <row r="1130" spans="1:10" x14ac:dyDescent="0.3">
      <c r="A1130" s="4" t="s">
        <v>4267</v>
      </c>
      <c r="B1130" s="84">
        <v>45294</v>
      </c>
      <c r="C1130" t="s">
        <v>596</v>
      </c>
      <c r="D1130" t="s">
        <v>889</v>
      </c>
      <c r="E1130" t="s">
        <v>1805</v>
      </c>
      <c r="F1130" s="88"/>
      <c r="G1130" s="85">
        <v>23607</v>
      </c>
      <c r="H1130" s="96" t="s">
        <v>4251</v>
      </c>
      <c r="I1130" t="s">
        <v>290</v>
      </c>
      <c r="J1130" s="4">
        <f t="shared" si="17"/>
        <v>1</v>
      </c>
    </row>
    <row r="1131" spans="1:10" x14ac:dyDescent="0.3">
      <c r="A1131" s="4" t="s">
        <v>4267</v>
      </c>
      <c r="B1131" s="84">
        <v>45294</v>
      </c>
      <c r="C1131" t="s">
        <v>597</v>
      </c>
      <c r="D1131" t="s">
        <v>889</v>
      </c>
      <c r="E1131" t="s">
        <v>1806</v>
      </c>
      <c r="F1131" s="88"/>
      <c r="G1131" s="85">
        <v>23488.01</v>
      </c>
      <c r="H1131" s="96" t="s">
        <v>4251</v>
      </c>
      <c r="I1131" t="s">
        <v>290</v>
      </c>
      <c r="J1131" s="4">
        <f t="shared" si="17"/>
        <v>1</v>
      </c>
    </row>
    <row r="1132" spans="1:10" x14ac:dyDescent="0.3">
      <c r="A1132" s="4" t="s">
        <v>4267</v>
      </c>
      <c r="B1132" s="84">
        <v>45294</v>
      </c>
      <c r="C1132" t="s">
        <v>598</v>
      </c>
      <c r="D1132" t="s">
        <v>889</v>
      </c>
      <c r="E1132" t="s">
        <v>1807</v>
      </c>
      <c r="F1132" s="88"/>
      <c r="G1132" s="85">
        <v>23482.01</v>
      </c>
      <c r="H1132" s="96" t="s">
        <v>4251</v>
      </c>
      <c r="I1132" t="s">
        <v>290</v>
      </c>
      <c r="J1132" s="4">
        <f t="shared" si="17"/>
        <v>1</v>
      </c>
    </row>
    <row r="1133" spans="1:10" x14ac:dyDescent="0.3">
      <c r="A1133" s="4" t="s">
        <v>4267</v>
      </c>
      <c r="B1133" s="84">
        <v>45294</v>
      </c>
      <c r="C1133" t="s">
        <v>599</v>
      </c>
      <c r="D1133" t="s">
        <v>889</v>
      </c>
      <c r="E1133" t="s">
        <v>1808</v>
      </c>
      <c r="F1133" s="88"/>
      <c r="G1133" s="85">
        <v>17611.5</v>
      </c>
      <c r="H1133" s="96" t="s">
        <v>4251</v>
      </c>
      <c r="I1133" t="s">
        <v>290</v>
      </c>
      <c r="J1133" s="4">
        <f t="shared" si="17"/>
        <v>1</v>
      </c>
    </row>
    <row r="1134" spans="1:10" x14ac:dyDescent="0.3">
      <c r="A1134" s="4" t="s">
        <v>4267</v>
      </c>
      <c r="B1134" s="84">
        <v>45294</v>
      </c>
      <c r="C1134" t="s">
        <v>600</v>
      </c>
      <c r="D1134" t="s">
        <v>889</v>
      </c>
      <c r="E1134" t="s">
        <v>1809</v>
      </c>
      <c r="F1134" s="88"/>
      <c r="G1134" s="85">
        <v>17222.099999999999</v>
      </c>
      <c r="H1134" s="96" t="s">
        <v>4251</v>
      </c>
      <c r="I1134" t="s">
        <v>290</v>
      </c>
      <c r="J1134" s="4">
        <f t="shared" si="17"/>
        <v>1</v>
      </c>
    </row>
    <row r="1135" spans="1:10" x14ac:dyDescent="0.3">
      <c r="A1135" s="4" t="s">
        <v>4267</v>
      </c>
      <c r="B1135" s="84">
        <v>45294</v>
      </c>
      <c r="C1135" t="s">
        <v>601</v>
      </c>
      <c r="D1135" t="s">
        <v>889</v>
      </c>
      <c r="E1135" t="s">
        <v>1810</v>
      </c>
      <c r="F1135" s="88"/>
      <c r="G1135" s="85">
        <v>17222.099999999999</v>
      </c>
      <c r="H1135" s="96" t="s">
        <v>4251</v>
      </c>
      <c r="I1135" t="s">
        <v>290</v>
      </c>
      <c r="J1135" s="4">
        <f t="shared" si="17"/>
        <v>1</v>
      </c>
    </row>
    <row r="1136" spans="1:10" x14ac:dyDescent="0.3">
      <c r="A1136" s="4" t="s">
        <v>4267</v>
      </c>
      <c r="B1136" s="84">
        <v>45294</v>
      </c>
      <c r="C1136" t="s">
        <v>602</v>
      </c>
      <c r="D1136" t="s">
        <v>889</v>
      </c>
      <c r="E1136" t="s">
        <v>1811</v>
      </c>
      <c r="F1136" s="88"/>
      <c r="G1136" s="85">
        <v>15156.84</v>
      </c>
      <c r="H1136" s="96" t="s">
        <v>4251</v>
      </c>
      <c r="I1136" t="s">
        <v>290</v>
      </c>
      <c r="J1136" s="4">
        <f t="shared" si="17"/>
        <v>1</v>
      </c>
    </row>
    <row r="1137" spans="1:10" x14ac:dyDescent="0.3">
      <c r="A1137" s="4" t="s">
        <v>4267</v>
      </c>
      <c r="B1137" s="84">
        <v>45294</v>
      </c>
      <c r="C1137" t="s">
        <v>603</v>
      </c>
      <c r="D1137" t="s">
        <v>889</v>
      </c>
      <c r="E1137" t="s">
        <v>1812</v>
      </c>
      <c r="F1137" s="88"/>
      <c r="G1137" s="85">
        <v>12266.1</v>
      </c>
      <c r="H1137" s="96" t="s">
        <v>4251</v>
      </c>
      <c r="I1137" t="s">
        <v>290</v>
      </c>
      <c r="J1137" s="4">
        <f t="shared" si="17"/>
        <v>1</v>
      </c>
    </row>
    <row r="1138" spans="1:10" x14ac:dyDescent="0.3">
      <c r="A1138" s="4" t="s">
        <v>4267</v>
      </c>
      <c r="B1138" s="84">
        <v>45294</v>
      </c>
      <c r="C1138" t="s">
        <v>604</v>
      </c>
      <c r="D1138" t="s">
        <v>889</v>
      </c>
      <c r="E1138" t="s">
        <v>1813</v>
      </c>
      <c r="F1138" s="88"/>
      <c r="G1138" s="85">
        <v>11682</v>
      </c>
      <c r="H1138" s="96" t="s">
        <v>4251</v>
      </c>
      <c r="I1138" t="s">
        <v>290</v>
      </c>
      <c r="J1138" s="4">
        <f t="shared" si="17"/>
        <v>1</v>
      </c>
    </row>
    <row r="1139" spans="1:10" x14ac:dyDescent="0.3">
      <c r="A1139" s="4" t="s">
        <v>4267</v>
      </c>
      <c r="B1139" s="84">
        <v>45294</v>
      </c>
      <c r="C1139"/>
      <c r="D1139" t="s">
        <v>136</v>
      </c>
      <c r="E1139" t="s">
        <v>1814</v>
      </c>
      <c r="F1139" s="88"/>
      <c r="G1139" s="91">
        <v>660</v>
      </c>
      <c r="H1139" s="96" t="s">
        <v>4249</v>
      </c>
      <c r="I1139" t="s">
        <v>290</v>
      </c>
      <c r="J1139" s="4">
        <f t="shared" si="17"/>
        <v>1</v>
      </c>
    </row>
    <row r="1140" spans="1:10" x14ac:dyDescent="0.3">
      <c r="A1140" s="4" t="s">
        <v>4267</v>
      </c>
      <c r="B1140" s="84">
        <v>45294</v>
      </c>
      <c r="C1140"/>
      <c r="D1140" t="s">
        <v>929</v>
      </c>
      <c r="E1140" t="s">
        <v>1815</v>
      </c>
      <c r="F1140" s="85">
        <v>402996.98</v>
      </c>
      <c r="G1140" s="7"/>
      <c r="H1140" s="96" t="s">
        <v>37</v>
      </c>
      <c r="I1140" t="s">
        <v>290</v>
      </c>
      <c r="J1140" s="4">
        <f t="shared" si="17"/>
        <v>1</v>
      </c>
    </row>
    <row r="1141" spans="1:10" x14ac:dyDescent="0.3">
      <c r="A1141" s="4" t="s">
        <v>4267</v>
      </c>
      <c r="B1141" s="84">
        <v>45294</v>
      </c>
      <c r="C1141"/>
      <c r="D1141" t="s">
        <v>715</v>
      </c>
      <c r="E1141" t="s">
        <v>1816</v>
      </c>
      <c r="F1141" s="85">
        <v>318171.63</v>
      </c>
      <c r="G1141" s="7"/>
      <c r="H1141" s="96" t="s">
        <v>37</v>
      </c>
      <c r="I1141" t="s">
        <v>290</v>
      </c>
      <c r="J1141" s="4">
        <f t="shared" si="17"/>
        <v>1</v>
      </c>
    </row>
    <row r="1142" spans="1:10" x14ac:dyDescent="0.3">
      <c r="A1142" s="4" t="s">
        <v>4267</v>
      </c>
      <c r="B1142" s="84">
        <v>45294</v>
      </c>
      <c r="C1142"/>
      <c r="D1142" t="s">
        <v>929</v>
      </c>
      <c r="E1142" t="s">
        <v>1817</v>
      </c>
      <c r="F1142" s="85">
        <v>260658.1</v>
      </c>
      <c r="G1142" s="7"/>
      <c r="H1142" s="96" t="s">
        <v>37</v>
      </c>
      <c r="I1142" t="s">
        <v>290</v>
      </c>
      <c r="J1142" s="4">
        <f t="shared" si="17"/>
        <v>1</v>
      </c>
    </row>
    <row r="1143" spans="1:10" x14ac:dyDescent="0.3">
      <c r="A1143" s="4" t="s">
        <v>4267</v>
      </c>
      <c r="B1143" s="84">
        <v>45294</v>
      </c>
      <c r="C1143"/>
      <c r="D1143" t="s">
        <v>144</v>
      </c>
      <c r="E1143" t="s">
        <v>1818</v>
      </c>
      <c r="F1143" s="85">
        <v>97269.7</v>
      </c>
      <c r="G1143" s="7"/>
      <c r="H1143" s="96" t="s">
        <v>37</v>
      </c>
      <c r="I1143" t="s">
        <v>290</v>
      </c>
      <c r="J1143" s="4">
        <f t="shared" si="17"/>
        <v>1</v>
      </c>
    </row>
    <row r="1144" spans="1:10" x14ac:dyDescent="0.3">
      <c r="A1144" s="4" t="s">
        <v>4267</v>
      </c>
      <c r="B1144" s="84">
        <v>45294</v>
      </c>
      <c r="C1144"/>
      <c r="D1144" t="s">
        <v>126</v>
      </c>
      <c r="E1144" t="s">
        <v>1819</v>
      </c>
      <c r="F1144" s="85">
        <v>78505.649999999994</v>
      </c>
      <c r="G1144" s="7"/>
      <c r="H1144" s="96" t="s">
        <v>37</v>
      </c>
      <c r="I1144" t="s">
        <v>290</v>
      </c>
      <c r="J1144" s="4">
        <f t="shared" si="17"/>
        <v>1</v>
      </c>
    </row>
    <row r="1145" spans="1:10" x14ac:dyDescent="0.3">
      <c r="A1145" s="4" t="s">
        <v>4267</v>
      </c>
      <c r="B1145" s="84">
        <v>45294</v>
      </c>
      <c r="C1145"/>
      <c r="D1145" t="s">
        <v>930</v>
      </c>
      <c r="E1145" t="s">
        <v>1820</v>
      </c>
      <c r="F1145" s="85">
        <v>61210</v>
      </c>
      <c r="G1145" s="7"/>
      <c r="H1145" s="96" t="s">
        <v>37</v>
      </c>
      <c r="I1145" t="s">
        <v>290</v>
      </c>
      <c r="J1145" s="4">
        <f t="shared" si="17"/>
        <v>1</v>
      </c>
    </row>
    <row r="1146" spans="1:10" x14ac:dyDescent="0.3">
      <c r="A1146" s="4" t="s">
        <v>4267</v>
      </c>
      <c r="B1146" s="84">
        <v>45294</v>
      </c>
      <c r="C1146"/>
      <c r="D1146" t="s">
        <v>931</v>
      </c>
      <c r="E1146" t="s">
        <v>1821</v>
      </c>
      <c r="F1146" s="85">
        <v>49100</v>
      </c>
      <c r="G1146" s="7"/>
      <c r="H1146" s="96" t="s">
        <v>37</v>
      </c>
      <c r="I1146" t="s">
        <v>290</v>
      </c>
      <c r="J1146" s="4">
        <f t="shared" si="17"/>
        <v>1</v>
      </c>
    </row>
    <row r="1147" spans="1:10" x14ac:dyDescent="0.3">
      <c r="A1147" s="4" t="s">
        <v>4267</v>
      </c>
      <c r="B1147" s="84">
        <v>45294</v>
      </c>
      <c r="C1147"/>
      <c r="D1147" t="s">
        <v>932</v>
      </c>
      <c r="E1147" t="s">
        <v>1822</v>
      </c>
      <c r="F1147" s="85">
        <v>44548</v>
      </c>
      <c r="G1147" s="7"/>
      <c r="H1147" s="96" t="s">
        <v>37</v>
      </c>
      <c r="I1147" t="s">
        <v>290</v>
      </c>
      <c r="J1147" s="4">
        <f t="shared" si="17"/>
        <v>1</v>
      </c>
    </row>
    <row r="1148" spans="1:10" x14ac:dyDescent="0.3">
      <c r="A1148" s="4" t="s">
        <v>4267</v>
      </c>
      <c r="B1148" s="84">
        <v>45294</v>
      </c>
      <c r="C1148"/>
      <c r="D1148" t="s">
        <v>932</v>
      </c>
      <c r="E1148" t="s">
        <v>1823</v>
      </c>
      <c r="F1148" s="85">
        <v>44548</v>
      </c>
      <c r="G1148" s="7"/>
      <c r="H1148" s="96" t="s">
        <v>37</v>
      </c>
      <c r="I1148" t="s">
        <v>290</v>
      </c>
      <c r="J1148" s="4">
        <f t="shared" si="17"/>
        <v>1</v>
      </c>
    </row>
    <row r="1149" spans="1:10" x14ac:dyDescent="0.3">
      <c r="A1149" s="4" t="s">
        <v>4267</v>
      </c>
      <c r="B1149" s="84">
        <v>45294</v>
      </c>
      <c r="C1149"/>
      <c r="D1149" t="s">
        <v>650</v>
      </c>
      <c r="E1149" t="s">
        <v>1824</v>
      </c>
      <c r="F1149" s="85">
        <v>42950</v>
      </c>
      <c r="G1149" s="7"/>
      <c r="H1149" s="96" t="s">
        <v>37</v>
      </c>
      <c r="I1149" t="s">
        <v>290</v>
      </c>
      <c r="J1149" s="4">
        <f t="shared" si="17"/>
        <v>1</v>
      </c>
    </row>
    <row r="1150" spans="1:10" x14ac:dyDescent="0.3">
      <c r="A1150" s="4" t="s">
        <v>4267</v>
      </c>
      <c r="B1150" s="84">
        <v>45294</v>
      </c>
      <c r="C1150"/>
      <c r="D1150" t="s">
        <v>637</v>
      </c>
      <c r="E1150" t="s">
        <v>1825</v>
      </c>
      <c r="F1150" s="85">
        <v>25433.05</v>
      </c>
      <c r="G1150" s="7"/>
      <c r="H1150" s="96" t="s">
        <v>37</v>
      </c>
      <c r="I1150" t="s">
        <v>290</v>
      </c>
      <c r="J1150" s="4">
        <f t="shared" si="17"/>
        <v>1</v>
      </c>
    </row>
    <row r="1151" spans="1:10" x14ac:dyDescent="0.3">
      <c r="A1151" s="4" t="s">
        <v>4267</v>
      </c>
      <c r="B1151" s="84">
        <v>45294</v>
      </c>
      <c r="C1151"/>
      <c r="D1151" t="s">
        <v>723</v>
      </c>
      <c r="E1151" t="s">
        <v>1826</v>
      </c>
      <c r="F1151" s="85">
        <v>22632.639999999999</v>
      </c>
      <c r="G1151" s="7"/>
      <c r="H1151" s="96" t="s">
        <v>37</v>
      </c>
      <c r="I1151" t="s">
        <v>290</v>
      </c>
      <c r="J1151" s="4">
        <f t="shared" si="17"/>
        <v>1</v>
      </c>
    </row>
    <row r="1152" spans="1:10" x14ac:dyDescent="0.3">
      <c r="A1152" s="4" t="s">
        <v>4267</v>
      </c>
      <c r="B1152" s="84">
        <v>45294</v>
      </c>
      <c r="C1152"/>
      <c r="D1152" t="s">
        <v>617</v>
      </c>
      <c r="E1152" t="s">
        <v>1827</v>
      </c>
      <c r="F1152" s="85">
        <v>20100</v>
      </c>
      <c r="G1152" s="7"/>
      <c r="H1152" s="96" t="s">
        <v>37</v>
      </c>
      <c r="I1152" t="s">
        <v>290</v>
      </c>
      <c r="J1152" s="4">
        <f t="shared" si="17"/>
        <v>1</v>
      </c>
    </row>
    <row r="1153" spans="1:10" x14ac:dyDescent="0.3">
      <c r="A1153" s="4" t="s">
        <v>4267</v>
      </c>
      <c r="B1153" s="84">
        <v>45294</v>
      </c>
      <c r="C1153"/>
      <c r="D1153" t="s">
        <v>650</v>
      </c>
      <c r="E1153" t="s">
        <v>1828</v>
      </c>
      <c r="F1153" s="85">
        <v>19905.29</v>
      </c>
      <c r="G1153" s="7"/>
      <c r="H1153" s="96" t="s">
        <v>37</v>
      </c>
      <c r="I1153" t="s">
        <v>290</v>
      </c>
      <c r="J1153" s="4">
        <f t="shared" si="17"/>
        <v>1</v>
      </c>
    </row>
    <row r="1154" spans="1:10" x14ac:dyDescent="0.3">
      <c r="A1154" s="4" t="s">
        <v>4267</v>
      </c>
      <c r="B1154" s="84">
        <v>45294</v>
      </c>
      <c r="C1154"/>
      <c r="D1154" t="s">
        <v>691</v>
      </c>
      <c r="E1154" t="s">
        <v>1829</v>
      </c>
      <c r="F1154" s="85">
        <v>15500</v>
      </c>
      <c r="G1154" s="7"/>
      <c r="H1154" s="96" t="s">
        <v>37</v>
      </c>
      <c r="I1154" t="s">
        <v>290</v>
      </c>
      <c r="J1154" s="4">
        <f t="shared" si="17"/>
        <v>1</v>
      </c>
    </row>
    <row r="1155" spans="1:10" x14ac:dyDescent="0.3">
      <c r="A1155" s="4" t="s">
        <v>4267</v>
      </c>
      <c r="B1155" s="84">
        <v>45294</v>
      </c>
      <c r="C1155"/>
      <c r="D1155" t="s">
        <v>933</v>
      </c>
      <c r="E1155" t="s">
        <v>1830</v>
      </c>
      <c r="F1155" s="85">
        <v>15002.28</v>
      </c>
      <c r="G1155" s="7"/>
      <c r="H1155" s="96" t="s">
        <v>37</v>
      </c>
      <c r="I1155" t="s">
        <v>290</v>
      </c>
      <c r="J1155" s="4">
        <f t="shared" ref="J1155:J1218" si="18">MONTH(B1155)</f>
        <v>1</v>
      </c>
    </row>
    <row r="1156" spans="1:10" x14ac:dyDescent="0.3">
      <c r="A1156" s="4" t="s">
        <v>4267</v>
      </c>
      <c r="B1156" s="84">
        <v>45294</v>
      </c>
      <c r="C1156"/>
      <c r="D1156" t="s">
        <v>934</v>
      </c>
      <c r="E1156" t="s">
        <v>1831</v>
      </c>
      <c r="F1156" s="85">
        <v>13624.8</v>
      </c>
      <c r="G1156" s="7"/>
      <c r="H1156" s="96" t="s">
        <v>37</v>
      </c>
      <c r="I1156" t="s">
        <v>290</v>
      </c>
      <c r="J1156" s="4">
        <f t="shared" si="18"/>
        <v>1</v>
      </c>
    </row>
    <row r="1157" spans="1:10" x14ac:dyDescent="0.3">
      <c r="A1157" s="4" t="s">
        <v>4267</v>
      </c>
      <c r="B1157" s="84">
        <v>45294</v>
      </c>
      <c r="C1157"/>
      <c r="D1157" t="s">
        <v>126</v>
      </c>
      <c r="E1157" t="s">
        <v>1832</v>
      </c>
      <c r="F1157" s="85">
        <v>9336.18</v>
      </c>
      <c r="G1157" s="7"/>
      <c r="H1157" s="96" t="s">
        <v>37</v>
      </c>
      <c r="I1157" t="s">
        <v>290</v>
      </c>
      <c r="J1157" s="4">
        <f t="shared" si="18"/>
        <v>1</v>
      </c>
    </row>
    <row r="1158" spans="1:10" x14ac:dyDescent="0.3">
      <c r="A1158" s="4" t="s">
        <v>4267</v>
      </c>
      <c r="B1158" s="84">
        <v>45294</v>
      </c>
      <c r="C1158"/>
      <c r="D1158" t="s">
        <v>637</v>
      </c>
      <c r="E1158" t="s">
        <v>1833</v>
      </c>
      <c r="F1158" s="85">
        <v>8917.61</v>
      </c>
      <c r="G1158" s="7"/>
      <c r="H1158" s="96" t="s">
        <v>37</v>
      </c>
      <c r="I1158" t="s">
        <v>290</v>
      </c>
      <c r="J1158" s="4">
        <f t="shared" si="18"/>
        <v>1</v>
      </c>
    </row>
    <row r="1159" spans="1:10" x14ac:dyDescent="0.3">
      <c r="A1159" s="4" t="s">
        <v>4267</v>
      </c>
      <c r="B1159" s="84">
        <v>45294</v>
      </c>
      <c r="C1159"/>
      <c r="D1159" t="s">
        <v>637</v>
      </c>
      <c r="E1159" t="s">
        <v>1834</v>
      </c>
      <c r="F1159" s="85">
        <v>3645.43</v>
      </c>
      <c r="G1159" s="7"/>
      <c r="H1159" s="96" t="s">
        <v>37</v>
      </c>
      <c r="I1159" t="s">
        <v>290</v>
      </c>
      <c r="J1159" s="4">
        <f t="shared" si="18"/>
        <v>1</v>
      </c>
    </row>
    <row r="1160" spans="1:10" x14ac:dyDescent="0.3">
      <c r="A1160" s="4" t="s">
        <v>4267</v>
      </c>
      <c r="B1160" s="84">
        <v>45294</v>
      </c>
      <c r="C1160"/>
      <c r="D1160" t="s">
        <v>935</v>
      </c>
      <c r="E1160" t="s">
        <v>1835</v>
      </c>
      <c r="F1160" s="85">
        <v>2215</v>
      </c>
      <c r="G1160" s="7"/>
      <c r="H1160" s="96" t="s">
        <v>37</v>
      </c>
      <c r="I1160" t="s">
        <v>290</v>
      </c>
      <c r="J1160" s="4">
        <f t="shared" si="18"/>
        <v>1</v>
      </c>
    </row>
    <row r="1161" spans="1:10" x14ac:dyDescent="0.3">
      <c r="A1161" s="4" t="s">
        <v>4267</v>
      </c>
      <c r="B1161" s="84">
        <v>45294</v>
      </c>
      <c r="C1161"/>
      <c r="D1161" t="s">
        <v>724</v>
      </c>
      <c r="E1161" t="s">
        <v>1836</v>
      </c>
      <c r="F1161" s="85">
        <v>1737.1</v>
      </c>
      <c r="G1161" s="7"/>
      <c r="H1161" s="96" t="s">
        <v>37</v>
      </c>
      <c r="I1161" t="s">
        <v>290</v>
      </c>
      <c r="J1161" s="4">
        <f t="shared" si="18"/>
        <v>1</v>
      </c>
    </row>
    <row r="1162" spans="1:10" x14ac:dyDescent="0.3">
      <c r="A1162" s="4" t="s">
        <v>4267</v>
      </c>
      <c r="B1162" s="84">
        <v>45293</v>
      </c>
      <c r="C1162"/>
      <c r="D1162" t="s">
        <v>686</v>
      </c>
      <c r="E1162" t="s">
        <v>1837</v>
      </c>
      <c r="F1162" s="85">
        <v>65876.3</v>
      </c>
      <c r="G1162" s="7"/>
      <c r="H1162" s="96" t="s">
        <v>37</v>
      </c>
      <c r="I1162" t="s">
        <v>290</v>
      </c>
      <c r="J1162" s="4">
        <f t="shared" si="18"/>
        <v>1</v>
      </c>
    </row>
    <row r="1163" spans="1:10" x14ac:dyDescent="0.3">
      <c r="A1163" s="4" t="s">
        <v>4267</v>
      </c>
      <c r="B1163" s="84">
        <v>45293</v>
      </c>
      <c r="C1163"/>
      <c r="D1163" t="s">
        <v>936</v>
      </c>
      <c r="E1163" t="s">
        <v>1838</v>
      </c>
      <c r="F1163" s="85">
        <v>35047.300000000003</v>
      </c>
      <c r="G1163" s="7"/>
      <c r="H1163" s="96" t="s">
        <v>37</v>
      </c>
      <c r="I1163" t="s">
        <v>290</v>
      </c>
      <c r="J1163" s="4">
        <f t="shared" si="18"/>
        <v>1</v>
      </c>
    </row>
    <row r="1164" spans="1:10" x14ac:dyDescent="0.3">
      <c r="A1164" s="4" t="s">
        <v>4267</v>
      </c>
      <c r="B1164" s="84">
        <v>45293</v>
      </c>
      <c r="C1164"/>
      <c r="D1164" t="s">
        <v>937</v>
      </c>
      <c r="E1164">
        <v>26587</v>
      </c>
      <c r="F1164" s="85">
        <v>20000</v>
      </c>
      <c r="G1164" s="7"/>
      <c r="H1164" s="96" t="s">
        <v>37</v>
      </c>
      <c r="I1164" t="s">
        <v>290</v>
      </c>
      <c r="J1164" s="4">
        <f t="shared" si="18"/>
        <v>1</v>
      </c>
    </row>
    <row r="1165" spans="1:10" x14ac:dyDescent="0.3">
      <c r="A1165" s="4" t="s">
        <v>4267</v>
      </c>
      <c r="B1165" s="84">
        <v>45293</v>
      </c>
      <c r="C1165"/>
      <c r="D1165" t="s">
        <v>661</v>
      </c>
      <c r="E1165" t="s">
        <v>956</v>
      </c>
      <c r="F1165" s="85">
        <v>2636.6</v>
      </c>
      <c r="G1165" s="7"/>
      <c r="H1165" s="96" t="s">
        <v>37</v>
      </c>
      <c r="I1165" t="s">
        <v>290</v>
      </c>
      <c r="J1165" s="4">
        <f t="shared" si="18"/>
        <v>1</v>
      </c>
    </row>
    <row r="1166" spans="1:10" x14ac:dyDescent="0.3">
      <c r="A1166" s="4" t="s">
        <v>4267</v>
      </c>
      <c r="B1166" s="84">
        <v>45292</v>
      </c>
      <c r="C1166"/>
      <c r="D1166" t="s">
        <v>938</v>
      </c>
      <c r="E1166" t="s">
        <v>1011</v>
      </c>
      <c r="F1166" s="85">
        <v>29980</v>
      </c>
      <c r="G1166" s="7"/>
      <c r="H1166" s="96" t="s">
        <v>37</v>
      </c>
      <c r="I1166" t="s">
        <v>290</v>
      </c>
      <c r="J1166" s="4">
        <f t="shared" si="18"/>
        <v>1</v>
      </c>
    </row>
    <row r="1167" spans="1:10" x14ac:dyDescent="0.3">
      <c r="A1167" s="4" t="s">
        <v>4267</v>
      </c>
      <c r="B1167" s="84">
        <v>45334</v>
      </c>
      <c r="C1167" t="s">
        <v>1840</v>
      </c>
      <c r="D1167" t="s">
        <v>176</v>
      </c>
      <c r="E1167" t="s">
        <v>1885</v>
      </c>
      <c r="F1167" s="88"/>
      <c r="G1167" s="85">
        <v>17107.2</v>
      </c>
      <c r="H1167" s="96" t="s">
        <v>4251</v>
      </c>
      <c r="I1167" t="s">
        <v>1839</v>
      </c>
      <c r="J1167" s="4">
        <f t="shared" si="18"/>
        <v>2</v>
      </c>
    </row>
    <row r="1168" spans="1:10" x14ac:dyDescent="0.3">
      <c r="A1168" s="4" t="s">
        <v>4267</v>
      </c>
      <c r="B1168" s="84">
        <v>45334</v>
      </c>
      <c r="C1168"/>
      <c r="D1168" t="s">
        <v>136</v>
      </c>
      <c r="E1168" t="s">
        <v>975</v>
      </c>
      <c r="F1168" s="88"/>
      <c r="G1168" s="91">
        <v>55</v>
      </c>
      <c r="H1168" s="96" t="s">
        <v>4249</v>
      </c>
      <c r="I1168" t="s">
        <v>1839</v>
      </c>
      <c r="J1168" s="4">
        <f t="shared" si="18"/>
        <v>2</v>
      </c>
    </row>
    <row r="1169" spans="1:10" x14ac:dyDescent="0.3">
      <c r="A1169" s="4" t="s">
        <v>4267</v>
      </c>
      <c r="B1169" s="84">
        <v>45334</v>
      </c>
      <c r="C1169"/>
      <c r="D1169" t="s">
        <v>1841</v>
      </c>
      <c r="E1169" t="s">
        <v>1886</v>
      </c>
      <c r="F1169" s="85">
        <v>24652.799999999999</v>
      </c>
      <c r="G1169" s="85"/>
      <c r="H1169" s="96" t="s">
        <v>37</v>
      </c>
      <c r="I1169" t="s">
        <v>1839</v>
      </c>
      <c r="J1169" s="4">
        <f t="shared" si="18"/>
        <v>2</v>
      </c>
    </row>
    <row r="1170" spans="1:10" x14ac:dyDescent="0.3">
      <c r="A1170" s="4" t="s">
        <v>4267</v>
      </c>
      <c r="B1170" s="84">
        <v>45334</v>
      </c>
      <c r="C1170"/>
      <c r="D1170" t="s">
        <v>1842</v>
      </c>
      <c r="E1170" t="s">
        <v>1887</v>
      </c>
      <c r="F1170" s="85">
        <v>2015.95</v>
      </c>
      <c r="G1170" s="85"/>
      <c r="H1170" s="96" t="s">
        <v>4250</v>
      </c>
      <c r="I1170" t="s">
        <v>1839</v>
      </c>
      <c r="J1170" s="4">
        <f t="shared" si="18"/>
        <v>2</v>
      </c>
    </row>
    <row r="1171" spans="1:10" x14ac:dyDescent="0.3">
      <c r="A1171" s="4" t="s">
        <v>4267</v>
      </c>
      <c r="B1171" s="84">
        <v>45331</v>
      </c>
      <c r="C1171"/>
      <c r="D1171" t="s">
        <v>1843</v>
      </c>
      <c r="E1171" t="s">
        <v>1888</v>
      </c>
      <c r="F1171" s="85">
        <v>29436.18</v>
      </c>
      <c r="G1171" s="85"/>
      <c r="H1171" s="96" t="s">
        <v>37</v>
      </c>
      <c r="I1171" t="s">
        <v>1839</v>
      </c>
      <c r="J1171" s="4">
        <f t="shared" si="18"/>
        <v>2</v>
      </c>
    </row>
    <row r="1172" spans="1:10" x14ac:dyDescent="0.3">
      <c r="A1172" s="4" t="s">
        <v>4267</v>
      </c>
      <c r="B1172" s="84">
        <v>45331</v>
      </c>
      <c r="C1172"/>
      <c r="D1172" t="s">
        <v>1843</v>
      </c>
      <c r="E1172" t="s">
        <v>1889</v>
      </c>
      <c r="F1172" s="85">
        <v>14718.09</v>
      </c>
      <c r="G1172" s="85"/>
      <c r="H1172" s="96" t="s">
        <v>37</v>
      </c>
      <c r="I1172" t="s">
        <v>1839</v>
      </c>
      <c r="J1172" s="4">
        <f t="shared" si="18"/>
        <v>2</v>
      </c>
    </row>
    <row r="1173" spans="1:10" x14ac:dyDescent="0.3">
      <c r="A1173" s="4" t="s">
        <v>4267</v>
      </c>
      <c r="B1173" s="84">
        <v>45331</v>
      </c>
      <c r="C1173"/>
      <c r="D1173" t="s">
        <v>1844</v>
      </c>
      <c r="E1173" t="s">
        <v>1890</v>
      </c>
      <c r="F1173" s="85">
        <v>2419.14</v>
      </c>
      <c r="G1173" s="85"/>
      <c r="H1173" s="96" t="s">
        <v>4250</v>
      </c>
      <c r="I1173" t="s">
        <v>1839</v>
      </c>
      <c r="J1173" s="4">
        <f t="shared" si="18"/>
        <v>2</v>
      </c>
    </row>
    <row r="1174" spans="1:10" x14ac:dyDescent="0.3">
      <c r="A1174" s="4" t="s">
        <v>4267</v>
      </c>
      <c r="B1174" s="84">
        <v>45330</v>
      </c>
      <c r="C1174"/>
      <c r="D1174" t="s">
        <v>931</v>
      </c>
      <c r="E1174" t="s">
        <v>1891</v>
      </c>
      <c r="F1174" s="85">
        <v>54691.22</v>
      </c>
      <c r="G1174" s="85"/>
      <c r="H1174" s="96" t="s">
        <v>37</v>
      </c>
      <c r="I1174" t="s">
        <v>1839</v>
      </c>
      <c r="J1174" s="4">
        <f t="shared" si="18"/>
        <v>2</v>
      </c>
    </row>
    <row r="1175" spans="1:10" x14ac:dyDescent="0.3">
      <c r="A1175" s="4" t="s">
        <v>4267</v>
      </c>
      <c r="B1175" s="84">
        <v>45330</v>
      </c>
      <c r="C1175"/>
      <c r="D1175" t="s">
        <v>741</v>
      </c>
      <c r="E1175" t="s">
        <v>1892</v>
      </c>
      <c r="F1175" s="85">
        <v>30599.52</v>
      </c>
      <c r="G1175" s="85"/>
      <c r="H1175" s="96" t="s">
        <v>37</v>
      </c>
      <c r="I1175" t="s">
        <v>1839</v>
      </c>
      <c r="J1175" s="4">
        <f t="shared" si="18"/>
        <v>2</v>
      </c>
    </row>
    <row r="1176" spans="1:10" x14ac:dyDescent="0.3">
      <c r="A1176" s="4" t="s">
        <v>4267</v>
      </c>
      <c r="B1176" s="84">
        <v>45330</v>
      </c>
      <c r="C1176"/>
      <c r="D1176" t="s">
        <v>931</v>
      </c>
      <c r="E1176" t="s">
        <v>1893</v>
      </c>
      <c r="F1176" s="85">
        <v>22960</v>
      </c>
      <c r="G1176" s="85"/>
      <c r="H1176" s="96" t="s">
        <v>37</v>
      </c>
      <c r="I1176" t="s">
        <v>1839</v>
      </c>
      <c r="J1176" s="4">
        <f t="shared" si="18"/>
        <v>2</v>
      </c>
    </row>
    <row r="1177" spans="1:10" x14ac:dyDescent="0.3">
      <c r="A1177" s="4" t="s">
        <v>4267</v>
      </c>
      <c r="B1177" s="84">
        <v>45330</v>
      </c>
      <c r="C1177"/>
      <c r="D1177" t="s">
        <v>1845</v>
      </c>
      <c r="E1177" t="s">
        <v>1894</v>
      </c>
      <c r="F1177" s="85">
        <v>4608</v>
      </c>
      <c r="G1177" s="85"/>
      <c r="H1177" s="96" t="s">
        <v>37</v>
      </c>
      <c r="I1177" t="s">
        <v>1839</v>
      </c>
      <c r="J1177" s="4">
        <f t="shared" si="18"/>
        <v>2</v>
      </c>
    </row>
    <row r="1178" spans="1:10" x14ac:dyDescent="0.3">
      <c r="A1178" s="4" t="s">
        <v>4267</v>
      </c>
      <c r="B1178" s="84">
        <v>45328</v>
      </c>
      <c r="C1178"/>
      <c r="D1178" t="s">
        <v>1846</v>
      </c>
      <c r="E1178" t="s">
        <v>1895</v>
      </c>
      <c r="F1178" s="85">
        <v>20000</v>
      </c>
      <c r="G1178" s="85"/>
      <c r="H1178" s="96" t="s">
        <v>37</v>
      </c>
      <c r="I1178" t="s">
        <v>1839</v>
      </c>
      <c r="J1178" s="4">
        <f t="shared" si="18"/>
        <v>2</v>
      </c>
    </row>
    <row r="1179" spans="1:10" x14ac:dyDescent="0.3">
      <c r="A1179" s="4" t="s">
        <v>4267</v>
      </c>
      <c r="B1179" s="84">
        <v>45327</v>
      </c>
      <c r="C1179"/>
      <c r="D1179" t="s">
        <v>136</v>
      </c>
      <c r="E1179" t="s">
        <v>222</v>
      </c>
      <c r="F1179" s="88"/>
      <c r="G1179" s="91">
        <v>175</v>
      </c>
      <c r="H1179" s="96" t="s">
        <v>4249</v>
      </c>
      <c r="I1179" t="s">
        <v>1839</v>
      </c>
      <c r="J1179" s="4">
        <f t="shared" si="18"/>
        <v>2</v>
      </c>
    </row>
    <row r="1180" spans="1:10" x14ac:dyDescent="0.3">
      <c r="A1180" s="4" t="s">
        <v>4267</v>
      </c>
      <c r="B1180" s="84">
        <v>45327</v>
      </c>
      <c r="C1180"/>
      <c r="D1180" t="s">
        <v>1847</v>
      </c>
      <c r="E1180" t="s">
        <v>223</v>
      </c>
      <c r="F1180" s="85">
        <v>1161994</v>
      </c>
      <c r="G1180" s="85"/>
      <c r="H1180" s="96" t="s">
        <v>223</v>
      </c>
      <c r="I1180" t="s">
        <v>1839</v>
      </c>
      <c r="J1180" s="4">
        <f t="shared" si="18"/>
        <v>2</v>
      </c>
    </row>
    <row r="1181" spans="1:10" x14ac:dyDescent="0.3">
      <c r="A1181" s="4" t="s">
        <v>4267</v>
      </c>
      <c r="B1181" s="84">
        <v>45327</v>
      </c>
      <c r="C1181"/>
      <c r="D1181" t="s">
        <v>1848</v>
      </c>
      <c r="E1181" t="s">
        <v>1896</v>
      </c>
      <c r="F1181" s="85">
        <v>3599.9</v>
      </c>
      <c r="G1181" s="85"/>
      <c r="H1181" s="96" t="s">
        <v>4250</v>
      </c>
      <c r="I1181" t="s">
        <v>1839</v>
      </c>
      <c r="J1181" s="4">
        <f t="shared" si="18"/>
        <v>2</v>
      </c>
    </row>
    <row r="1182" spans="1:10" x14ac:dyDescent="0.3">
      <c r="A1182" s="4" t="s">
        <v>4267</v>
      </c>
      <c r="B1182" s="84">
        <v>45324</v>
      </c>
      <c r="C1182"/>
      <c r="D1182" t="s">
        <v>741</v>
      </c>
      <c r="E1182" t="s">
        <v>1897</v>
      </c>
      <c r="F1182" s="85">
        <v>20800</v>
      </c>
      <c r="G1182" s="85"/>
      <c r="H1182" s="96" t="s">
        <v>37</v>
      </c>
      <c r="I1182" t="s">
        <v>1839</v>
      </c>
      <c r="J1182" s="4">
        <f t="shared" si="18"/>
        <v>2</v>
      </c>
    </row>
    <row r="1183" spans="1:10" x14ac:dyDescent="0.3">
      <c r="A1183" s="4" t="s">
        <v>4267</v>
      </c>
      <c r="B1183" s="84">
        <v>45323</v>
      </c>
      <c r="C1183" t="s">
        <v>101</v>
      </c>
      <c r="D1183" t="s">
        <v>149</v>
      </c>
      <c r="E1183" t="s">
        <v>225</v>
      </c>
      <c r="F1183" s="88"/>
      <c r="G1183" s="85">
        <v>5800000</v>
      </c>
      <c r="H1183" s="96" t="s">
        <v>4253</v>
      </c>
      <c r="I1183" t="s">
        <v>1839</v>
      </c>
      <c r="J1183" s="4">
        <f t="shared" si="18"/>
        <v>2</v>
      </c>
    </row>
    <row r="1184" spans="1:10" x14ac:dyDescent="0.3">
      <c r="A1184" s="4" t="s">
        <v>4267</v>
      </c>
      <c r="B1184" s="84">
        <v>45322</v>
      </c>
      <c r="C1184"/>
      <c r="D1184" t="s">
        <v>136</v>
      </c>
      <c r="E1184" t="s">
        <v>1205</v>
      </c>
      <c r="F1184" s="88"/>
      <c r="G1184" s="91">
        <v>390</v>
      </c>
      <c r="H1184" s="96" t="s">
        <v>4249</v>
      </c>
      <c r="I1184" t="s">
        <v>1839</v>
      </c>
      <c r="J1184" s="4">
        <f t="shared" si="18"/>
        <v>1</v>
      </c>
    </row>
    <row r="1185" spans="1:10" x14ac:dyDescent="0.3">
      <c r="A1185" s="4" t="s">
        <v>4267</v>
      </c>
      <c r="B1185" s="84">
        <v>45322</v>
      </c>
      <c r="C1185"/>
      <c r="D1185" t="s">
        <v>136</v>
      </c>
      <c r="E1185" t="s">
        <v>1206</v>
      </c>
      <c r="F1185" s="88"/>
      <c r="G1185" s="91">
        <v>200</v>
      </c>
      <c r="H1185" s="96" t="s">
        <v>4249</v>
      </c>
      <c r="I1185" t="s">
        <v>1839</v>
      </c>
      <c r="J1185" s="4">
        <f t="shared" si="18"/>
        <v>1</v>
      </c>
    </row>
    <row r="1186" spans="1:10" x14ac:dyDescent="0.3">
      <c r="A1186" s="4" t="s">
        <v>4267</v>
      </c>
      <c r="B1186" s="84">
        <v>45322</v>
      </c>
      <c r="C1186"/>
      <c r="D1186" t="s">
        <v>1849</v>
      </c>
      <c r="E1186" t="s">
        <v>1898</v>
      </c>
      <c r="F1186" s="85">
        <v>3599.9</v>
      </c>
      <c r="G1186" s="85"/>
      <c r="H1186" s="96" t="s">
        <v>4250</v>
      </c>
      <c r="I1186" t="s">
        <v>1839</v>
      </c>
      <c r="J1186" s="4">
        <f t="shared" si="18"/>
        <v>1</v>
      </c>
    </row>
    <row r="1187" spans="1:10" x14ac:dyDescent="0.3">
      <c r="A1187" s="4" t="s">
        <v>4267</v>
      </c>
      <c r="B1187" s="84">
        <v>45321</v>
      </c>
      <c r="C1187"/>
      <c r="D1187" t="s">
        <v>1850</v>
      </c>
      <c r="E1187" t="s">
        <v>1899</v>
      </c>
      <c r="F1187" s="85">
        <v>89577.18</v>
      </c>
      <c r="G1187" s="85"/>
      <c r="H1187" s="96" t="s">
        <v>37</v>
      </c>
      <c r="I1187" t="s">
        <v>1839</v>
      </c>
      <c r="J1187" s="4">
        <f t="shared" si="18"/>
        <v>1</v>
      </c>
    </row>
    <row r="1188" spans="1:10" x14ac:dyDescent="0.3">
      <c r="A1188" s="4" t="s">
        <v>4267</v>
      </c>
      <c r="B1188" s="84">
        <v>45320</v>
      </c>
      <c r="C1188"/>
      <c r="D1188" t="s">
        <v>1851</v>
      </c>
      <c r="E1188" t="s">
        <v>1900</v>
      </c>
      <c r="F1188" s="85">
        <v>2015.95</v>
      </c>
      <c r="G1188" s="85"/>
      <c r="H1188" s="96" t="s">
        <v>4250</v>
      </c>
      <c r="I1188" t="s">
        <v>1839</v>
      </c>
      <c r="J1188" s="4">
        <f t="shared" si="18"/>
        <v>1</v>
      </c>
    </row>
    <row r="1189" spans="1:10" x14ac:dyDescent="0.3">
      <c r="A1189" s="4" t="s">
        <v>4267</v>
      </c>
      <c r="B1189" s="84">
        <v>45317</v>
      </c>
      <c r="C1189"/>
      <c r="D1189" t="s">
        <v>1843</v>
      </c>
      <c r="E1189" t="s">
        <v>1901</v>
      </c>
      <c r="F1189" s="85">
        <v>119346.99</v>
      </c>
      <c r="G1189" s="85"/>
      <c r="H1189" s="96" t="s">
        <v>37</v>
      </c>
      <c r="I1189" t="s">
        <v>1839</v>
      </c>
      <c r="J1189" s="4">
        <f t="shared" si="18"/>
        <v>1</v>
      </c>
    </row>
    <row r="1190" spans="1:10" x14ac:dyDescent="0.3">
      <c r="A1190" s="4" t="s">
        <v>4267</v>
      </c>
      <c r="B1190" s="84">
        <v>45317</v>
      </c>
      <c r="C1190"/>
      <c r="D1190" t="s">
        <v>1852</v>
      </c>
      <c r="E1190" t="s">
        <v>1902</v>
      </c>
      <c r="F1190" s="85">
        <v>6776</v>
      </c>
      <c r="G1190" s="85"/>
      <c r="H1190" s="96" t="s">
        <v>37</v>
      </c>
      <c r="I1190" t="s">
        <v>1839</v>
      </c>
      <c r="J1190" s="4">
        <f t="shared" si="18"/>
        <v>1</v>
      </c>
    </row>
    <row r="1191" spans="1:10" x14ac:dyDescent="0.3">
      <c r="A1191" s="4" t="s">
        <v>4267</v>
      </c>
      <c r="B1191" s="84">
        <v>45316</v>
      </c>
      <c r="C1191"/>
      <c r="D1191" t="s">
        <v>136</v>
      </c>
      <c r="E1191" t="s">
        <v>245</v>
      </c>
      <c r="F1191" s="88"/>
      <c r="G1191" s="91">
        <v>175</v>
      </c>
      <c r="H1191" s="96" t="s">
        <v>4249</v>
      </c>
      <c r="I1191" t="s">
        <v>1839</v>
      </c>
      <c r="J1191" s="4">
        <f t="shared" si="18"/>
        <v>1</v>
      </c>
    </row>
    <row r="1192" spans="1:10" x14ac:dyDescent="0.3">
      <c r="A1192" s="4" t="s">
        <v>4267</v>
      </c>
      <c r="B1192" s="84">
        <v>45316</v>
      </c>
      <c r="C1192"/>
      <c r="D1192" t="s">
        <v>1847</v>
      </c>
      <c r="E1192" t="s">
        <v>223</v>
      </c>
      <c r="F1192" s="85">
        <v>402292</v>
      </c>
      <c r="G1192" s="85"/>
      <c r="H1192" s="96" t="s">
        <v>223</v>
      </c>
      <c r="I1192" t="s">
        <v>1839</v>
      </c>
      <c r="J1192" s="4">
        <f t="shared" si="18"/>
        <v>1</v>
      </c>
    </row>
    <row r="1193" spans="1:10" x14ac:dyDescent="0.3">
      <c r="A1193" s="4" t="s">
        <v>4267</v>
      </c>
      <c r="B1193" s="84">
        <v>45316</v>
      </c>
      <c r="C1193"/>
      <c r="D1193" t="s">
        <v>1853</v>
      </c>
      <c r="E1193" t="s">
        <v>1903</v>
      </c>
      <c r="F1193" s="85">
        <v>4032</v>
      </c>
      <c r="G1193" s="85"/>
      <c r="H1193" s="96" t="s">
        <v>4250</v>
      </c>
      <c r="I1193" t="s">
        <v>1839</v>
      </c>
      <c r="J1193" s="4">
        <f t="shared" si="18"/>
        <v>1</v>
      </c>
    </row>
    <row r="1194" spans="1:10" x14ac:dyDescent="0.3">
      <c r="A1194" s="4" t="s">
        <v>4267</v>
      </c>
      <c r="B1194" s="84">
        <v>45315</v>
      </c>
      <c r="C1194"/>
      <c r="D1194" t="s">
        <v>1854</v>
      </c>
      <c r="E1194" t="s">
        <v>1904</v>
      </c>
      <c r="F1194" s="85">
        <v>9360</v>
      </c>
      <c r="G1194" s="85"/>
      <c r="H1194" s="96" t="s">
        <v>37</v>
      </c>
      <c r="I1194" t="s">
        <v>1839</v>
      </c>
      <c r="J1194" s="4">
        <f t="shared" si="18"/>
        <v>1</v>
      </c>
    </row>
    <row r="1195" spans="1:10" x14ac:dyDescent="0.3">
      <c r="A1195" s="4" t="s">
        <v>4267</v>
      </c>
      <c r="B1195" s="84">
        <v>45314</v>
      </c>
      <c r="C1195"/>
      <c r="D1195" t="s">
        <v>1841</v>
      </c>
      <c r="E1195" t="s">
        <v>1905</v>
      </c>
      <c r="F1195" s="85">
        <v>39492.480000000003</v>
      </c>
      <c r="G1195" s="85"/>
      <c r="H1195" s="96" t="s">
        <v>37</v>
      </c>
      <c r="I1195" t="s">
        <v>1839</v>
      </c>
      <c r="J1195" s="4">
        <f t="shared" si="18"/>
        <v>1</v>
      </c>
    </row>
    <row r="1196" spans="1:10" x14ac:dyDescent="0.3">
      <c r="A1196" s="4" t="s">
        <v>4267</v>
      </c>
      <c r="B1196" s="84">
        <v>45313</v>
      </c>
      <c r="C1196"/>
      <c r="D1196" t="s">
        <v>1855</v>
      </c>
      <c r="E1196" t="s">
        <v>1906</v>
      </c>
      <c r="F1196" s="85">
        <v>12450</v>
      </c>
      <c r="G1196" s="85"/>
      <c r="H1196" s="96" t="s">
        <v>37</v>
      </c>
      <c r="I1196" t="s">
        <v>1839</v>
      </c>
      <c r="J1196" s="4">
        <f t="shared" si="18"/>
        <v>1</v>
      </c>
    </row>
    <row r="1197" spans="1:10" x14ac:dyDescent="0.3">
      <c r="A1197" s="4" t="s">
        <v>4267</v>
      </c>
      <c r="B1197" s="84">
        <v>45312</v>
      </c>
      <c r="C1197"/>
      <c r="D1197" t="s">
        <v>1850</v>
      </c>
      <c r="E1197" t="s">
        <v>1907</v>
      </c>
      <c r="F1197" s="85">
        <v>148535.60999999999</v>
      </c>
      <c r="G1197" s="85"/>
      <c r="H1197" s="96" t="s">
        <v>37</v>
      </c>
      <c r="I1197" t="s">
        <v>1839</v>
      </c>
      <c r="J1197" s="4">
        <f t="shared" si="18"/>
        <v>1</v>
      </c>
    </row>
    <row r="1198" spans="1:10" x14ac:dyDescent="0.3">
      <c r="A1198" s="4" t="s">
        <v>4267</v>
      </c>
      <c r="B1198" s="84">
        <v>45309</v>
      </c>
      <c r="C1198"/>
      <c r="D1198" t="s">
        <v>136</v>
      </c>
      <c r="E1198" t="s">
        <v>1908</v>
      </c>
      <c r="F1198" s="88"/>
      <c r="G1198" s="91">
        <v>500</v>
      </c>
      <c r="H1198" s="96" t="s">
        <v>4249</v>
      </c>
      <c r="I1198" t="s">
        <v>1839</v>
      </c>
      <c r="J1198" s="4">
        <f t="shared" si="18"/>
        <v>1</v>
      </c>
    </row>
    <row r="1199" spans="1:10" x14ac:dyDescent="0.3">
      <c r="A1199" s="4" t="s">
        <v>4267</v>
      </c>
      <c r="B1199" s="84">
        <v>45309</v>
      </c>
      <c r="C1199"/>
      <c r="D1199" t="s">
        <v>136</v>
      </c>
      <c r="E1199" t="s">
        <v>1909</v>
      </c>
      <c r="F1199" s="88"/>
      <c r="G1199" s="91">
        <v>500</v>
      </c>
      <c r="H1199" s="96" t="s">
        <v>4249</v>
      </c>
      <c r="I1199" t="s">
        <v>1839</v>
      </c>
      <c r="J1199" s="4">
        <f t="shared" si="18"/>
        <v>1</v>
      </c>
    </row>
    <row r="1200" spans="1:10" x14ac:dyDescent="0.3">
      <c r="A1200" s="4" t="s">
        <v>4267</v>
      </c>
      <c r="B1200" s="84">
        <v>45309</v>
      </c>
      <c r="C1200"/>
      <c r="D1200" t="s">
        <v>1856</v>
      </c>
      <c r="E1200" t="s">
        <v>1910</v>
      </c>
      <c r="F1200" s="85">
        <v>2880</v>
      </c>
      <c r="G1200" s="85"/>
      <c r="H1200" s="96" t="s">
        <v>4250</v>
      </c>
      <c r="I1200" t="s">
        <v>1839</v>
      </c>
      <c r="J1200" s="4">
        <f t="shared" si="18"/>
        <v>1</v>
      </c>
    </row>
    <row r="1201" spans="1:10" x14ac:dyDescent="0.3">
      <c r="A1201" s="4" t="s">
        <v>4267</v>
      </c>
      <c r="B1201" s="84">
        <v>45309</v>
      </c>
      <c r="C1201"/>
      <c r="D1201" t="s">
        <v>1857</v>
      </c>
      <c r="E1201" t="s">
        <v>1911</v>
      </c>
      <c r="F1201" s="85">
        <v>2880</v>
      </c>
      <c r="G1201" s="85"/>
      <c r="H1201" s="96" t="s">
        <v>4250</v>
      </c>
      <c r="I1201" t="s">
        <v>1839</v>
      </c>
      <c r="J1201" s="4">
        <f t="shared" si="18"/>
        <v>1</v>
      </c>
    </row>
    <row r="1202" spans="1:10" x14ac:dyDescent="0.3">
      <c r="A1202" s="4" t="s">
        <v>4267</v>
      </c>
      <c r="B1202" s="84">
        <v>45309</v>
      </c>
      <c r="C1202"/>
      <c r="D1202" t="s">
        <v>1858</v>
      </c>
      <c r="E1202" t="s">
        <v>251</v>
      </c>
      <c r="F1202" s="91">
        <v>381.92</v>
      </c>
      <c r="G1202" s="85"/>
      <c r="H1202" s="96" t="s">
        <v>37</v>
      </c>
      <c r="I1202" t="s">
        <v>1839</v>
      </c>
      <c r="J1202" s="4">
        <f t="shared" si="18"/>
        <v>1</v>
      </c>
    </row>
    <row r="1203" spans="1:10" x14ac:dyDescent="0.3">
      <c r="A1203" s="4" t="s">
        <v>4267</v>
      </c>
      <c r="B1203" s="84">
        <v>45308</v>
      </c>
      <c r="C1203"/>
      <c r="D1203" t="s">
        <v>1859</v>
      </c>
      <c r="E1203" t="s">
        <v>1912</v>
      </c>
      <c r="F1203" s="85">
        <v>733920</v>
      </c>
      <c r="G1203" s="85"/>
      <c r="H1203" s="96" t="s">
        <v>37</v>
      </c>
      <c r="I1203" t="s">
        <v>1839</v>
      </c>
      <c r="J1203" s="4">
        <f t="shared" si="18"/>
        <v>1</v>
      </c>
    </row>
    <row r="1204" spans="1:10" x14ac:dyDescent="0.3">
      <c r="A1204" s="4" t="s">
        <v>4267</v>
      </c>
      <c r="B1204" s="84">
        <v>45308</v>
      </c>
      <c r="C1204"/>
      <c r="D1204" t="s">
        <v>1860</v>
      </c>
      <c r="E1204" t="s">
        <v>1913</v>
      </c>
      <c r="F1204" s="85">
        <v>63323.78</v>
      </c>
      <c r="G1204" s="85"/>
      <c r="H1204" s="96" t="s">
        <v>37</v>
      </c>
      <c r="I1204" t="s">
        <v>1839</v>
      </c>
      <c r="J1204" s="4">
        <f t="shared" si="18"/>
        <v>1</v>
      </c>
    </row>
    <row r="1205" spans="1:10" x14ac:dyDescent="0.3">
      <c r="A1205" s="4" t="s">
        <v>4267</v>
      </c>
      <c r="B1205" s="84">
        <v>45308</v>
      </c>
      <c r="C1205"/>
      <c r="D1205" t="s">
        <v>1859</v>
      </c>
      <c r="E1205" t="s">
        <v>1914</v>
      </c>
      <c r="F1205" s="85">
        <v>45290.400000000001</v>
      </c>
      <c r="G1205" s="85"/>
      <c r="H1205" s="96" t="s">
        <v>37</v>
      </c>
      <c r="I1205" t="s">
        <v>1839</v>
      </c>
      <c r="J1205" s="4">
        <f t="shared" si="18"/>
        <v>1</v>
      </c>
    </row>
    <row r="1206" spans="1:10" x14ac:dyDescent="0.3">
      <c r="A1206" s="4" t="s">
        <v>4267</v>
      </c>
      <c r="B1206" s="84">
        <v>45308</v>
      </c>
      <c r="C1206"/>
      <c r="D1206" t="s">
        <v>1861</v>
      </c>
      <c r="E1206" t="s">
        <v>1915</v>
      </c>
      <c r="F1206" s="85">
        <v>20296.2</v>
      </c>
      <c r="G1206" s="85"/>
      <c r="H1206" s="96" t="s">
        <v>37</v>
      </c>
      <c r="I1206" t="s">
        <v>1839</v>
      </c>
      <c r="J1206" s="4">
        <f t="shared" si="18"/>
        <v>1</v>
      </c>
    </row>
    <row r="1207" spans="1:10" x14ac:dyDescent="0.3">
      <c r="A1207" s="4" t="s">
        <v>4267</v>
      </c>
      <c r="B1207" s="84">
        <v>45307</v>
      </c>
      <c r="C1207"/>
      <c r="D1207" t="s">
        <v>931</v>
      </c>
      <c r="E1207" t="s">
        <v>1916</v>
      </c>
      <c r="F1207" s="85">
        <v>53902.23</v>
      </c>
      <c r="G1207" s="85"/>
      <c r="H1207" s="96" t="s">
        <v>37</v>
      </c>
      <c r="I1207" t="s">
        <v>1839</v>
      </c>
      <c r="J1207" s="4">
        <f t="shared" si="18"/>
        <v>1</v>
      </c>
    </row>
    <row r="1208" spans="1:10" x14ac:dyDescent="0.3">
      <c r="A1208" s="4" t="s">
        <v>4267</v>
      </c>
      <c r="B1208" s="84">
        <v>45307</v>
      </c>
      <c r="C1208"/>
      <c r="D1208" t="s">
        <v>1843</v>
      </c>
      <c r="E1208" t="s">
        <v>1917</v>
      </c>
      <c r="F1208" s="85">
        <v>29436.18</v>
      </c>
      <c r="G1208" s="85"/>
      <c r="H1208" s="96" t="s">
        <v>37</v>
      </c>
      <c r="I1208" t="s">
        <v>1839</v>
      </c>
      <c r="J1208" s="4">
        <f t="shared" si="18"/>
        <v>1</v>
      </c>
    </row>
    <row r="1209" spans="1:10" x14ac:dyDescent="0.3">
      <c r="A1209" s="4" t="s">
        <v>4267</v>
      </c>
      <c r="B1209" s="84">
        <v>45307</v>
      </c>
      <c r="C1209"/>
      <c r="D1209" t="s">
        <v>1862</v>
      </c>
      <c r="E1209" t="s">
        <v>1918</v>
      </c>
      <c r="F1209" s="85">
        <v>15787.44</v>
      </c>
      <c r="G1209" s="85"/>
      <c r="H1209" s="96" t="s">
        <v>37</v>
      </c>
      <c r="I1209" t="s">
        <v>1839</v>
      </c>
      <c r="J1209" s="4">
        <f t="shared" si="18"/>
        <v>1</v>
      </c>
    </row>
    <row r="1210" spans="1:10" x14ac:dyDescent="0.3">
      <c r="A1210" s="4" t="s">
        <v>4267</v>
      </c>
      <c r="B1210" s="84">
        <v>45307</v>
      </c>
      <c r="C1210"/>
      <c r="D1210" t="s">
        <v>1863</v>
      </c>
      <c r="E1210" t="s">
        <v>251</v>
      </c>
      <c r="F1210" s="85">
        <v>9938.41</v>
      </c>
      <c r="G1210" s="85"/>
      <c r="H1210" s="96" t="s">
        <v>37</v>
      </c>
      <c r="I1210" t="s">
        <v>1839</v>
      </c>
      <c r="J1210" s="4">
        <f t="shared" si="18"/>
        <v>1</v>
      </c>
    </row>
    <row r="1211" spans="1:10" x14ac:dyDescent="0.3">
      <c r="A1211" s="4" t="s">
        <v>4267</v>
      </c>
      <c r="B1211" s="84">
        <v>45307</v>
      </c>
      <c r="C1211"/>
      <c r="D1211" t="s">
        <v>1864</v>
      </c>
      <c r="E1211" t="s">
        <v>251</v>
      </c>
      <c r="F1211" s="85">
        <v>1703.61</v>
      </c>
      <c r="G1211" s="85"/>
      <c r="H1211" s="96" t="s">
        <v>37</v>
      </c>
      <c r="I1211" t="s">
        <v>1839</v>
      </c>
      <c r="J1211" s="4">
        <f t="shared" si="18"/>
        <v>1</v>
      </c>
    </row>
    <row r="1212" spans="1:10" x14ac:dyDescent="0.3">
      <c r="A1212" s="4" t="s">
        <v>4267</v>
      </c>
      <c r="B1212" s="84">
        <v>45307</v>
      </c>
      <c r="C1212"/>
      <c r="D1212" t="s">
        <v>1865</v>
      </c>
      <c r="E1212" t="s">
        <v>251</v>
      </c>
      <c r="F1212" s="91">
        <v>813.6</v>
      </c>
      <c r="G1212" s="85"/>
      <c r="H1212" s="96" t="s">
        <v>37</v>
      </c>
      <c r="I1212" t="s">
        <v>1839</v>
      </c>
      <c r="J1212" s="4">
        <f t="shared" si="18"/>
        <v>1</v>
      </c>
    </row>
    <row r="1213" spans="1:10" x14ac:dyDescent="0.3">
      <c r="A1213" s="4" t="s">
        <v>4267</v>
      </c>
      <c r="B1213" s="84">
        <v>45307</v>
      </c>
      <c r="C1213"/>
      <c r="D1213" t="s">
        <v>1865</v>
      </c>
      <c r="E1213" t="s">
        <v>251</v>
      </c>
      <c r="F1213" s="91">
        <v>100</v>
      </c>
      <c r="G1213" s="85"/>
      <c r="H1213" s="96" t="s">
        <v>37</v>
      </c>
      <c r="I1213" t="s">
        <v>1839</v>
      </c>
      <c r="J1213" s="4">
        <f t="shared" si="18"/>
        <v>1</v>
      </c>
    </row>
    <row r="1214" spans="1:10" x14ac:dyDescent="0.3">
      <c r="A1214" s="4" t="s">
        <v>4267</v>
      </c>
      <c r="B1214" s="84">
        <v>45306</v>
      </c>
      <c r="C1214"/>
      <c r="D1214" t="s">
        <v>1866</v>
      </c>
      <c r="E1214" t="s">
        <v>1919</v>
      </c>
      <c r="F1214" s="85">
        <v>535857</v>
      </c>
      <c r="G1214" s="85"/>
      <c r="H1214" s="96" t="s">
        <v>37</v>
      </c>
      <c r="I1214" t="s">
        <v>1839</v>
      </c>
      <c r="J1214" s="4">
        <f t="shared" si="18"/>
        <v>1</v>
      </c>
    </row>
    <row r="1215" spans="1:10" x14ac:dyDescent="0.3">
      <c r="A1215" s="4" t="s">
        <v>4267</v>
      </c>
      <c r="B1215" s="84">
        <v>45306</v>
      </c>
      <c r="C1215"/>
      <c r="D1215" t="s">
        <v>1867</v>
      </c>
      <c r="E1215" t="s">
        <v>1920</v>
      </c>
      <c r="F1215" s="85">
        <v>34885</v>
      </c>
      <c r="G1215" s="85"/>
      <c r="H1215" s="96" t="s">
        <v>37</v>
      </c>
      <c r="I1215" t="s">
        <v>1839</v>
      </c>
      <c r="J1215" s="4">
        <f t="shared" si="18"/>
        <v>1</v>
      </c>
    </row>
    <row r="1216" spans="1:10" x14ac:dyDescent="0.3">
      <c r="A1216" s="4" t="s">
        <v>4267</v>
      </c>
      <c r="B1216" s="84">
        <v>45304</v>
      </c>
      <c r="C1216"/>
      <c r="D1216" t="s">
        <v>1868</v>
      </c>
      <c r="E1216" t="s">
        <v>251</v>
      </c>
      <c r="F1216" s="85">
        <v>4909.3</v>
      </c>
      <c r="G1216" s="85"/>
      <c r="H1216" s="96" t="s">
        <v>37</v>
      </c>
      <c r="I1216" t="s">
        <v>1839</v>
      </c>
      <c r="J1216" s="4">
        <f t="shared" si="18"/>
        <v>1</v>
      </c>
    </row>
    <row r="1217" spans="1:10" x14ac:dyDescent="0.3">
      <c r="A1217" s="4" t="s">
        <v>4267</v>
      </c>
      <c r="B1217" s="84">
        <v>45304</v>
      </c>
      <c r="C1217"/>
      <c r="D1217" t="s">
        <v>1868</v>
      </c>
      <c r="E1217" t="s">
        <v>251</v>
      </c>
      <c r="F1217" s="85">
        <v>1594.93</v>
      </c>
      <c r="G1217" s="85"/>
      <c r="H1217" s="96" t="s">
        <v>37</v>
      </c>
      <c r="I1217" t="s">
        <v>1839</v>
      </c>
      <c r="J1217" s="4">
        <f t="shared" si="18"/>
        <v>1</v>
      </c>
    </row>
    <row r="1218" spans="1:10" x14ac:dyDescent="0.3">
      <c r="A1218" s="4" t="s">
        <v>4267</v>
      </c>
      <c r="B1218" s="84">
        <v>45303</v>
      </c>
      <c r="C1218"/>
      <c r="D1218" t="s">
        <v>1869</v>
      </c>
      <c r="E1218" t="s">
        <v>1921</v>
      </c>
      <c r="F1218" s="85">
        <v>2797.05</v>
      </c>
      <c r="G1218" s="85"/>
      <c r="H1218" s="96" t="s">
        <v>37</v>
      </c>
      <c r="I1218" t="s">
        <v>1839</v>
      </c>
      <c r="J1218" s="4">
        <f t="shared" si="18"/>
        <v>1</v>
      </c>
    </row>
    <row r="1219" spans="1:10" x14ac:dyDescent="0.3">
      <c r="A1219" s="4" t="s">
        <v>4267</v>
      </c>
      <c r="B1219" s="84">
        <v>45302</v>
      </c>
      <c r="C1219"/>
      <c r="D1219" t="s">
        <v>136</v>
      </c>
      <c r="E1219" t="s">
        <v>269</v>
      </c>
      <c r="F1219" s="88"/>
      <c r="G1219" s="91">
        <v>175</v>
      </c>
      <c r="H1219" s="96" t="s">
        <v>4249</v>
      </c>
      <c r="I1219" t="s">
        <v>1839</v>
      </c>
      <c r="J1219" s="4">
        <f t="shared" ref="J1219:J1282" si="19">MONTH(B1219)</f>
        <v>1</v>
      </c>
    </row>
    <row r="1220" spans="1:10" x14ac:dyDescent="0.3">
      <c r="A1220" s="4" t="s">
        <v>4267</v>
      </c>
      <c r="B1220" s="84">
        <v>45302</v>
      </c>
      <c r="C1220"/>
      <c r="D1220" t="s">
        <v>1847</v>
      </c>
      <c r="E1220" t="s">
        <v>223</v>
      </c>
      <c r="F1220" s="85">
        <v>813937</v>
      </c>
      <c r="G1220" s="85"/>
      <c r="H1220" s="96" t="s">
        <v>223</v>
      </c>
      <c r="I1220" t="s">
        <v>1839</v>
      </c>
      <c r="J1220" s="4">
        <f t="shared" si="19"/>
        <v>1</v>
      </c>
    </row>
    <row r="1221" spans="1:10" x14ac:dyDescent="0.3">
      <c r="A1221" s="4" t="s">
        <v>4267</v>
      </c>
      <c r="B1221" s="84">
        <v>45302</v>
      </c>
      <c r="C1221"/>
      <c r="D1221" t="s">
        <v>141</v>
      </c>
      <c r="E1221" t="s">
        <v>1922</v>
      </c>
      <c r="F1221" s="85">
        <v>763080</v>
      </c>
      <c r="G1221" s="85"/>
      <c r="H1221" s="96" t="s">
        <v>37</v>
      </c>
      <c r="I1221" t="s">
        <v>1839</v>
      </c>
      <c r="J1221" s="4">
        <f t="shared" si="19"/>
        <v>1</v>
      </c>
    </row>
    <row r="1222" spans="1:10" x14ac:dyDescent="0.3">
      <c r="A1222" s="4" t="s">
        <v>4267</v>
      </c>
      <c r="B1222" s="84">
        <v>45302</v>
      </c>
      <c r="C1222"/>
      <c r="D1222" t="s">
        <v>1870</v>
      </c>
      <c r="E1222" t="s">
        <v>1923</v>
      </c>
      <c r="F1222" s="85">
        <v>138658.56</v>
      </c>
      <c r="G1222" s="85"/>
      <c r="H1222" s="96" t="s">
        <v>37</v>
      </c>
      <c r="I1222" t="s">
        <v>1839</v>
      </c>
      <c r="J1222" s="4">
        <f t="shared" si="19"/>
        <v>1</v>
      </c>
    </row>
    <row r="1223" spans="1:10" x14ac:dyDescent="0.3">
      <c r="A1223" s="4" t="s">
        <v>4267</v>
      </c>
      <c r="B1223" s="84">
        <v>45302</v>
      </c>
      <c r="C1223"/>
      <c r="D1223" t="s">
        <v>1871</v>
      </c>
      <c r="E1223" t="s">
        <v>1011</v>
      </c>
      <c r="F1223" s="85">
        <v>3326</v>
      </c>
      <c r="G1223" s="85"/>
      <c r="H1223" s="96" t="s">
        <v>37</v>
      </c>
      <c r="I1223" t="s">
        <v>1839</v>
      </c>
      <c r="J1223" s="4">
        <f t="shared" si="19"/>
        <v>1</v>
      </c>
    </row>
    <row r="1224" spans="1:10" x14ac:dyDescent="0.3">
      <c r="A1224" s="4" t="s">
        <v>4267</v>
      </c>
      <c r="B1224" s="84">
        <v>45301</v>
      </c>
      <c r="C1224"/>
      <c r="D1224" t="s">
        <v>1872</v>
      </c>
      <c r="E1224" t="s">
        <v>1924</v>
      </c>
      <c r="F1224" s="85">
        <v>2880</v>
      </c>
      <c r="G1224" s="85"/>
      <c r="H1224" s="96" t="s">
        <v>4250</v>
      </c>
      <c r="I1224" t="s">
        <v>1839</v>
      </c>
      <c r="J1224" s="4">
        <f t="shared" si="19"/>
        <v>1</v>
      </c>
    </row>
    <row r="1225" spans="1:10" x14ac:dyDescent="0.3">
      <c r="A1225" s="4" t="s">
        <v>4267</v>
      </c>
      <c r="B1225" s="84">
        <v>45301</v>
      </c>
      <c r="C1225"/>
      <c r="D1225" t="s">
        <v>1873</v>
      </c>
      <c r="E1225" t="s">
        <v>1925</v>
      </c>
      <c r="F1225" s="85">
        <v>2880</v>
      </c>
      <c r="G1225" s="85"/>
      <c r="H1225" s="96" t="s">
        <v>4250</v>
      </c>
      <c r="I1225" t="s">
        <v>1839</v>
      </c>
      <c r="J1225" s="4">
        <f t="shared" si="19"/>
        <v>1</v>
      </c>
    </row>
    <row r="1226" spans="1:10" x14ac:dyDescent="0.3">
      <c r="A1226" s="4" t="s">
        <v>4267</v>
      </c>
      <c r="B1226" s="84">
        <v>45301</v>
      </c>
      <c r="C1226"/>
      <c r="D1226" t="s">
        <v>1874</v>
      </c>
      <c r="E1226" t="s">
        <v>1926</v>
      </c>
      <c r="F1226" s="85">
        <v>2879.94</v>
      </c>
      <c r="G1226" s="85"/>
      <c r="H1226" s="96" t="s">
        <v>4250</v>
      </c>
      <c r="I1226" t="s">
        <v>1839</v>
      </c>
      <c r="J1226" s="4">
        <f t="shared" si="19"/>
        <v>1</v>
      </c>
    </row>
    <row r="1227" spans="1:10" x14ac:dyDescent="0.3">
      <c r="A1227" s="4" t="s">
        <v>4267</v>
      </c>
      <c r="B1227" s="84">
        <v>45301</v>
      </c>
      <c r="C1227"/>
      <c r="D1227" t="s">
        <v>1875</v>
      </c>
      <c r="E1227" t="s">
        <v>1927</v>
      </c>
      <c r="F1227" s="85">
        <v>2015.95</v>
      </c>
      <c r="G1227" s="85"/>
      <c r="H1227" s="96" t="s">
        <v>4250</v>
      </c>
      <c r="I1227" t="s">
        <v>1839</v>
      </c>
      <c r="J1227" s="4">
        <f t="shared" si="19"/>
        <v>1</v>
      </c>
    </row>
    <row r="1228" spans="1:10" x14ac:dyDescent="0.3">
      <c r="A1228" s="4" t="s">
        <v>4267</v>
      </c>
      <c r="B1228" s="84">
        <v>45300</v>
      </c>
      <c r="C1228"/>
      <c r="D1228" t="s">
        <v>1841</v>
      </c>
      <c r="E1228" t="s">
        <v>1928</v>
      </c>
      <c r="F1228" s="85">
        <v>47066.49</v>
      </c>
      <c r="G1228" s="85"/>
      <c r="H1228" s="96" t="s">
        <v>37</v>
      </c>
      <c r="I1228" t="s">
        <v>1839</v>
      </c>
      <c r="J1228" s="4">
        <f t="shared" si="19"/>
        <v>1</v>
      </c>
    </row>
    <row r="1229" spans="1:10" x14ac:dyDescent="0.3">
      <c r="A1229" s="4" t="s">
        <v>4267</v>
      </c>
      <c r="B1229" s="84">
        <v>45300</v>
      </c>
      <c r="C1229"/>
      <c r="D1229" t="s">
        <v>1843</v>
      </c>
      <c r="E1229" t="s">
        <v>1929</v>
      </c>
      <c r="F1229" s="85">
        <v>14718.09</v>
      </c>
      <c r="G1229" s="85"/>
      <c r="H1229" s="96" t="s">
        <v>37</v>
      </c>
      <c r="I1229" t="s">
        <v>1839</v>
      </c>
      <c r="J1229" s="4">
        <f t="shared" si="19"/>
        <v>1</v>
      </c>
    </row>
    <row r="1230" spans="1:10" x14ac:dyDescent="0.3">
      <c r="A1230" s="4" t="s">
        <v>4267</v>
      </c>
      <c r="B1230" s="84">
        <v>45300</v>
      </c>
      <c r="C1230"/>
      <c r="D1230" t="s">
        <v>931</v>
      </c>
      <c r="E1230" t="s">
        <v>1930</v>
      </c>
      <c r="F1230" s="85">
        <v>10800</v>
      </c>
      <c r="G1230" s="85"/>
      <c r="H1230" s="96" t="s">
        <v>37</v>
      </c>
      <c r="I1230" t="s">
        <v>1839</v>
      </c>
      <c r="J1230" s="4">
        <f t="shared" si="19"/>
        <v>1</v>
      </c>
    </row>
    <row r="1231" spans="1:10" x14ac:dyDescent="0.3">
      <c r="A1231" s="4" t="s">
        <v>4267</v>
      </c>
      <c r="B1231" s="84">
        <v>45300</v>
      </c>
      <c r="C1231"/>
      <c r="D1231" t="s">
        <v>1876</v>
      </c>
      <c r="E1231" t="s">
        <v>1931</v>
      </c>
      <c r="F1231" s="85">
        <v>3456</v>
      </c>
      <c r="G1231" s="85"/>
      <c r="H1231" s="96" t="s">
        <v>4250</v>
      </c>
      <c r="I1231" t="s">
        <v>1839</v>
      </c>
      <c r="J1231" s="4">
        <f t="shared" si="19"/>
        <v>1</v>
      </c>
    </row>
    <row r="1232" spans="1:10" x14ac:dyDescent="0.3">
      <c r="A1232" s="4" t="s">
        <v>4267</v>
      </c>
      <c r="B1232" s="84">
        <v>45300</v>
      </c>
      <c r="C1232"/>
      <c r="D1232" t="s">
        <v>1877</v>
      </c>
      <c r="E1232" t="s">
        <v>1932</v>
      </c>
      <c r="F1232" s="85">
        <v>2880</v>
      </c>
      <c r="G1232" s="85"/>
      <c r="H1232" s="96" t="s">
        <v>4250</v>
      </c>
      <c r="I1232" t="s">
        <v>1839</v>
      </c>
      <c r="J1232" s="4">
        <f t="shared" si="19"/>
        <v>1</v>
      </c>
    </row>
    <row r="1233" spans="1:10" x14ac:dyDescent="0.3">
      <c r="A1233" s="4" t="s">
        <v>4267</v>
      </c>
      <c r="B1233" s="84">
        <v>45299</v>
      </c>
      <c r="C1233"/>
      <c r="D1233" t="s">
        <v>1878</v>
      </c>
      <c r="E1233" t="s">
        <v>251</v>
      </c>
      <c r="F1233" s="85">
        <v>7885.28</v>
      </c>
      <c r="G1233" s="85"/>
      <c r="H1233" s="96" t="s">
        <v>37</v>
      </c>
      <c r="I1233" t="s">
        <v>1839</v>
      </c>
      <c r="J1233" s="4">
        <f t="shared" si="19"/>
        <v>1</v>
      </c>
    </row>
    <row r="1234" spans="1:10" x14ac:dyDescent="0.3">
      <c r="A1234" s="4" t="s">
        <v>4267</v>
      </c>
      <c r="B1234" s="84">
        <v>45299</v>
      </c>
      <c r="C1234"/>
      <c r="D1234" t="s">
        <v>1878</v>
      </c>
      <c r="E1234" t="s">
        <v>251</v>
      </c>
      <c r="F1234" s="85">
        <v>4796.4399999999996</v>
      </c>
      <c r="G1234" s="85"/>
      <c r="H1234" s="96" t="s">
        <v>37</v>
      </c>
      <c r="I1234" t="s">
        <v>1839</v>
      </c>
      <c r="J1234" s="4">
        <f t="shared" si="19"/>
        <v>1</v>
      </c>
    </row>
    <row r="1235" spans="1:10" x14ac:dyDescent="0.3">
      <c r="A1235" s="4" t="s">
        <v>4267</v>
      </c>
      <c r="B1235" s="84">
        <v>45299</v>
      </c>
      <c r="C1235"/>
      <c r="D1235" t="s">
        <v>1879</v>
      </c>
      <c r="E1235" t="s">
        <v>1933</v>
      </c>
      <c r="F1235" s="85">
        <v>2880</v>
      </c>
      <c r="G1235" s="85"/>
      <c r="H1235" s="96" t="s">
        <v>4250</v>
      </c>
      <c r="I1235" t="s">
        <v>1839</v>
      </c>
      <c r="J1235" s="4">
        <f t="shared" si="19"/>
        <v>1</v>
      </c>
    </row>
    <row r="1236" spans="1:10" x14ac:dyDescent="0.3">
      <c r="A1236" s="4" t="s">
        <v>4267</v>
      </c>
      <c r="B1236" s="84">
        <v>45299</v>
      </c>
      <c r="C1236"/>
      <c r="D1236" t="s">
        <v>1880</v>
      </c>
      <c r="E1236" t="s">
        <v>1934</v>
      </c>
      <c r="F1236" s="85">
        <v>2015.95</v>
      </c>
      <c r="G1236" s="85"/>
      <c r="H1236" s="96" t="s">
        <v>4250</v>
      </c>
      <c r="I1236" t="s">
        <v>1839</v>
      </c>
      <c r="J1236" s="4">
        <f t="shared" si="19"/>
        <v>1</v>
      </c>
    </row>
    <row r="1237" spans="1:10" x14ac:dyDescent="0.3">
      <c r="A1237" s="4" t="s">
        <v>4267</v>
      </c>
      <c r="B1237" s="84">
        <v>45299</v>
      </c>
      <c r="C1237"/>
      <c r="D1237" t="s">
        <v>1881</v>
      </c>
      <c r="E1237" t="s">
        <v>251</v>
      </c>
      <c r="F1237" s="85">
        <v>1786.52</v>
      </c>
      <c r="G1237" s="85"/>
      <c r="H1237" s="96" t="s">
        <v>37</v>
      </c>
      <c r="I1237" t="s">
        <v>1839</v>
      </c>
      <c r="J1237" s="4">
        <f t="shared" si="19"/>
        <v>1</v>
      </c>
    </row>
    <row r="1238" spans="1:10" x14ac:dyDescent="0.3">
      <c r="A1238" s="4" t="s">
        <v>4267</v>
      </c>
      <c r="B1238" s="84">
        <v>45299</v>
      </c>
      <c r="C1238"/>
      <c r="D1238" t="s">
        <v>1882</v>
      </c>
      <c r="E1238" t="s">
        <v>251</v>
      </c>
      <c r="F1238" s="91">
        <v>599.70000000000005</v>
      </c>
      <c r="G1238" s="85"/>
      <c r="H1238" s="96" t="s">
        <v>37</v>
      </c>
      <c r="I1238" t="s">
        <v>1839</v>
      </c>
      <c r="J1238" s="4">
        <f t="shared" si="19"/>
        <v>1</v>
      </c>
    </row>
    <row r="1239" spans="1:10" x14ac:dyDescent="0.3">
      <c r="A1239" s="4" t="s">
        <v>4267</v>
      </c>
      <c r="B1239" s="84">
        <v>45297</v>
      </c>
      <c r="C1239"/>
      <c r="D1239" t="s">
        <v>1850</v>
      </c>
      <c r="E1239" t="s">
        <v>1935</v>
      </c>
      <c r="F1239" s="85">
        <v>110587</v>
      </c>
      <c r="G1239" s="85"/>
      <c r="H1239" s="96" t="s">
        <v>37</v>
      </c>
      <c r="I1239" t="s">
        <v>1839</v>
      </c>
      <c r="J1239" s="4">
        <f t="shared" si="19"/>
        <v>1</v>
      </c>
    </row>
    <row r="1240" spans="1:10" x14ac:dyDescent="0.3">
      <c r="A1240" s="4" t="s">
        <v>4267</v>
      </c>
      <c r="B1240" s="84">
        <v>45296</v>
      </c>
      <c r="C1240"/>
      <c r="D1240" t="s">
        <v>1883</v>
      </c>
      <c r="E1240" t="s">
        <v>1936</v>
      </c>
      <c r="F1240" s="85">
        <v>6019.3</v>
      </c>
      <c r="G1240" s="85"/>
      <c r="H1240" s="96" t="s">
        <v>37</v>
      </c>
      <c r="I1240" t="s">
        <v>1839</v>
      </c>
      <c r="J1240" s="4">
        <f t="shared" si="19"/>
        <v>1</v>
      </c>
    </row>
    <row r="1241" spans="1:10" x14ac:dyDescent="0.3">
      <c r="A1241" s="4" t="s">
        <v>4267</v>
      </c>
      <c r="B1241" s="84">
        <v>45295</v>
      </c>
      <c r="C1241"/>
      <c r="D1241" t="s">
        <v>136</v>
      </c>
      <c r="E1241" t="s">
        <v>282</v>
      </c>
      <c r="F1241" s="88"/>
      <c r="G1241" s="91">
        <v>175</v>
      </c>
      <c r="H1241" s="96" t="s">
        <v>4249</v>
      </c>
      <c r="I1241" t="s">
        <v>1839</v>
      </c>
      <c r="J1241" s="4">
        <f t="shared" si="19"/>
        <v>1</v>
      </c>
    </row>
    <row r="1242" spans="1:10" x14ac:dyDescent="0.3">
      <c r="A1242" s="4" t="s">
        <v>4267</v>
      </c>
      <c r="B1242" s="84">
        <v>45295</v>
      </c>
      <c r="C1242"/>
      <c r="D1242" t="s">
        <v>1847</v>
      </c>
      <c r="E1242" t="s">
        <v>223</v>
      </c>
      <c r="F1242" s="85">
        <v>1180641</v>
      </c>
      <c r="G1242" s="85"/>
      <c r="H1242" s="96" t="s">
        <v>223</v>
      </c>
      <c r="I1242" t="s">
        <v>1839</v>
      </c>
      <c r="J1242" s="4">
        <f t="shared" si="19"/>
        <v>1</v>
      </c>
    </row>
    <row r="1243" spans="1:10" x14ac:dyDescent="0.3">
      <c r="A1243" s="4" t="s">
        <v>4267</v>
      </c>
      <c r="B1243" s="84">
        <v>45295</v>
      </c>
      <c r="C1243"/>
      <c r="D1243" t="s">
        <v>1884</v>
      </c>
      <c r="E1243" t="s">
        <v>1937</v>
      </c>
      <c r="F1243" s="85">
        <v>13920</v>
      </c>
      <c r="G1243" s="85"/>
      <c r="H1243" s="96" t="s">
        <v>37</v>
      </c>
      <c r="I1243" t="s">
        <v>1839</v>
      </c>
      <c r="J1243" s="4">
        <f t="shared" si="19"/>
        <v>1</v>
      </c>
    </row>
    <row r="1244" spans="1:10" x14ac:dyDescent="0.3">
      <c r="A1244" s="4" t="s">
        <v>4267</v>
      </c>
      <c r="B1244" s="84">
        <v>45294</v>
      </c>
      <c r="C1244"/>
      <c r="D1244" t="s">
        <v>931</v>
      </c>
      <c r="E1244" t="s">
        <v>1938</v>
      </c>
      <c r="F1244" s="85">
        <v>87190.75</v>
      </c>
      <c r="G1244" s="85"/>
      <c r="H1244" s="96" t="s">
        <v>37</v>
      </c>
      <c r="I1244" t="s">
        <v>1839</v>
      </c>
      <c r="J1244" s="4">
        <f t="shared" si="19"/>
        <v>1</v>
      </c>
    </row>
    <row r="1245" spans="1:10" x14ac:dyDescent="0.3">
      <c r="A1245" s="4" t="s">
        <v>4267</v>
      </c>
      <c r="B1245" s="84">
        <v>45294</v>
      </c>
      <c r="C1245"/>
      <c r="D1245" t="s">
        <v>931</v>
      </c>
      <c r="E1245" t="s">
        <v>1939</v>
      </c>
      <c r="F1245" s="85">
        <v>25920</v>
      </c>
      <c r="G1245" s="85"/>
      <c r="H1245" s="96" t="s">
        <v>37</v>
      </c>
      <c r="I1245" t="s">
        <v>1839</v>
      </c>
      <c r="J1245" s="4">
        <f t="shared" si="19"/>
        <v>1</v>
      </c>
    </row>
    <row r="1246" spans="1:10" x14ac:dyDescent="0.3">
      <c r="A1246" s="4" t="s">
        <v>4267</v>
      </c>
      <c r="B1246" s="82">
        <v>45323</v>
      </c>
      <c r="C1246" t="s">
        <v>1941</v>
      </c>
      <c r="D1246" t="s">
        <v>2066</v>
      </c>
      <c r="E1246" t="s">
        <v>2135</v>
      </c>
      <c r="F1246" s="88"/>
      <c r="G1246" s="85"/>
      <c r="H1246" s="96"/>
      <c r="I1246" t="s">
        <v>1940</v>
      </c>
      <c r="J1246" s="4">
        <f t="shared" si="19"/>
        <v>2</v>
      </c>
    </row>
    <row r="1247" spans="1:10" x14ac:dyDescent="0.3">
      <c r="A1247" s="4" t="s">
        <v>4267</v>
      </c>
      <c r="B1247" s="82">
        <v>45323</v>
      </c>
      <c r="C1247" t="s">
        <v>1942</v>
      </c>
      <c r="D1247" t="s">
        <v>2067</v>
      </c>
      <c r="E1247" t="s">
        <v>2136</v>
      </c>
      <c r="F1247" s="88"/>
      <c r="G1247" s="85">
        <v>3839986.69</v>
      </c>
      <c r="H1247" s="96" t="s">
        <v>4254</v>
      </c>
      <c r="I1247" t="s">
        <v>1940</v>
      </c>
      <c r="J1247" s="4">
        <f t="shared" si="19"/>
        <v>2</v>
      </c>
    </row>
    <row r="1248" spans="1:10" x14ac:dyDescent="0.3">
      <c r="A1248" s="4" t="s">
        <v>4267</v>
      </c>
      <c r="B1248" s="82">
        <v>45323</v>
      </c>
      <c r="C1248" t="s">
        <v>1943</v>
      </c>
      <c r="D1248" t="s">
        <v>924</v>
      </c>
      <c r="E1248" t="s">
        <v>2137</v>
      </c>
      <c r="F1248" s="88"/>
      <c r="G1248" s="85">
        <v>704250</v>
      </c>
      <c r="H1248" s="96" t="s">
        <v>4254</v>
      </c>
      <c r="I1248" t="s">
        <v>1940</v>
      </c>
      <c r="J1248" s="4">
        <f t="shared" si="19"/>
        <v>2</v>
      </c>
    </row>
    <row r="1249" spans="1:10" x14ac:dyDescent="0.3">
      <c r="A1249" s="4" t="s">
        <v>4267</v>
      </c>
      <c r="B1249" s="82">
        <v>45323</v>
      </c>
      <c r="C1249" t="s">
        <v>1944</v>
      </c>
      <c r="D1249" t="s">
        <v>2068</v>
      </c>
      <c r="E1249" t="s">
        <v>2138</v>
      </c>
      <c r="F1249" s="88"/>
      <c r="G1249" s="85">
        <v>420000.02</v>
      </c>
      <c r="H1249" s="96" t="s">
        <v>34</v>
      </c>
      <c r="I1249" t="s">
        <v>1940</v>
      </c>
      <c r="J1249" s="4">
        <f t="shared" si="19"/>
        <v>2</v>
      </c>
    </row>
    <row r="1250" spans="1:10" x14ac:dyDescent="0.3">
      <c r="A1250" s="4" t="s">
        <v>4267</v>
      </c>
      <c r="B1250" s="82">
        <v>45323</v>
      </c>
      <c r="C1250" t="s">
        <v>1945</v>
      </c>
      <c r="D1250" t="s">
        <v>2069</v>
      </c>
      <c r="E1250" t="s">
        <v>2138</v>
      </c>
      <c r="F1250" s="88"/>
      <c r="G1250" s="85">
        <v>182000.03</v>
      </c>
      <c r="H1250" s="96" t="s">
        <v>34</v>
      </c>
      <c r="I1250" t="s">
        <v>1940</v>
      </c>
      <c r="J1250" s="4">
        <f t="shared" si="19"/>
        <v>2</v>
      </c>
    </row>
    <row r="1251" spans="1:10" x14ac:dyDescent="0.3">
      <c r="A1251" s="4" t="s">
        <v>4267</v>
      </c>
      <c r="B1251" s="82">
        <v>45323</v>
      </c>
      <c r="C1251" t="s">
        <v>1946</v>
      </c>
      <c r="D1251" t="s">
        <v>2070</v>
      </c>
      <c r="E1251" t="s">
        <v>2138</v>
      </c>
      <c r="F1251" s="88"/>
      <c r="G1251" s="85">
        <v>180000.02</v>
      </c>
      <c r="H1251" s="96" t="s">
        <v>34</v>
      </c>
      <c r="I1251" t="s">
        <v>1940</v>
      </c>
      <c r="J1251" s="4">
        <f t="shared" si="19"/>
        <v>2</v>
      </c>
    </row>
    <row r="1252" spans="1:10" x14ac:dyDescent="0.3">
      <c r="A1252" s="4" t="s">
        <v>4267</v>
      </c>
      <c r="B1252" s="82">
        <v>45323</v>
      </c>
      <c r="C1252" t="s">
        <v>1947</v>
      </c>
      <c r="D1252" t="s">
        <v>2071</v>
      </c>
      <c r="E1252" t="s">
        <v>2138</v>
      </c>
      <c r="F1252" s="88"/>
      <c r="G1252" s="85">
        <v>180000</v>
      </c>
      <c r="H1252" s="96" t="s">
        <v>34</v>
      </c>
      <c r="I1252" t="s">
        <v>1940</v>
      </c>
      <c r="J1252" s="4">
        <f t="shared" si="19"/>
        <v>2</v>
      </c>
    </row>
    <row r="1253" spans="1:10" x14ac:dyDescent="0.3">
      <c r="A1253" s="4" t="s">
        <v>4267</v>
      </c>
      <c r="B1253" s="82">
        <v>45323</v>
      </c>
      <c r="C1253" t="s">
        <v>1948</v>
      </c>
      <c r="D1253" t="s">
        <v>2072</v>
      </c>
      <c r="E1253" t="s">
        <v>2138</v>
      </c>
      <c r="F1253" s="88"/>
      <c r="G1253" s="85">
        <v>150000.03</v>
      </c>
      <c r="H1253" s="96" t="s">
        <v>34</v>
      </c>
      <c r="I1253" t="s">
        <v>1940</v>
      </c>
      <c r="J1253" s="4">
        <f t="shared" si="19"/>
        <v>2</v>
      </c>
    </row>
    <row r="1254" spans="1:10" x14ac:dyDescent="0.3">
      <c r="A1254" s="4" t="s">
        <v>4267</v>
      </c>
      <c r="B1254" s="82">
        <v>45323</v>
      </c>
      <c r="C1254" t="s">
        <v>1949</v>
      </c>
      <c r="D1254" t="s">
        <v>2073</v>
      </c>
      <c r="E1254" t="s">
        <v>2138</v>
      </c>
      <c r="F1254" s="88"/>
      <c r="G1254" s="85">
        <v>150000.01999999999</v>
      </c>
      <c r="H1254" s="96" t="s">
        <v>34</v>
      </c>
      <c r="I1254" t="s">
        <v>1940</v>
      </c>
      <c r="J1254" s="4">
        <f t="shared" si="19"/>
        <v>2</v>
      </c>
    </row>
    <row r="1255" spans="1:10" x14ac:dyDescent="0.3">
      <c r="A1255" s="4" t="s">
        <v>4267</v>
      </c>
      <c r="B1255" s="82">
        <v>45323</v>
      </c>
      <c r="C1255" t="s">
        <v>1950</v>
      </c>
      <c r="D1255" t="s">
        <v>2074</v>
      </c>
      <c r="E1255" t="s">
        <v>2138</v>
      </c>
      <c r="F1255" s="88"/>
      <c r="G1255" s="85">
        <v>150000.01</v>
      </c>
      <c r="H1255" s="96" t="s">
        <v>34</v>
      </c>
      <c r="I1255" t="s">
        <v>1940</v>
      </c>
      <c r="J1255" s="4">
        <f t="shared" si="19"/>
        <v>2</v>
      </c>
    </row>
    <row r="1256" spans="1:10" x14ac:dyDescent="0.3">
      <c r="A1256" s="4" t="s">
        <v>4267</v>
      </c>
      <c r="B1256" s="82">
        <v>45323</v>
      </c>
      <c r="C1256" t="s">
        <v>1951</v>
      </c>
      <c r="D1256" t="s">
        <v>2075</v>
      </c>
      <c r="E1256" t="s">
        <v>2138</v>
      </c>
      <c r="F1256" s="88"/>
      <c r="G1256" s="85">
        <v>140869.56</v>
      </c>
      <c r="H1256" s="96" t="s">
        <v>34</v>
      </c>
      <c r="I1256" t="s">
        <v>1940</v>
      </c>
      <c r="J1256" s="4">
        <f t="shared" si="19"/>
        <v>2</v>
      </c>
    </row>
    <row r="1257" spans="1:10" x14ac:dyDescent="0.3">
      <c r="A1257" s="4" t="s">
        <v>4267</v>
      </c>
      <c r="B1257" s="82">
        <v>45323</v>
      </c>
      <c r="C1257" t="s">
        <v>1952</v>
      </c>
      <c r="D1257" t="s">
        <v>2076</v>
      </c>
      <c r="E1257" t="s">
        <v>2138</v>
      </c>
      <c r="F1257" s="88"/>
      <c r="G1257" s="85">
        <v>130000.05</v>
      </c>
      <c r="H1257" s="96" t="s">
        <v>34</v>
      </c>
      <c r="I1257" t="s">
        <v>1940</v>
      </c>
      <c r="J1257" s="4">
        <f t="shared" si="19"/>
        <v>2</v>
      </c>
    </row>
    <row r="1258" spans="1:10" x14ac:dyDescent="0.3">
      <c r="A1258" s="4" t="s">
        <v>4267</v>
      </c>
      <c r="B1258" s="82">
        <v>45323</v>
      </c>
      <c r="C1258" t="s">
        <v>1953</v>
      </c>
      <c r="D1258" t="s">
        <v>2077</v>
      </c>
      <c r="E1258" t="s">
        <v>2138</v>
      </c>
      <c r="F1258" s="88"/>
      <c r="G1258" s="85">
        <v>120000.07</v>
      </c>
      <c r="H1258" s="96" t="s">
        <v>34</v>
      </c>
      <c r="I1258" t="s">
        <v>1940</v>
      </c>
      <c r="J1258" s="4">
        <f t="shared" si="19"/>
        <v>2</v>
      </c>
    </row>
    <row r="1259" spans="1:10" x14ac:dyDescent="0.3">
      <c r="A1259" s="4" t="s">
        <v>4267</v>
      </c>
      <c r="B1259" s="82">
        <v>45323</v>
      </c>
      <c r="C1259" t="s">
        <v>1954</v>
      </c>
      <c r="D1259" t="s">
        <v>2078</v>
      </c>
      <c r="E1259" t="s">
        <v>2138</v>
      </c>
      <c r="F1259" s="88"/>
      <c r="G1259" s="85">
        <v>120000.04</v>
      </c>
      <c r="H1259" s="96" t="s">
        <v>34</v>
      </c>
      <c r="I1259" t="s">
        <v>1940</v>
      </c>
      <c r="J1259" s="4">
        <f t="shared" si="19"/>
        <v>2</v>
      </c>
    </row>
    <row r="1260" spans="1:10" x14ac:dyDescent="0.3">
      <c r="A1260" s="4" t="s">
        <v>4267</v>
      </c>
      <c r="B1260" s="82">
        <v>45323</v>
      </c>
      <c r="C1260" t="s">
        <v>1955</v>
      </c>
      <c r="D1260" t="s">
        <v>2079</v>
      </c>
      <c r="E1260" t="s">
        <v>2138</v>
      </c>
      <c r="F1260" s="88"/>
      <c r="G1260" s="85">
        <v>120000.03</v>
      </c>
      <c r="H1260" s="96" t="s">
        <v>34</v>
      </c>
      <c r="I1260" t="s">
        <v>1940</v>
      </c>
      <c r="J1260" s="4">
        <f t="shared" si="19"/>
        <v>2</v>
      </c>
    </row>
    <row r="1261" spans="1:10" x14ac:dyDescent="0.3">
      <c r="A1261" s="4" t="s">
        <v>4267</v>
      </c>
      <c r="B1261" s="82">
        <v>45323</v>
      </c>
      <c r="C1261" t="s">
        <v>1956</v>
      </c>
      <c r="D1261" t="s">
        <v>2080</v>
      </c>
      <c r="E1261" t="s">
        <v>2138</v>
      </c>
      <c r="F1261" s="88"/>
      <c r="G1261" s="85">
        <v>120000.03</v>
      </c>
      <c r="H1261" s="96" t="s">
        <v>34</v>
      </c>
      <c r="I1261" t="s">
        <v>1940</v>
      </c>
      <c r="J1261" s="4">
        <f t="shared" si="19"/>
        <v>2</v>
      </c>
    </row>
    <row r="1262" spans="1:10" x14ac:dyDescent="0.3">
      <c r="A1262" s="4" t="s">
        <v>4267</v>
      </c>
      <c r="B1262" s="82">
        <v>45323</v>
      </c>
      <c r="C1262" t="s">
        <v>1957</v>
      </c>
      <c r="D1262" t="s">
        <v>2081</v>
      </c>
      <c r="E1262" t="s">
        <v>2138</v>
      </c>
      <c r="F1262" s="88"/>
      <c r="G1262" s="85">
        <v>120000.02</v>
      </c>
      <c r="H1262" s="96" t="s">
        <v>34</v>
      </c>
      <c r="I1262" t="s">
        <v>1940</v>
      </c>
      <c r="J1262" s="4">
        <f t="shared" si="19"/>
        <v>2</v>
      </c>
    </row>
    <row r="1263" spans="1:10" x14ac:dyDescent="0.3">
      <c r="A1263" s="4" t="s">
        <v>4267</v>
      </c>
      <c r="B1263" s="82">
        <v>45323</v>
      </c>
      <c r="C1263" t="s">
        <v>1958</v>
      </c>
      <c r="D1263" t="s">
        <v>2082</v>
      </c>
      <c r="E1263" t="s">
        <v>2138</v>
      </c>
      <c r="F1263" s="88"/>
      <c r="G1263" s="85">
        <v>120000.02</v>
      </c>
      <c r="H1263" s="96" t="s">
        <v>34</v>
      </c>
      <c r="I1263" t="s">
        <v>1940</v>
      </c>
      <c r="J1263" s="4">
        <f t="shared" si="19"/>
        <v>2</v>
      </c>
    </row>
    <row r="1264" spans="1:10" x14ac:dyDescent="0.3">
      <c r="A1264" s="4" t="s">
        <v>4267</v>
      </c>
      <c r="B1264" s="82">
        <v>45323</v>
      </c>
      <c r="C1264" t="s">
        <v>1959</v>
      </c>
      <c r="D1264" t="s">
        <v>2083</v>
      </c>
      <c r="E1264" t="s">
        <v>2138</v>
      </c>
      <c r="F1264" s="88"/>
      <c r="G1264" s="85">
        <v>120000.01</v>
      </c>
      <c r="H1264" s="96" t="s">
        <v>34</v>
      </c>
      <c r="I1264" t="s">
        <v>1940</v>
      </c>
      <c r="J1264" s="4">
        <f t="shared" si="19"/>
        <v>2</v>
      </c>
    </row>
    <row r="1265" spans="1:10" x14ac:dyDescent="0.3">
      <c r="A1265" s="4" t="s">
        <v>4267</v>
      </c>
      <c r="B1265" s="82">
        <v>45323</v>
      </c>
      <c r="C1265" t="s">
        <v>1960</v>
      </c>
      <c r="D1265" t="s">
        <v>2084</v>
      </c>
      <c r="E1265" t="s">
        <v>2138</v>
      </c>
      <c r="F1265" s="88"/>
      <c r="G1265" s="85">
        <v>110950.03</v>
      </c>
      <c r="H1265" s="96" t="s">
        <v>34</v>
      </c>
      <c r="I1265" t="s">
        <v>1940</v>
      </c>
      <c r="J1265" s="4">
        <f t="shared" si="19"/>
        <v>2</v>
      </c>
    </row>
    <row r="1266" spans="1:10" x14ac:dyDescent="0.3">
      <c r="A1266" s="4" t="s">
        <v>4267</v>
      </c>
      <c r="B1266" s="82">
        <v>45323</v>
      </c>
      <c r="C1266" t="s">
        <v>1961</v>
      </c>
      <c r="D1266" t="s">
        <v>2085</v>
      </c>
      <c r="E1266" t="s">
        <v>2138</v>
      </c>
      <c r="F1266" s="88"/>
      <c r="G1266" s="85">
        <v>110000.03</v>
      </c>
      <c r="H1266" s="96" t="s">
        <v>34</v>
      </c>
      <c r="I1266" t="s">
        <v>1940</v>
      </c>
      <c r="J1266" s="4">
        <f t="shared" si="19"/>
        <v>2</v>
      </c>
    </row>
    <row r="1267" spans="1:10" x14ac:dyDescent="0.3">
      <c r="A1267" s="4" t="s">
        <v>4267</v>
      </c>
      <c r="B1267" s="82">
        <v>45323</v>
      </c>
      <c r="C1267" t="s">
        <v>1962</v>
      </c>
      <c r="D1267" t="s">
        <v>2086</v>
      </c>
      <c r="E1267" t="s">
        <v>2138</v>
      </c>
      <c r="F1267" s="88"/>
      <c r="G1267" s="85">
        <v>110000.02</v>
      </c>
      <c r="H1267" s="96" t="s">
        <v>34</v>
      </c>
      <c r="I1267" t="s">
        <v>1940</v>
      </c>
      <c r="J1267" s="4">
        <f t="shared" si="19"/>
        <v>2</v>
      </c>
    </row>
    <row r="1268" spans="1:10" x14ac:dyDescent="0.3">
      <c r="A1268" s="4" t="s">
        <v>4267</v>
      </c>
      <c r="B1268" s="82">
        <v>45323</v>
      </c>
      <c r="C1268" t="s">
        <v>1963</v>
      </c>
      <c r="D1268" t="s">
        <v>2087</v>
      </c>
      <c r="E1268" t="s">
        <v>2138</v>
      </c>
      <c r="F1268" s="88"/>
      <c r="G1268" s="85">
        <v>101630.45</v>
      </c>
      <c r="H1268" s="96" t="s">
        <v>34</v>
      </c>
      <c r="I1268" t="s">
        <v>1940</v>
      </c>
      <c r="J1268" s="4">
        <f t="shared" si="19"/>
        <v>2</v>
      </c>
    </row>
    <row r="1269" spans="1:10" x14ac:dyDescent="0.3">
      <c r="A1269" s="4" t="s">
        <v>4267</v>
      </c>
      <c r="B1269" s="82">
        <v>45323</v>
      </c>
      <c r="C1269" t="s">
        <v>1964</v>
      </c>
      <c r="D1269" t="s">
        <v>2088</v>
      </c>
      <c r="E1269" t="s">
        <v>2138</v>
      </c>
      <c r="F1269" s="88"/>
      <c r="G1269" s="85">
        <v>100000.03</v>
      </c>
      <c r="H1269" s="96" t="s">
        <v>34</v>
      </c>
      <c r="I1269" t="s">
        <v>1940</v>
      </c>
      <c r="J1269" s="4">
        <f t="shared" si="19"/>
        <v>2</v>
      </c>
    </row>
    <row r="1270" spans="1:10" x14ac:dyDescent="0.3">
      <c r="A1270" s="4" t="s">
        <v>4267</v>
      </c>
      <c r="B1270" s="82">
        <v>45323</v>
      </c>
      <c r="C1270" t="s">
        <v>1965</v>
      </c>
      <c r="D1270" t="s">
        <v>2089</v>
      </c>
      <c r="E1270" t="s">
        <v>2138</v>
      </c>
      <c r="F1270" s="88"/>
      <c r="G1270" s="85">
        <v>100000.03</v>
      </c>
      <c r="H1270" s="96" t="s">
        <v>34</v>
      </c>
      <c r="I1270" t="s">
        <v>1940</v>
      </c>
      <c r="J1270" s="4">
        <f t="shared" si="19"/>
        <v>2</v>
      </c>
    </row>
    <row r="1271" spans="1:10" x14ac:dyDescent="0.3">
      <c r="A1271" s="4" t="s">
        <v>4267</v>
      </c>
      <c r="B1271" s="82">
        <v>45323</v>
      </c>
      <c r="C1271" t="s">
        <v>1966</v>
      </c>
      <c r="D1271" t="s">
        <v>2090</v>
      </c>
      <c r="E1271" t="s">
        <v>2138</v>
      </c>
      <c r="F1271" s="88"/>
      <c r="G1271" s="85">
        <v>100000.02</v>
      </c>
      <c r="H1271" s="96" t="s">
        <v>34</v>
      </c>
      <c r="I1271" t="s">
        <v>1940</v>
      </c>
      <c r="J1271" s="4">
        <f t="shared" si="19"/>
        <v>2</v>
      </c>
    </row>
    <row r="1272" spans="1:10" x14ac:dyDescent="0.3">
      <c r="A1272" s="4" t="s">
        <v>4267</v>
      </c>
      <c r="B1272" s="82">
        <v>45323</v>
      </c>
      <c r="C1272" t="s">
        <v>1967</v>
      </c>
      <c r="D1272" t="s">
        <v>2091</v>
      </c>
      <c r="E1272" t="s">
        <v>2138</v>
      </c>
      <c r="F1272" s="88"/>
      <c r="G1272" s="85">
        <v>100000.02</v>
      </c>
      <c r="H1272" s="96" t="s">
        <v>34</v>
      </c>
      <c r="I1272" t="s">
        <v>1940</v>
      </c>
      <c r="J1272" s="4">
        <f t="shared" si="19"/>
        <v>2</v>
      </c>
    </row>
    <row r="1273" spans="1:10" x14ac:dyDescent="0.3">
      <c r="A1273" s="4" t="s">
        <v>4267</v>
      </c>
      <c r="B1273" s="82">
        <v>45323</v>
      </c>
      <c r="C1273" t="s">
        <v>1968</v>
      </c>
      <c r="D1273" t="s">
        <v>2092</v>
      </c>
      <c r="E1273" t="s">
        <v>2138</v>
      </c>
      <c r="F1273" s="88"/>
      <c r="G1273" s="85">
        <v>100000.01</v>
      </c>
      <c r="H1273" s="96" t="s">
        <v>34</v>
      </c>
      <c r="I1273" t="s">
        <v>1940</v>
      </c>
      <c r="J1273" s="4">
        <f t="shared" si="19"/>
        <v>2</v>
      </c>
    </row>
    <row r="1274" spans="1:10" x14ac:dyDescent="0.3">
      <c r="A1274" s="4" t="s">
        <v>4267</v>
      </c>
      <c r="B1274" s="82">
        <v>45323</v>
      </c>
      <c r="C1274" t="s">
        <v>1969</v>
      </c>
      <c r="D1274" t="s">
        <v>2093</v>
      </c>
      <c r="E1274" t="s">
        <v>2138</v>
      </c>
      <c r="F1274" s="88"/>
      <c r="G1274" s="85">
        <v>100000.01</v>
      </c>
      <c r="H1274" s="96" t="s">
        <v>34</v>
      </c>
      <c r="I1274" t="s">
        <v>1940</v>
      </c>
      <c r="J1274" s="4">
        <f t="shared" si="19"/>
        <v>2</v>
      </c>
    </row>
    <row r="1275" spans="1:10" x14ac:dyDescent="0.3">
      <c r="A1275" s="4" t="s">
        <v>4267</v>
      </c>
      <c r="B1275" s="82">
        <v>45323</v>
      </c>
      <c r="C1275" t="s">
        <v>1970</v>
      </c>
      <c r="D1275" t="s">
        <v>2094</v>
      </c>
      <c r="E1275" t="s">
        <v>2138</v>
      </c>
      <c r="F1275" s="88"/>
      <c r="G1275" s="85">
        <v>95000.03</v>
      </c>
      <c r="H1275" s="96" t="s">
        <v>34</v>
      </c>
      <c r="I1275" t="s">
        <v>1940</v>
      </c>
      <c r="J1275" s="4">
        <f t="shared" si="19"/>
        <v>2</v>
      </c>
    </row>
    <row r="1276" spans="1:10" x14ac:dyDescent="0.3">
      <c r="A1276" s="4" t="s">
        <v>4267</v>
      </c>
      <c r="B1276" s="82">
        <v>45323</v>
      </c>
      <c r="C1276" t="s">
        <v>1971</v>
      </c>
      <c r="D1276" t="s">
        <v>2095</v>
      </c>
      <c r="E1276" t="s">
        <v>2138</v>
      </c>
      <c r="F1276" s="88"/>
      <c r="G1276" s="85">
        <v>95000.02</v>
      </c>
      <c r="H1276" s="96" t="s">
        <v>34</v>
      </c>
      <c r="I1276" t="s">
        <v>1940</v>
      </c>
      <c r="J1276" s="4">
        <f t="shared" si="19"/>
        <v>2</v>
      </c>
    </row>
    <row r="1277" spans="1:10" x14ac:dyDescent="0.3">
      <c r="A1277" s="4" t="s">
        <v>4267</v>
      </c>
      <c r="B1277" s="82">
        <v>45323</v>
      </c>
      <c r="C1277" t="s">
        <v>1972</v>
      </c>
      <c r="D1277" t="s">
        <v>2096</v>
      </c>
      <c r="E1277" t="s">
        <v>2138</v>
      </c>
      <c r="F1277" s="88"/>
      <c r="G1277" s="85">
        <v>90625.02</v>
      </c>
      <c r="H1277" s="96" t="s">
        <v>34</v>
      </c>
      <c r="I1277" t="s">
        <v>1940</v>
      </c>
      <c r="J1277" s="4">
        <f t="shared" si="19"/>
        <v>2</v>
      </c>
    </row>
    <row r="1278" spans="1:10" x14ac:dyDescent="0.3">
      <c r="A1278" s="4" t="s">
        <v>4267</v>
      </c>
      <c r="B1278" s="82">
        <v>45323</v>
      </c>
      <c r="C1278" t="s">
        <v>1973</v>
      </c>
      <c r="D1278" t="s">
        <v>2097</v>
      </c>
      <c r="E1278" t="s">
        <v>2138</v>
      </c>
      <c r="F1278" s="88"/>
      <c r="G1278" s="85">
        <v>90625.01</v>
      </c>
      <c r="H1278" s="96" t="s">
        <v>34</v>
      </c>
      <c r="I1278" t="s">
        <v>1940</v>
      </c>
      <c r="J1278" s="4">
        <f t="shared" si="19"/>
        <v>2</v>
      </c>
    </row>
    <row r="1279" spans="1:10" x14ac:dyDescent="0.3">
      <c r="A1279" s="4" t="s">
        <v>4267</v>
      </c>
      <c r="B1279" s="82">
        <v>45323</v>
      </c>
      <c r="C1279" t="s">
        <v>1974</v>
      </c>
      <c r="D1279" t="s">
        <v>2098</v>
      </c>
      <c r="E1279" t="s">
        <v>2138</v>
      </c>
      <c r="F1279" s="88"/>
      <c r="G1279" s="85">
        <v>87600.92</v>
      </c>
      <c r="H1279" s="96" t="s">
        <v>34</v>
      </c>
      <c r="I1279" t="s">
        <v>1940</v>
      </c>
      <c r="J1279" s="4">
        <f t="shared" si="19"/>
        <v>2</v>
      </c>
    </row>
    <row r="1280" spans="1:10" x14ac:dyDescent="0.3">
      <c r="A1280" s="4" t="s">
        <v>4267</v>
      </c>
      <c r="B1280" s="82">
        <v>45323</v>
      </c>
      <c r="C1280" t="s">
        <v>1975</v>
      </c>
      <c r="D1280" t="s">
        <v>2099</v>
      </c>
      <c r="E1280" t="s">
        <v>2138</v>
      </c>
      <c r="F1280" s="88"/>
      <c r="G1280" s="85">
        <v>85620.75</v>
      </c>
      <c r="H1280" s="96" t="s">
        <v>34</v>
      </c>
      <c r="I1280" t="s">
        <v>1940</v>
      </c>
      <c r="J1280" s="4">
        <f t="shared" si="19"/>
        <v>2</v>
      </c>
    </row>
    <row r="1281" spans="1:10" x14ac:dyDescent="0.3">
      <c r="A1281" s="4" t="s">
        <v>4267</v>
      </c>
      <c r="B1281" s="82">
        <v>45323</v>
      </c>
      <c r="C1281" t="s">
        <v>1976</v>
      </c>
      <c r="D1281" t="s">
        <v>2100</v>
      </c>
      <c r="E1281" t="s">
        <v>2138</v>
      </c>
      <c r="F1281" s="88"/>
      <c r="G1281" s="85">
        <v>85000.04</v>
      </c>
      <c r="H1281" s="96" t="s">
        <v>34</v>
      </c>
      <c r="I1281" t="s">
        <v>1940</v>
      </c>
      <c r="J1281" s="4">
        <f t="shared" si="19"/>
        <v>2</v>
      </c>
    </row>
    <row r="1282" spans="1:10" x14ac:dyDescent="0.3">
      <c r="A1282" s="4" t="s">
        <v>4267</v>
      </c>
      <c r="B1282" s="82">
        <v>45323</v>
      </c>
      <c r="C1282" t="s">
        <v>1977</v>
      </c>
      <c r="D1282" t="s">
        <v>2101</v>
      </c>
      <c r="E1282" t="s">
        <v>2138</v>
      </c>
      <c r="F1282" s="88"/>
      <c r="G1282" s="85">
        <v>85000.02</v>
      </c>
      <c r="H1282" s="96" t="s">
        <v>34</v>
      </c>
      <c r="I1282" t="s">
        <v>1940</v>
      </c>
      <c r="J1282" s="4">
        <f t="shared" si="19"/>
        <v>2</v>
      </c>
    </row>
    <row r="1283" spans="1:10" x14ac:dyDescent="0.3">
      <c r="A1283" s="4" t="s">
        <v>4267</v>
      </c>
      <c r="B1283" s="82">
        <v>45323</v>
      </c>
      <c r="C1283" t="s">
        <v>1978</v>
      </c>
      <c r="D1283" t="s">
        <v>2102</v>
      </c>
      <c r="E1283" t="s">
        <v>2138</v>
      </c>
      <c r="F1283" s="88"/>
      <c r="G1283" s="85">
        <v>85000.02</v>
      </c>
      <c r="H1283" s="96" t="s">
        <v>34</v>
      </c>
      <c r="I1283" t="s">
        <v>1940</v>
      </c>
      <c r="J1283" s="4">
        <f t="shared" ref="J1283:J1346" si="20">MONTH(B1283)</f>
        <v>2</v>
      </c>
    </row>
    <row r="1284" spans="1:10" x14ac:dyDescent="0.3">
      <c r="A1284" s="4" t="s">
        <v>4267</v>
      </c>
      <c r="B1284" s="82">
        <v>45323</v>
      </c>
      <c r="C1284" t="s">
        <v>1979</v>
      </c>
      <c r="D1284" t="s">
        <v>2103</v>
      </c>
      <c r="E1284" t="s">
        <v>2138</v>
      </c>
      <c r="F1284" s="88"/>
      <c r="G1284" s="85">
        <v>80000.03</v>
      </c>
      <c r="H1284" s="96" t="s">
        <v>34</v>
      </c>
      <c r="I1284" t="s">
        <v>1940</v>
      </c>
      <c r="J1284" s="4">
        <f t="shared" si="20"/>
        <v>2</v>
      </c>
    </row>
    <row r="1285" spans="1:10" x14ac:dyDescent="0.3">
      <c r="A1285" s="4" t="s">
        <v>4267</v>
      </c>
      <c r="B1285" s="82">
        <v>45323</v>
      </c>
      <c r="C1285" t="s">
        <v>1980</v>
      </c>
      <c r="D1285" t="s">
        <v>2104</v>
      </c>
      <c r="E1285" t="s">
        <v>2138</v>
      </c>
      <c r="F1285" s="88"/>
      <c r="G1285" s="85">
        <v>80000.02</v>
      </c>
      <c r="H1285" s="96" t="s">
        <v>34</v>
      </c>
      <c r="I1285" t="s">
        <v>1940</v>
      </c>
      <c r="J1285" s="4">
        <f t="shared" si="20"/>
        <v>2</v>
      </c>
    </row>
    <row r="1286" spans="1:10" x14ac:dyDescent="0.3">
      <c r="A1286" s="4" t="s">
        <v>4267</v>
      </c>
      <c r="B1286" s="82">
        <v>45323</v>
      </c>
      <c r="C1286" t="s">
        <v>1981</v>
      </c>
      <c r="D1286" t="s">
        <v>2105</v>
      </c>
      <c r="E1286" t="s">
        <v>2138</v>
      </c>
      <c r="F1286" s="88"/>
      <c r="G1286" s="85">
        <v>80000.009999999995</v>
      </c>
      <c r="H1286" s="96" t="s">
        <v>34</v>
      </c>
      <c r="I1286" t="s">
        <v>1940</v>
      </c>
      <c r="J1286" s="4">
        <f t="shared" si="20"/>
        <v>2</v>
      </c>
    </row>
    <row r="1287" spans="1:10" x14ac:dyDescent="0.3">
      <c r="A1287" s="4" t="s">
        <v>4267</v>
      </c>
      <c r="B1287" s="82">
        <v>45323</v>
      </c>
      <c r="C1287" t="s">
        <v>1982</v>
      </c>
      <c r="D1287" t="s">
        <v>2106</v>
      </c>
      <c r="E1287" t="s">
        <v>2138</v>
      </c>
      <c r="F1287" s="88"/>
      <c r="G1287" s="85">
        <v>79999.990000000005</v>
      </c>
      <c r="H1287" s="96" t="s">
        <v>34</v>
      </c>
      <c r="I1287" t="s">
        <v>1940</v>
      </c>
      <c r="J1287" s="4">
        <f t="shared" si="20"/>
        <v>2</v>
      </c>
    </row>
    <row r="1288" spans="1:10" x14ac:dyDescent="0.3">
      <c r="A1288" s="4" t="s">
        <v>4267</v>
      </c>
      <c r="B1288" s="82">
        <v>45323</v>
      </c>
      <c r="C1288" t="s">
        <v>1983</v>
      </c>
      <c r="D1288" t="s">
        <v>2107</v>
      </c>
      <c r="E1288" t="s">
        <v>2138</v>
      </c>
      <c r="F1288" s="88"/>
      <c r="G1288" s="85">
        <v>79999.98</v>
      </c>
      <c r="H1288" s="96" t="s">
        <v>34</v>
      </c>
      <c r="I1288" t="s">
        <v>1940</v>
      </c>
      <c r="J1288" s="4">
        <f t="shared" si="20"/>
        <v>2</v>
      </c>
    </row>
    <row r="1289" spans="1:10" x14ac:dyDescent="0.3">
      <c r="A1289" s="4" t="s">
        <v>4267</v>
      </c>
      <c r="B1289" s="82">
        <v>45323</v>
      </c>
      <c r="C1289" t="s">
        <v>1984</v>
      </c>
      <c r="D1289" t="s">
        <v>2108</v>
      </c>
      <c r="E1289" t="s">
        <v>2138</v>
      </c>
      <c r="F1289" s="88"/>
      <c r="G1289" s="85">
        <v>75000.02</v>
      </c>
      <c r="H1289" s="96" t="s">
        <v>34</v>
      </c>
      <c r="I1289" t="s">
        <v>1940</v>
      </c>
      <c r="J1289" s="4">
        <f t="shared" si="20"/>
        <v>2</v>
      </c>
    </row>
    <row r="1290" spans="1:10" x14ac:dyDescent="0.3">
      <c r="A1290" s="4" t="s">
        <v>4267</v>
      </c>
      <c r="B1290" s="82">
        <v>45323</v>
      </c>
      <c r="C1290" t="s">
        <v>1985</v>
      </c>
      <c r="D1290" t="s">
        <v>2109</v>
      </c>
      <c r="E1290" t="s">
        <v>2138</v>
      </c>
      <c r="F1290" s="88"/>
      <c r="G1290" s="85">
        <v>75000.02</v>
      </c>
      <c r="H1290" s="96" t="s">
        <v>34</v>
      </c>
      <c r="I1290" t="s">
        <v>1940</v>
      </c>
      <c r="J1290" s="4">
        <f t="shared" si="20"/>
        <v>2</v>
      </c>
    </row>
    <row r="1291" spans="1:10" x14ac:dyDescent="0.3">
      <c r="A1291" s="4" t="s">
        <v>4267</v>
      </c>
      <c r="B1291" s="82">
        <v>45323</v>
      </c>
      <c r="C1291" t="s">
        <v>1986</v>
      </c>
      <c r="D1291" t="s">
        <v>2110</v>
      </c>
      <c r="E1291" t="s">
        <v>2138</v>
      </c>
      <c r="F1291" s="88"/>
      <c r="G1291" s="85">
        <v>75000</v>
      </c>
      <c r="H1291" s="96" t="s">
        <v>34</v>
      </c>
      <c r="I1291" t="s">
        <v>1940</v>
      </c>
      <c r="J1291" s="4">
        <f t="shared" si="20"/>
        <v>2</v>
      </c>
    </row>
    <row r="1292" spans="1:10" x14ac:dyDescent="0.3">
      <c r="A1292" s="4" t="s">
        <v>4267</v>
      </c>
      <c r="B1292" s="82">
        <v>45323</v>
      </c>
      <c r="C1292" t="s">
        <v>1987</v>
      </c>
      <c r="D1292" t="s">
        <v>2111</v>
      </c>
      <c r="E1292" t="s">
        <v>2138</v>
      </c>
      <c r="F1292" s="88"/>
      <c r="G1292" s="85">
        <v>71739.009999999995</v>
      </c>
      <c r="H1292" s="96" t="s">
        <v>34</v>
      </c>
      <c r="I1292" t="s">
        <v>1940</v>
      </c>
      <c r="J1292" s="4">
        <f t="shared" si="20"/>
        <v>2</v>
      </c>
    </row>
    <row r="1293" spans="1:10" x14ac:dyDescent="0.3">
      <c r="A1293" s="4" t="s">
        <v>4267</v>
      </c>
      <c r="B1293" s="82">
        <v>45323</v>
      </c>
      <c r="C1293" t="s">
        <v>1988</v>
      </c>
      <c r="D1293" t="s">
        <v>2112</v>
      </c>
      <c r="E1293" t="s">
        <v>2138</v>
      </c>
      <c r="F1293" s="88"/>
      <c r="G1293" s="85">
        <v>70000.039999999994</v>
      </c>
      <c r="H1293" s="96" t="s">
        <v>34</v>
      </c>
      <c r="I1293" t="s">
        <v>1940</v>
      </c>
      <c r="J1293" s="4">
        <f t="shared" si="20"/>
        <v>2</v>
      </c>
    </row>
    <row r="1294" spans="1:10" x14ac:dyDescent="0.3">
      <c r="A1294" s="4" t="s">
        <v>4267</v>
      </c>
      <c r="B1294" s="82">
        <v>45323</v>
      </c>
      <c r="C1294" t="s">
        <v>1989</v>
      </c>
      <c r="D1294" t="s">
        <v>2113</v>
      </c>
      <c r="E1294" t="s">
        <v>2138</v>
      </c>
      <c r="F1294" s="88"/>
      <c r="G1294" s="85">
        <v>70000.03</v>
      </c>
      <c r="H1294" s="96" t="s">
        <v>34</v>
      </c>
      <c r="I1294" t="s">
        <v>1940</v>
      </c>
      <c r="J1294" s="4">
        <f t="shared" si="20"/>
        <v>2</v>
      </c>
    </row>
    <row r="1295" spans="1:10" x14ac:dyDescent="0.3">
      <c r="A1295" s="4" t="s">
        <v>4267</v>
      </c>
      <c r="B1295" s="82">
        <v>45323</v>
      </c>
      <c r="C1295" t="s">
        <v>1990</v>
      </c>
      <c r="D1295" t="s">
        <v>2114</v>
      </c>
      <c r="E1295" t="s">
        <v>2138</v>
      </c>
      <c r="F1295" s="88"/>
      <c r="G1295" s="85">
        <v>70000.03</v>
      </c>
      <c r="H1295" s="96" t="s">
        <v>34</v>
      </c>
      <c r="I1295" t="s">
        <v>1940</v>
      </c>
      <c r="J1295" s="4">
        <f t="shared" si="20"/>
        <v>2</v>
      </c>
    </row>
    <row r="1296" spans="1:10" x14ac:dyDescent="0.3">
      <c r="A1296" s="4" t="s">
        <v>4267</v>
      </c>
      <c r="B1296" s="82">
        <v>45323</v>
      </c>
      <c r="C1296" t="s">
        <v>1991</v>
      </c>
      <c r="D1296" t="s">
        <v>2115</v>
      </c>
      <c r="E1296" t="s">
        <v>2138</v>
      </c>
      <c r="F1296" s="88"/>
      <c r="G1296" s="85">
        <v>67869.55</v>
      </c>
      <c r="H1296" s="96" t="s">
        <v>34</v>
      </c>
      <c r="I1296" t="s">
        <v>1940</v>
      </c>
      <c r="J1296" s="4">
        <f t="shared" si="20"/>
        <v>2</v>
      </c>
    </row>
    <row r="1297" spans="1:10" x14ac:dyDescent="0.3">
      <c r="A1297" s="4" t="s">
        <v>4267</v>
      </c>
      <c r="B1297" s="82">
        <v>45323</v>
      </c>
      <c r="C1297" t="s">
        <v>1992</v>
      </c>
      <c r="D1297" t="s">
        <v>2116</v>
      </c>
      <c r="E1297" t="s">
        <v>2138</v>
      </c>
      <c r="F1297" s="88"/>
      <c r="G1297" s="85">
        <v>65000.04</v>
      </c>
      <c r="H1297" s="96" t="s">
        <v>34</v>
      </c>
      <c r="I1297" t="s">
        <v>1940</v>
      </c>
      <c r="J1297" s="4">
        <f t="shared" si="20"/>
        <v>2</v>
      </c>
    </row>
    <row r="1298" spans="1:10" x14ac:dyDescent="0.3">
      <c r="A1298" s="4" t="s">
        <v>4267</v>
      </c>
      <c r="B1298" s="82">
        <v>45323</v>
      </c>
      <c r="C1298" t="s">
        <v>1993</v>
      </c>
      <c r="D1298" t="s">
        <v>2117</v>
      </c>
      <c r="E1298" t="s">
        <v>2138</v>
      </c>
      <c r="F1298" s="88"/>
      <c r="G1298" s="85">
        <v>65000.03</v>
      </c>
      <c r="H1298" s="96" t="s">
        <v>34</v>
      </c>
      <c r="I1298" t="s">
        <v>1940</v>
      </c>
      <c r="J1298" s="4">
        <f t="shared" si="20"/>
        <v>2</v>
      </c>
    </row>
    <row r="1299" spans="1:10" x14ac:dyDescent="0.3">
      <c r="A1299" s="4" t="s">
        <v>4267</v>
      </c>
      <c r="B1299" s="82">
        <v>45323</v>
      </c>
      <c r="C1299" t="s">
        <v>1994</v>
      </c>
      <c r="D1299" t="s">
        <v>2118</v>
      </c>
      <c r="E1299" t="s">
        <v>2138</v>
      </c>
      <c r="F1299" s="88"/>
      <c r="G1299" s="85">
        <v>65000.03</v>
      </c>
      <c r="H1299" s="96" t="s">
        <v>34</v>
      </c>
      <c r="I1299" t="s">
        <v>1940</v>
      </c>
      <c r="J1299" s="4">
        <f t="shared" si="20"/>
        <v>2</v>
      </c>
    </row>
    <row r="1300" spans="1:10" x14ac:dyDescent="0.3">
      <c r="A1300" s="4" t="s">
        <v>4267</v>
      </c>
      <c r="B1300" s="82">
        <v>45323</v>
      </c>
      <c r="C1300" t="s">
        <v>1995</v>
      </c>
      <c r="D1300" t="s">
        <v>2119</v>
      </c>
      <c r="E1300" t="s">
        <v>2138</v>
      </c>
      <c r="F1300" s="88"/>
      <c r="G1300" s="85">
        <v>65000.02</v>
      </c>
      <c r="H1300" s="96" t="s">
        <v>34</v>
      </c>
      <c r="I1300" t="s">
        <v>1940</v>
      </c>
      <c r="J1300" s="4">
        <f t="shared" si="20"/>
        <v>2</v>
      </c>
    </row>
    <row r="1301" spans="1:10" x14ac:dyDescent="0.3">
      <c r="A1301" s="4" t="s">
        <v>4267</v>
      </c>
      <c r="B1301" s="82">
        <v>45323</v>
      </c>
      <c r="C1301" t="s">
        <v>1996</v>
      </c>
      <c r="D1301" t="s">
        <v>2120</v>
      </c>
      <c r="E1301" t="s">
        <v>2138</v>
      </c>
      <c r="F1301" s="88"/>
      <c r="G1301" s="85">
        <v>65000.02</v>
      </c>
      <c r="H1301" s="96" t="s">
        <v>34</v>
      </c>
      <c r="I1301" t="s">
        <v>1940</v>
      </c>
      <c r="J1301" s="4">
        <f t="shared" si="20"/>
        <v>2</v>
      </c>
    </row>
    <row r="1302" spans="1:10" x14ac:dyDescent="0.3">
      <c r="A1302" s="4" t="s">
        <v>4267</v>
      </c>
      <c r="B1302" s="82">
        <v>45323</v>
      </c>
      <c r="C1302" t="s">
        <v>1997</v>
      </c>
      <c r="D1302" t="s">
        <v>2121</v>
      </c>
      <c r="E1302" t="s">
        <v>2138</v>
      </c>
      <c r="F1302" s="88"/>
      <c r="G1302" s="85">
        <v>65000.01</v>
      </c>
      <c r="H1302" s="96" t="s">
        <v>34</v>
      </c>
      <c r="I1302" t="s">
        <v>1940</v>
      </c>
      <c r="J1302" s="4">
        <f t="shared" si="20"/>
        <v>2</v>
      </c>
    </row>
    <row r="1303" spans="1:10" x14ac:dyDescent="0.3">
      <c r="A1303" s="4" t="s">
        <v>4267</v>
      </c>
      <c r="B1303" s="82">
        <v>45323</v>
      </c>
      <c r="C1303" t="s">
        <v>1998</v>
      </c>
      <c r="D1303" t="s">
        <v>2122</v>
      </c>
      <c r="E1303" t="s">
        <v>2138</v>
      </c>
      <c r="F1303" s="88"/>
      <c r="G1303" s="85">
        <v>63887.39</v>
      </c>
      <c r="H1303" s="96" t="s">
        <v>34</v>
      </c>
      <c r="I1303" t="s">
        <v>1940</v>
      </c>
      <c r="J1303" s="4">
        <f t="shared" si="20"/>
        <v>2</v>
      </c>
    </row>
    <row r="1304" spans="1:10" x14ac:dyDescent="0.3">
      <c r="A1304" s="4" t="s">
        <v>4267</v>
      </c>
      <c r="B1304" s="82">
        <v>45323</v>
      </c>
      <c r="C1304" t="s">
        <v>1999</v>
      </c>
      <c r="D1304" t="s">
        <v>2123</v>
      </c>
      <c r="E1304" t="s">
        <v>2138</v>
      </c>
      <c r="F1304" s="88"/>
      <c r="G1304" s="85">
        <v>62543.48</v>
      </c>
      <c r="H1304" s="96" t="s">
        <v>34</v>
      </c>
      <c r="I1304" t="s">
        <v>1940</v>
      </c>
      <c r="J1304" s="4">
        <f t="shared" si="20"/>
        <v>2</v>
      </c>
    </row>
    <row r="1305" spans="1:10" x14ac:dyDescent="0.3">
      <c r="A1305" s="4" t="s">
        <v>4267</v>
      </c>
      <c r="B1305" s="82">
        <v>45323</v>
      </c>
      <c r="C1305" t="s">
        <v>2000</v>
      </c>
      <c r="D1305" t="s">
        <v>2124</v>
      </c>
      <c r="E1305" t="s">
        <v>2138</v>
      </c>
      <c r="F1305" s="88"/>
      <c r="G1305" s="85">
        <v>62032.61</v>
      </c>
      <c r="H1305" s="96" t="s">
        <v>34</v>
      </c>
      <c r="I1305" t="s">
        <v>1940</v>
      </c>
      <c r="J1305" s="4">
        <f t="shared" si="20"/>
        <v>2</v>
      </c>
    </row>
    <row r="1306" spans="1:10" x14ac:dyDescent="0.3">
      <c r="A1306" s="4" t="s">
        <v>4267</v>
      </c>
      <c r="B1306" s="82">
        <v>45323</v>
      </c>
      <c r="C1306" t="s">
        <v>2001</v>
      </c>
      <c r="D1306" t="s">
        <v>2125</v>
      </c>
      <c r="E1306" t="s">
        <v>2138</v>
      </c>
      <c r="F1306" s="88"/>
      <c r="G1306" s="85">
        <v>61043.47</v>
      </c>
      <c r="H1306" s="96" t="s">
        <v>34</v>
      </c>
      <c r="I1306" t="s">
        <v>1940</v>
      </c>
      <c r="J1306" s="4">
        <f t="shared" si="20"/>
        <v>2</v>
      </c>
    </row>
    <row r="1307" spans="1:10" x14ac:dyDescent="0.3">
      <c r="A1307" s="4" t="s">
        <v>4267</v>
      </c>
      <c r="B1307" s="82">
        <v>45323</v>
      </c>
      <c r="C1307" t="s">
        <v>2002</v>
      </c>
      <c r="D1307" t="s">
        <v>2126</v>
      </c>
      <c r="E1307" t="s">
        <v>2138</v>
      </c>
      <c r="F1307" s="88"/>
      <c r="G1307" s="85">
        <v>60054.35</v>
      </c>
      <c r="H1307" s="96" t="s">
        <v>34</v>
      </c>
      <c r="I1307" t="s">
        <v>1940</v>
      </c>
      <c r="J1307" s="4">
        <f t="shared" si="20"/>
        <v>2</v>
      </c>
    </row>
    <row r="1308" spans="1:10" x14ac:dyDescent="0.3">
      <c r="A1308" s="4" t="s">
        <v>4267</v>
      </c>
      <c r="B1308" s="82">
        <v>45323</v>
      </c>
      <c r="C1308" t="s">
        <v>2003</v>
      </c>
      <c r="D1308" t="s">
        <v>2127</v>
      </c>
      <c r="E1308" t="s">
        <v>2138</v>
      </c>
      <c r="F1308" s="88"/>
      <c r="G1308" s="85">
        <v>54958.42</v>
      </c>
      <c r="H1308" s="96" t="s">
        <v>34</v>
      </c>
      <c r="I1308" t="s">
        <v>1940</v>
      </c>
      <c r="J1308" s="4">
        <f t="shared" si="20"/>
        <v>2</v>
      </c>
    </row>
    <row r="1309" spans="1:10" x14ac:dyDescent="0.3">
      <c r="A1309" s="4" t="s">
        <v>4267</v>
      </c>
      <c r="B1309" s="82">
        <v>45323</v>
      </c>
      <c r="C1309" t="s">
        <v>2004</v>
      </c>
      <c r="D1309" t="s">
        <v>2128</v>
      </c>
      <c r="E1309" t="s">
        <v>2138</v>
      </c>
      <c r="F1309" s="88"/>
      <c r="G1309" s="85">
        <v>50000.01</v>
      </c>
      <c r="H1309" s="96" t="s">
        <v>34</v>
      </c>
      <c r="I1309" t="s">
        <v>1940</v>
      </c>
      <c r="J1309" s="4">
        <f t="shared" si="20"/>
        <v>2</v>
      </c>
    </row>
    <row r="1310" spans="1:10" x14ac:dyDescent="0.3">
      <c r="A1310" s="4" t="s">
        <v>4267</v>
      </c>
      <c r="B1310" s="82">
        <v>45323</v>
      </c>
      <c r="C1310" t="s">
        <v>2005</v>
      </c>
      <c r="D1310" t="s">
        <v>2129</v>
      </c>
      <c r="E1310" t="s">
        <v>2138</v>
      </c>
      <c r="F1310" s="88"/>
      <c r="G1310" s="85">
        <v>43478.25</v>
      </c>
      <c r="H1310" s="96" t="s">
        <v>34</v>
      </c>
      <c r="I1310" t="s">
        <v>1940</v>
      </c>
      <c r="J1310" s="4">
        <f t="shared" si="20"/>
        <v>2</v>
      </c>
    </row>
    <row r="1311" spans="1:10" x14ac:dyDescent="0.3">
      <c r="A1311" s="4" t="s">
        <v>4267</v>
      </c>
      <c r="B1311" s="82">
        <v>45323</v>
      </c>
      <c r="C1311" t="s">
        <v>2006</v>
      </c>
      <c r="D1311" t="s">
        <v>2130</v>
      </c>
      <c r="E1311" t="s">
        <v>2138</v>
      </c>
      <c r="F1311" s="88"/>
      <c r="G1311" s="85">
        <v>39130.42</v>
      </c>
      <c r="H1311" s="96" t="s">
        <v>34</v>
      </c>
      <c r="I1311" t="s">
        <v>1940</v>
      </c>
      <c r="J1311" s="4">
        <f t="shared" si="20"/>
        <v>2</v>
      </c>
    </row>
    <row r="1312" spans="1:10" x14ac:dyDescent="0.3">
      <c r="A1312" s="4" t="s">
        <v>4267</v>
      </c>
      <c r="B1312" s="82">
        <v>45323</v>
      </c>
      <c r="C1312" t="s">
        <v>2007</v>
      </c>
      <c r="D1312" t="s">
        <v>2131</v>
      </c>
      <c r="E1312" t="s">
        <v>2138</v>
      </c>
      <c r="F1312" s="88"/>
      <c r="G1312" s="85">
        <v>31956.52</v>
      </c>
      <c r="H1312" s="96" t="s">
        <v>34</v>
      </c>
      <c r="I1312" t="s">
        <v>1940</v>
      </c>
      <c r="J1312" s="4">
        <f t="shared" si="20"/>
        <v>2</v>
      </c>
    </row>
    <row r="1313" spans="1:10" x14ac:dyDescent="0.3">
      <c r="A1313" s="4" t="s">
        <v>4267</v>
      </c>
      <c r="B1313" s="82">
        <v>45323</v>
      </c>
      <c r="C1313" t="s">
        <v>2008</v>
      </c>
      <c r="D1313" t="s">
        <v>2132</v>
      </c>
      <c r="E1313" t="s">
        <v>2139</v>
      </c>
      <c r="F1313" s="88"/>
      <c r="G1313" s="85">
        <v>16339.39</v>
      </c>
      <c r="H1313" s="96" t="s">
        <v>34</v>
      </c>
      <c r="I1313" t="s">
        <v>1940</v>
      </c>
      <c r="J1313" s="4">
        <f t="shared" si="20"/>
        <v>2</v>
      </c>
    </row>
    <row r="1314" spans="1:10" x14ac:dyDescent="0.3">
      <c r="A1314" s="4" t="s">
        <v>4267</v>
      </c>
      <c r="B1314" s="82">
        <v>45323</v>
      </c>
      <c r="C1314"/>
      <c r="D1314" t="s">
        <v>136</v>
      </c>
      <c r="E1314" t="s">
        <v>1190</v>
      </c>
      <c r="F1314" s="88"/>
      <c r="G1314" s="85">
        <v>9463.24</v>
      </c>
      <c r="H1314" s="96" t="s">
        <v>4249</v>
      </c>
      <c r="I1314" t="s">
        <v>1940</v>
      </c>
      <c r="J1314" s="4">
        <f t="shared" si="20"/>
        <v>2</v>
      </c>
    </row>
    <row r="1315" spans="1:10" x14ac:dyDescent="0.3">
      <c r="A1315" s="4" t="s">
        <v>4267</v>
      </c>
      <c r="B1315" s="82">
        <v>45323</v>
      </c>
      <c r="C1315" t="s">
        <v>2009</v>
      </c>
      <c r="D1315" t="s">
        <v>2070</v>
      </c>
      <c r="E1315" t="s">
        <v>2140</v>
      </c>
      <c r="F1315" s="88"/>
      <c r="G1315" s="85">
        <v>6511.96</v>
      </c>
      <c r="H1315" s="96" t="s">
        <v>38</v>
      </c>
      <c r="I1315" t="s">
        <v>1940</v>
      </c>
      <c r="J1315" s="4">
        <f t="shared" si="20"/>
        <v>2</v>
      </c>
    </row>
    <row r="1316" spans="1:10" x14ac:dyDescent="0.3">
      <c r="A1316" s="4" t="s">
        <v>4267</v>
      </c>
      <c r="B1316" s="82">
        <v>45323</v>
      </c>
      <c r="C1316" t="s">
        <v>2010</v>
      </c>
      <c r="D1316" t="s">
        <v>2120</v>
      </c>
      <c r="E1316" t="s">
        <v>2140</v>
      </c>
      <c r="F1316" s="88"/>
      <c r="G1316" s="85">
        <v>4928.6099999999997</v>
      </c>
      <c r="H1316" s="96" t="s">
        <v>38</v>
      </c>
      <c r="I1316" t="s">
        <v>1940</v>
      </c>
      <c r="J1316" s="4">
        <f t="shared" si="20"/>
        <v>2</v>
      </c>
    </row>
    <row r="1317" spans="1:10" x14ac:dyDescent="0.3">
      <c r="A1317" s="4" t="s">
        <v>4267</v>
      </c>
      <c r="B1317" s="82">
        <v>45323</v>
      </c>
      <c r="C1317" t="s">
        <v>2011</v>
      </c>
      <c r="D1317" t="s">
        <v>2076</v>
      </c>
      <c r="E1317" t="s">
        <v>2140</v>
      </c>
      <c r="F1317" s="88"/>
      <c r="G1317" s="85">
        <v>3755.13</v>
      </c>
      <c r="H1317" s="96" t="s">
        <v>38</v>
      </c>
      <c r="I1317" t="s">
        <v>1940</v>
      </c>
      <c r="J1317" s="4">
        <f t="shared" si="20"/>
        <v>2</v>
      </c>
    </row>
    <row r="1318" spans="1:10" x14ac:dyDescent="0.3">
      <c r="A1318" s="4" t="s">
        <v>4267</v>
      </c>
      <c r="B1318" s="82">
        <v>45323</v>
      </c>
      <c r="C1318" t="s">
        <v>2011</v>
      </c>
      <c r="D1318" t="s">
        <v>2076</v>
      </c>
      <c r="E1318" t="s">
        <v>2140</v>
      </c>
      <c r="F1318" s="88"/>
      <c r="G1318" s="85">
        <v>3576.87</v>
      </c>
      <c r="H1318" s="96" t="s">
        <v>38</v>
      </c>
      <c r="I1318" t="s">
        <v>1940</v>
      </c>
      <c r="J1318" s="4">
        <f t="shared" si="20"/>
        <v>2</v>
      </c>
    </row>
    <row r="1319" spans="1:10" x14ac:dyDescent="0.3">
      <c r="A1319" s="4" t="s">
        <v>4267</v>
      </c>
      <c r="B1319" s="82">
        <v>45323</v>
      </c>
      <c r="C1319" t="s">
        <v>2009</v>
      </c>
      <c r="D1319" t="s">
        <v>2070</v>
      </c>
      <c r="E1319" t="s">
        <v>2140</v>
      </c>
      <c r="F1319" s="88"/>
      <c r="G1319" s="85">
        <v>3051.04</v>
      </c>
      <c r="H1319" s="96" t="s">
        <v>38</v>
      </c>
      <c r="I1319" t="s">
        <v>1940</v>
      </c>
      <c r="J1319" s="4">
        <f t="shared" si="20"/>
        <v>2</v>
      </c>
    </row>
    <row r="1320" spans="1:10" x14ac:dyDescent="0.3">
      <c r="A1320" s="4" t="s">
        <v>4267</v>
      </c>
      <c r="B1320" s="82">
        <v>45323</v>
      </c>
      <c r="C1320" t="s">
        <v>2012</v>
      </c>
      <c r="D1320" t="s">
        <v>2128</v>
      </c>
      <c r="E1320" t="s">
        <v>2140</v>
      </c>
      <c r="F1320" s="88"/>
      <c r="G1320" s="85">
        <v>3013</v>
      </c>
      <c r="H1320" s="96" t="s">
        <v>38</v>
      </c>
      <c r="I1320" t="s">
        <v>1940</v>
      </c>
      <c r="J1320" s="4">
        <f t="shared" si="20"/>
        <v>2</v>
      </c>
    </row>
    <row r="1321" spans="1:10" x14ac:dyDescent="0.3">
      <c r="A1321" s="4" t="s">
        <v>4267</v>
      </c>
      <c r="B1321" s="82">
        <v>45323</v>
      </c>
      <c r="C1321" t="s">
        <v>2013</v>
      </c>
      <c r="D1321" t="s">
        <v>2087</v>
      </c>
      <c r="E1321" t="s">
        <v>2140</v>
      </c>
      <c r="F1321" s="88"/>
      <c r="G1321" s="85">
        <v>2581.65</v>
      </c>
      <c r="H1321" s="96" t="s">
        <v>38</v>
      </c>
      <c r="I1321" t="s">
        <v>1940</v>
      </c>
      <c r="J1321" s="4">
        <f t="shared" si="20"/>
        <v>2</v>
      </c>
    </row>
    <row r="1322" spans="1:10" x14ac:dyDescent="0.3">
      <c r="A1322" s="4" t="s">
        <v>4267</v>
      </c>
      <c r="B1322" s="82">
        <v>45323</v>
      </c>
      <c r="C1322" t="s">
        <v>2013</v>
      </c>
      <c r="D1322" t="s">
        <v>2087</v>
      </c>
      <c r="E1322" t="s">
        <v>2140</v>
      </c>
      <c r="F1322" s="88"/>
      <c r="G1322" s="85">
        <v>2459.35</v>
      </c>
      <c r="H1322" s="96" t="s">
        <v>38</v>
      </c>
      <c r="I1322" t="s">
        <v>1940</v>
      </c>
      <c r="J1322" s="4">
        <f t="shared" si="20"/>
        <v>2</v>
      </c>
    </row>
    <row r="1323" spans="1:10" x14ac:dyDescent="0.3">
      <c r="A1323" s="4" t="s">
        <v>4267</v>
      </c>
      <c r="B1323" s="82">
        <v>45323</v>
      </c>
      <c r="C1323" t="s">
        <v>2014</v>
      </c>
      <c r="D1323" t="s">
        <v>2106</v>
      </c>
      <c r="E1323" t="s">
        <v>2140</v>
      </c>
      <c r="F1323" s="88"/>
      <c r="G1323" s="85">
        <v>2304</v>
      </c>
      <c r="H1323" s="96" t="s">
        <v>38</v>
      </c>
      <c r="I1323" t="s">
        <v>1940</v>
      </c>
      <c r="J1323" s="4">
        <f t="shared" si="20"/>
        <v>2</v>
      </c>
    </row>
    <row r="1324" spans="1:10" x14ac:dyDescent="0.3">
      <c r="A1324" s="4" t="s">
        <v>4267</v>
      </c>
      <c r="B1324" s="82">
        <v>45323</v>
      </c>
      <c r="C1324" t="s">
        <v>2015</v>
      </c>
      <c r="D1324" t="s">
        <v>2121</v>
      </c>
      <c r="E1324" t="s">
        <v>2140</v>
      </c>
      <c r="F1324" s="88"/>
      <c r="G1324" s="85">
        <v>2304</v>
      </c>
      <c r="H1324" s="96" t="s">
        <v>38</v>
      </c>
      <c r="I1324" t="s">
        <v>1940</v>
      </c>
      <c r="J1324" s="4">
        <f t="shared" si="20"/>
        <v>2</v>
      </c>
    </row>
    <row r="1325" spans="1:10" x14ac:dyDescent="0.3">
      <c r="A1325" s="4" t="s">
        <v>4267</v>
      </c>
      <c r="B1325" s="82">
        <v>45323</v>
      </c>
      <c r="C1325" t="s">
        <v>2016</v>
      </c>
      <c r="D1325" t="s">
        <v>2084</v>
      </c>
      <c r="E1325" t="s">
        <v>2140</v>
      </c>
      <c r="F1325" s="88"/>
      <c r="G1325" s="85">
        <v>2304</v>
      </c>
      <c r="H1325" s="96" t="s">
        <v>38</v>
      </c>
      <c r="I1325" t="s">
        <v>1940</v>
      </c>
      <c r="J1325" s="4">
        <f t="shared" si="20"/>
        <v>2</v>
      </c>
    </row>
    <row r="1326" spans="1:10" x14ac:dyDescent="0.3">
      <c r="A1326" s="4" t="s">
        <v>4267</v>
      </c>
      <c r="B1326" s="82">
        <v>45323</v>
      </c>
      <c r="C1326" t="s">
        <v>2017</v>
      </c>
      <c r="D1326" t="s">
        <v>2077</v>
      </c>
      <c r="E1326" t="s">
        <v>2140</v>
      </c>
      <c r="F1326" s="88"/>
      <c r="G1326" s="85">
        <v>2084</v>
      </c>
      <c r="H1326" s="96" t="s">
        <v>38</v>
      </c>
      <c r="I1326" t="s">
        <v>1940</v>
      </c>
      <c r="J1326" s="4">
        <f t="shared" si="20"/>
        <v>2</v>
      </c>
    </row>
    <row r="1327" spans="1:10" x14ac:dyDescent="0.3">
      <c r="A1327" s="4" t="s">
        <v>4267</v>
      </c>
      <c r="B1327" s="82">
        <v>45323</v>
      </c>
      <c r="C1327" t="s">
        <v>2018</v>
      </c>
      <c r="D1327" t="s">
        <v>2103</v>
      </c>
      <c r="E1327" t="s">
        <v>2140</v>
      </c>
      <c r="F1327" s="88"/>
      <c r="G1327" s="85">
        <v>2009</v>
      </c>
      <c r="H1327" s="96" t="s">
        <v>38</v>
      </c>
      <c r="I1327" t="s">
        <v>1940</v>
      </c>
      <c r="J1327" s="4">
        <f t="shared" si="20"/>
        <v>2</v>
      </c>
    </row>
    <row r="1328" spans="1:10" x14ac:dyDescent="0.3">
      <c r="A1328" s="4" t="s">
        <v>4267</v>
      </c>
      <c r="B1328" s="82">
        <v>45323</v>
      </c>
      <c r="C1328" t="s">
        <v>2019</v>
      </c>
      <c r="D1328" t="s">
        <v>2107</v>
      </c>
      <c r="E1328" t="s">
        <v>2140</v>
      </c>
      <c r="F1328" s="88"/>
      <c r="G1328" s="85">
        <v>2009</v>
      </c>
      <c r="H1328" s="96" t="s">
        <v>38</v>
      </c>
      <c r="I1328" t="s">
        <v>1940</v>
      </c>
      <c r="J1328" s="4">
        <f t="shared" si="20"/>
        <v>2</v>
      </c>
    </row>
    <row r="1329" spans="1:10" x14ac:dyDescent="0.3">
      <c r="A1329" s="4" t="s">
        <v>4267</v>
      </c>
      <c r="B1329" s="82">
        <v>45323</v>
      </c>
      <c r="C1329" t="s">
        <v>2020</v>
      </c>
      <c r="D1329" t="s">
        <v>2074</v>
      </c>
      <c r="E1329" t="s">
        <v>2140</v>
      </c>
      <c r="F1329" s="88"/>
      <c r="G1329" s="85">
        <v>2009</v>
      </c>
      <c r="H1329" s="96" t="s">
        <v>38</v>
      </c>
      <c r="I1329" t="s">
        <v>1940</v>
      </c>
      <c r="J1329" s="4">
        <f t="shared" si="20"/>
        <v>2</v>
      </c>
    </row>
    <row r="1330" spans="1:10" x14ac:dyDescent="0.3">
      <c r="A1330" s="4" t="s">
        <v>4267</v>
      </c>
      <c r="B1330" s="82">
        <v>45323</v>
      </c>
      <c r="C1330" t="s">
        <v>2021</v>
      </c>
      <c r="D1330" t="s">
        <v>2080</v>
      </c>
      <c r="E1330" t="s">
        <v>2140</v>
      </c>
      <c r="F1330" s="88"/>
      <c r="G1330" s="85">
        <v>2009</v>
      </c>
      <c r="H1330" s="96" t="s">
        <v>38</v>
      </c>
      <c r="I1330" t="s">
        <v>1940</v>
      </c>
      <c r="J1330" s="4">
        <f t="shared" si="20"/>
        <v>2</v>
      </c>
    </row>
    <row r="1331" spans="1:10" x14ac:dyDescent="0.3">
      <c r="A1331" s="4" t="s">
        <v>4267</v>
      </c>
      <c r="B1331" s="82">
        <v>45323</v>
      </c>
      <c r="C1331" t="s">
        <v>2022</v>
      </c>
      <c r="D1331" t="s">
        <v>2119</v>
      </c>
      <c r="E1331" t="s">
        <v>2140</v>
      </c>
      <c r="F1331" s="88"/>
      <c r="G1331" s="85">
        <v>2009</v>
      </c>
      <c r="H1331" s="96" t="s">
        <v>38</v>
      </c>
      <c r="I1331" t="s">
        <v>1940</v>
      </c>
      <c r="J1331" s="4">
        <f t="shared" si="20"/>
        <v>2</v>
      </c>
    </row>
    <row r="1332" spans="1:10" x14ac:dyDescent="0.3">
      <c r="A1332" s="4" t="s">
        <v>4267</v>
      </c>
      <c r="B1332" s="82">
        <v>45323</v>
      </c>
      <c r="C1332" t="s">
        <v>2023</v>
      </c>
      <c r="D1332" t="s">
        <v>2122</v>
      </c>
      <c r="E1332" t="s">
        <v>2140</v>
      </c>
      <c r="F1332" s="88"/>
      <c r="G1332" s="85">
        <v>2009</v>
      </c>
      <c r="H1332" s="96" t="s">
        <v>38</v>
      </c>
      <c r="I1332" t="s">
        <v>1940</v>
      </c>
      <c r="J1332" s="4">
        <f t="shared" si="20"/>
        <v>2</v>
      </c>
    </row>
    <row r="1333" spans="1:10" x14ac:dyDescent="0.3">
      <c r="A1333" s="4" t="s">
        <v>4267</v>
      </c>
      <c r="B1333" s="82">
        <v>45323</v>
      </c>
      <c r="C1333" t="s">
        <v>2024</v>
      </c>
      <c r="D1333" t="s">
        <v>2095</v>
      </c>
      <c r="E1333" t="s">
        <v>2140</v>
      </c>
      <c r="F1333" s="88"/>
      <c r="G1333" s="85">
        <v>2009</v>
      </c>
      <c r="H1333" s="96" t="s">
        <v>38</v>
      </c>
      <c r="I1333" t="s">
        <v>1940</v>
      </c>
      <c r="J1333" s="4">
        <f t="shared" si="20"/>
        <v>2</v>
      </c>
    </row>
    <row r="1334" spans="1:10" x14ac:dyDescent="0.3">
      <c r="A1334" s="4" t="s">
        <v>4267</v>
      </c>
      <c r="B1334" s="82">
        <v>45323</v>
      </c>
      <c r="C1334" t="s">
        <v>2025</v>
      </c>
      <c r="D1334" t="s">
        <v>2081</v>
      </c>
      <c r="E1334" t="s">
        <v>2140</v>
      </c>
      <c r="F1334" s="88"/>
      <c r="G1334" s="85">
        <v>2009</v>
      </c>
      <c r="H1334" s="96" t="s">
        <v>38</v>
      </c>
      <c r="I1334" t="s">
        <v>1940</v>
      </c>
      <c r="J1334" s="4">
        <f t="shared" si="20"/>
        <v>2</v>
      </c>
    </row>
    <row r="1335" spans="1:10" x14ac:dyDescent="0.3">
      <c r="A1335" s="4" t="s">
        <v>4267</v>
      </c>
      <c r="B1335" s="82">
        <v>45323</v>
      </c>
      <c r="C1335" t="s">
        <v>2026</v>
      </c>
      <c r="D1335" t="s">
        <v>2083</v>
      </c>
      <c r="E1335" t="s">
        <v>2140</v>
      </c>
      <c r="F1335" s="88"/>
      <c r="G1335" s="85">
        <v>2009</v>
      </c>
      <c r="H1335" s="96" t="s">
        <v>38</v>
      </c>
      <c r="I1335" t="s">
        <v>1940</v>
      </c>
      <c r="J1335" s="4">
        <f t="shared" si="20"/>
        <v>2</v>
      </c>
    </row>
    <row r="1336" spans="1:10" x14ac:dyDescent="0.3">
      <c r="A1336" s="4" t="s">
        <v>4267</v>
      </c>
      <c r="B1336" s="82">
        <v>45323</v>
      </c>
      <c r="C1336" t="s">
        <v>2027</v>
      </c>
      <c r="D1336" t="s">
        <v>2082</v>
      </c>
      <c r="E1336" t="s">
        <v>2140</v>
      </c>
      <c r="F1336" s="88"/>
      <c r="G1336" s="85">
        <v>2009</v>
      </c>
      <c r="H1336" s="96" t="s">
        <v>38</v>
      </c>
      <c r="I1336" t="s">
        <v>1940</v>
      </c>
      <c r="J1336" s="4">
        <f t="shared" si="20"/>
        <v>2</v>
      </c>
    </row>
    <row r="1337" spans="1:10" x14ac:dyDescent="0.3">
      <c r="A1337" s="4" t="s">
        <v>4267</v>
      </c>
      <c r="B1337" s="82">
        <v>45323</v>
      </c>
      <c r="C1337" t="s">
        <v>2028</v>
      </c>
      <c r="D1337" t="s">
        <v>2101</v>
      </c>
      <c r="E1337" t="s">
        <v>2140</v>
      </c>
      <c r="F1337" s="88"/>
      <c r="G1337" s="85">
        <v>2009</v>
      </c>
      <c r="H1337" s="96" t="s">
        <v>38</v>
      </c>
      <c r="I1337" t="s">
        <v>1940</v>
      </c>
      <c r="J1337" s="4">
        <f t="shared" si="20"/>
        <v>2</v>
      </c>
    </row>
    <row r="1338" spans="1:10" x14ac:dyDescent="0.3">
      <c r="A1338" s="4" t="s">
        <v>4267</v>
      </c>
      <c r="B1338" s="82">
        <v>45323</v>
      </c>
      <c r="C1338" t="s">
        <v>2029</v>
      </c>
      <c r="D1338" t="s">
        <v>2086</v>
      </c>
      <c r="E1338" t="s">
        <v>2140</v>
      </c>
      <c r="F1338" s="88"/>
      <c r="G1338" s="85">
        <v>2009</v>
      </c>
      <c r="H1338" s="96" t="s">
        <v>38</v>
      </c>
      <c r="I1338" t="s">
        <v>1940</v>
      </c>
      <c r="J1338" s="4">
        <f t="shared" si="20"/>
        <v>2</v>
      </c>
    </row>
    <row r="1339" spans="1:10" x14ac:dyDescent="0.3">
      <c r="A1339" s="4" t="s">
        <v>4267</v>
      </c>
      <c r="B1339" s="82">
        <v>45323</v>
      </c>
      <c r="C1339" t="s">
        <v>2030</v>
      </c>
      <c r="D1339" t="s">
        <v>2073</v>
      </c>
      <c r="E1339" t="s">
        <v>2140</v>
      </c>
      <c r="F1339" s="88"/>
      <c r="G1339" s="85">
        <v>2009</v>
      </c>
      <c r="H1339" s="96" t="s">
        <v>38</v>
      </c>
      <c r="I1339" t="s">
        <v>1940</v>
      </c>
      <c r="J1339" s="4">
        <f t="shared" si="20"/>
        <v>2</v>
      </c>
    </row>
    <row r="1340" spans="1:10" x14ac:dyDescent="0.3">
      <c r="A1340" s="4" t="s">
        <v>4267</v>
      </c>
      <c r="B1340" s="82">
        <v>45323</v>
      </c>
      <c r="C1340" t="s">
        <v>2031</v>
      </c>
      <c r="D1340" t="s">
        <v>2110</v>
      </c>
      <c r="E1340" t="s">
        <v>2140</v>
      </c>
      <c r="F1340" s="88"/>
      <c r="G1340" s="85">
        <v>2009</v>
      </c>
      <c r="H1340" s="96" t="s">
        <v>38</v>
      </c>
      <c r="I1340" t="s">
        <v>1940</v>
      </c>
      <c r="J1340" s="4">
        <f t="shared" si="20"/>
        <v>2</v>
      </c>
    </row>
    <row r="1341" spans="1:10" x14ac:dyDescent="0.3">
      <c r="A1341" s="4" t="s">
        <v>4267</v>
      </c>
      <c r="B1341" s="82">
        <v>45323</v>
      </c>
      <c r="C1341" t="s">
        <v>2032</v>
      </c>
      <c r="D1341" t="s">
        <v>2127</v>
      </c>
      <c r="E1341" t="s">
        <v>2140</v>
      </c>
      <c r="F1341" s="88"/>
      <c r="G1341" s="85">
        <v>2009</v>
      </c>
      <c r="H1341" s="96" t="s">
        <v>38</v>
      </c>
      <c r="I1341" t="s">
        <v>1940</v>
      </c>
      <c r="J1341" s="4">
        <f t="shared" si="20"/>
        <v>2</v>
      </c>
    </row>
    <row r="1342" spans="1:10" x14ac:dyDescent="0.3">
      <c r="A1342" s="4" t="s">
        <v>4267</v>
      </c>
      <c r="B1342" s="82">
        <v>45323</v>
      </c>
      <c r="C1342" t="s">
        <v>2033</v>
      </c>
      <c r="D1342" t="s">
        <v>2113</v>
      </c>
      <c r="E1342" t="s">
        <v>2140</v>
      </c>
      <c r="F1342" s="88"/>
      <c r="G1342" s="85">
        <v>2009</v>
      </c>
      <c r="H1342" s="96" t="s">
        <v>38</v>
      </c>
      <c r="I1342" t="s">
        <v>1940</v>
      </c>
      <c r="J1342" s="4">
        <f t="shared" si="20"/>
        <v>2</v>
      </c>
    </row>
    <row r="1343" spans="1:10" x14ac:dyDescent="0.3">
      <c r="A1343" s="4" t="s">
        <v>4267</v>
      </c>
      <c r="B1343" s="82">
        <v>45323</v>
      </c>
      <c r="C1343" t="s">
        <v>2034</v>
      </c>
      <c r="D1343" t="s">
        <v>2097</v>
      </c>
      <c r="E1343" t="s">
        <v>2140</v>
      </c>
      <c r="F1343" s="88"/>
      <c r="G1343" s="85">
        <v>2009</v>
      </c>
      <c r="H1343" s="96" t="s">
        <v>38</v>
      </c>
      <c r="I1343" t="s">
        <v>1940</v>
      </c>
      <c r="J1343" s="4">
        <f t="shared" si="20"/>
        <v>2</v>
      </c>
    </row>
    <row r="1344" spans="1:10" x14ac:dyDescent="0.3">
      <c r="A1344" s="4" t="s">
        <v>4267</v>
      </c>
      <c r="B1344" s="82">
        <v>45323</v>
      </c>
      <c r="C1344" t="s">
        <v>2035</v>
      </c>
      <c r="D1344" t="s">
        <v>2096</v>
      </c>
      <c r="E1344" t="s">
        <v>2140</v>
      </c>
      <c r="F1344" s="88"/>
      <c r="G1344" s="85">
        <v>2009</v>
      </c>
      <c r="H1344" s="96" t="s">
        <v>38</v>
      </c>
      <c r="I1344" t="s">
        <v>1940</v>
      </c>
      <c r="J1344" s="4">
        <f t="shared" si="20"/>
        <v>2</v>
      </c>
    </row>
    <row r="1345" spans="1:10" x14ac:dyDescent="0.3">
      <c r="A1345" s="4" t="s">
        <v>4267</v>
      </c>
      <c r="B1345" s="82">
        <v>45323</v>
      </c>
      <c r="C1345" t="s">
        <v>2036</v>
      </c>
      <c r="D1345" t="s">
        <v>2117</v>
      </c>
      <c r="E1345" t="s">
        <v>2140</v>
      </c>
      <c r="F1345" s="88"/>
      <c r="G1345" s="85">
        <v>2009</v>
      </c>
      <c r="H1345" s="96" t="s">
        <v>38</v>
      </c>
      <c r="I1345" t="s">
        <v>1940</v>
      </c>
      <c r="J1345" s="4">
        <f t="shared" si="20"/>
        <v>2</v>
      </c>
    </row>
    <row r="1346" spans="1:10" x14ac:dyDescent="0.3">
      <c r="A1346" s="4" t="s">
        <v>4267</v>
      </c>
      <c r="B1346" s="82">
        <v>45323</v>
      </c>
      <c r="C1346" t="s">
        <v>2037</v>
      </c>
      <c r="D1346" t="s">
        <v>2088</v>
      </c>
      <c r="E1346" t="s">
        <v>2140</v>
      </c>
      <c r="F1346" s="88"/>
      <c r="G1346" s="85">
        <v>2009</v>
      </c>
      <c r="H1346" s="96" t="s">
        <v>38</v>
      </c>
      <c r="I1346" t="s">
        <v>1940</v>
      </c>
      <c r="J1346" s="4">
        <f t="shared" si="20"/>
        <v>2</v>
      </c>
    </row>
    <row r="1347" spans="1:10" x14ac:dyDescent="0.3">
      <c r="A1347" s="4" t="s">
        <v>4267</v>
      </c>
      <c r="B1347" s="82">
        <v>45323</v>
      </c>
      <c r="C1347" t="s">
        <v>2038</v>
      </c>
      <c r="D1347" t="s">
        <v>2078</v>
      </c>
      <c r="E1347" t="s">
        <v>2140</v>
      </c>
      <c r="F1347" s="88"/>
      <c r="G1347" s="85">
        <v>2009</v>
      </c>
      <c r="H1347" s="96" t="s">
        <v>38</v>
      </c>
      <c r="I1347" t="s">
        <v>1940</v>
      </c>
      <c r="J1347" s="4">
        <f t="shared" ref="J1347:J1410" si="21">MONTH(B1347)</f>
        <v>2</v>
      </c>
    </row>
    <row r="1348" spans="1:10" x14ac:dyDescent="0.3">
      <c r="A1348" s="4" t="s">
        <v>4267</v>
      </c>
      <c r="B1348" s="82">
        <v>45323</v>
      </c>
      <c r="C1348" t="s">
        <v>2039</v>
      </c>
      <c r="D1348" t="s">
        <v>2099</v>
      </c>
      <c r="E1348" t="s">
        <v>2140</v>
      </c>
      <c r="F1348" s="88"/>
      <c r="G1348" s="85">
        <v>2009</v>
      </c>
      <c r="H1348" s="96" t="s">
        <v>38</v>
      </c>
      <c r="I1348" t="s">
        <v>1940</v>
      </c>
      <c r="J1348" s="4">
        <f t="shared" si="21"/>
        <v>2</v>
      </c>
    </row>
    <row r="1349" spans="1:10" x14ac:dyDescent="0.3">
      <c r="A1349" s="4" t="s">
        <v>4267</v>
      </c>
      <c r="B1349" s="82">
        <v>45323</v>
      </c>
      <c r="C1349" t="s">
        <v>2040</v>
      </c>
      <c r="D1349" t="s">
        <v>2091</v>
      </c>
      <c r="E1349" t="s">
        <v>2140</v>
      </c>
      <c r="F1349" s="88"/>
      <c r="G1349" s="85">
        <v>2009</v>
      </c>
      <c r="H1349" s="96" t="s">
        <v>38</v>
      </c>
      <c r="I1349" t="s">
        <v>1940</v>
      </c>
      <c r="J1349" s="4">
        <f t="shared" si="21"/>
        <v>2</v>
      </c>
    </row>
    <row r="1350" spans="1:10" x14ac:dyDescent="0.3">
      <c r="A1350" s="4" t="s">
        <v>4267</v>
      </c>
      <c r="B1350" s="82">
        <v>45323</v>
      </c>
      <c r="C1350" t="s">
        <v>2041</v>
      </c>
      <c r="D1350" t="s">
        <v>2102</v>
      </c>
      <c r="E1350" t="s">
        <v>2140</v>
      </c>
      <c r="F1350" s="88"/>
      <c r="G1350" s="85">
        <v>2009</v>
      </c>
      <c r="H1350" s="96" t="s">
        <v>38</v>
      </c>
      <c r="I1350" t="s">
        <v>1940</v>
      </c>
      <c r="J1350" s="4">
        <f t="shared" si="21"/>
        <v>2</v>
      </c>
    </row>
    <row r="1351" spans="1:10" x14ac:dyDescent="0.3">
      <c r="A1351" s="4" t="s">
        <v>4267</v>
      </c>
      <c r="B1351" s="82">
        <v>45323</v>
      </c>
      <c r="C1351" t="s">
        <v>2042</v>
      </c>
      <c r="D1351" t="s">
        <v>2104</v>
      </c>
      <c r="E1351" t="s">
        <v>2140</v>
      </c>
      <c r="F1351" s="88"/>
      <c r="G1351" s="85">
        <v>1913</v>
      </c>
      <c r="H1351" s="96" t="s">
        <v>38</v>
      </c>
      <c r="I1351" t="s">
        <v>1940</v>
      </c>
      <c r="J1351" s="4">
        <f t="shared" si="21"/>
        <v>2</v>
      </c>
    </row>
    <row r="1352" spans="1:10" x14ac:dyDescent="0.3">
      <c r="A1352" s="4" t="s">
        <v>4267</v>
      </c>
      <c r="B1352" s="82">
        <v>45323</v>
      </c>
      <c r="C1352" t="s">
        <v>2043</v>
      </c>
      <c r="D1352" t="s">
        <v>2068</v>
      </c>
      <c r="E1352" t="s">
        <v>2140</v>
      </c>
      <c r="F1352" s="88"/>
      <c r="G1352" s="85">
        <v>1913</v>
      </c>
      <c r="H1352" s="96" t="s">
        <v>38</v>
      </c>
      <c r="I1352" t="s">
        <v>1940</v>
      </c>
      <c r="J1352" s="4">
        <f t="shared" si="21"/>
        <v>2</v>
      </c>
    </row>
    <row r="1353" spans="1:10" x14ac:dyDescent="0.3">
      <c r="A1353" s="4" t="s">
        <v>4267</v>
      </c>
      <c r="B1353" s="82">
        <v>45323</v>
      </c>
      <c r="C1353" t="s">
        <v>2044</v>
      </c>
      <c r="D1353" t="s">
        <v>2079</v>
      </c>
      <c r="E1353" t="s">
        <v>2140</v>
      </c>
      <c r="F1353" s="88"/>
      <c r="G1353" s="85">
        <v>1913</v>
      </c>
      <c r="H1353" s="96" t="s">
        <v>38</v>
      </c>
      <c r="I1353" t="s">
        <v>1940</v>
      </c>
      <c r="J1353" s="4">
        <f t="shared" si="21"/>
        <v>2</v>
      </c>
    </row>
    <row r="1354" spans="1:10" x14ac:dyDescent="0.3">
      <c r="A1354" s="4" t="s">
        <v>4267</v>
      </c>
      <c r="B1354" s="82">
        <v>45323</v>
      </c>
      <c r="C1354" t="s">
        <v>2045</v>
      </c>
      <c r="D1354" t="s">
        <v>2114</v>
      </c>
      <c r="E1354" t="s">
        <v>2140</v>
      </c>
      <c r="F1354" s="88"/>
      <c r="G1354" s="85">
        <v>1817</v>
      </c>
      <c r="H1354" s="96" t="s">
        <v>38</v>
      </c>
      <c r="I1354" t="s">
        <v>1940</v>
      </c>
      <c r="J1354" s="4">
        <f t="shared" si="21"/>
        <v>2</v>
      </c>
    </row>
    <row r="1355" spans="1:10" x14ac:dyDescent="0.3">
      <c r="A1355" s="4" t="s">
        <v>4267</v>
      </c>
      <c r="B1355" s="82">
        <v>45323</v>
      </c>
      <c r="C1355" t="s">
        <v>2046</v>
      </c>
      <c r="D1355" t="s">
        <v>2115</v>
      </c>
      <c r="E1355" t="s">
        <v>2140</v>
      </c>
      <c r="F1355" s="88"/>
      <c r="G1355" s="85">
        <v>1817</v>
      </c>
      <c r="H1355" s="96" t="s">
        <v>38</v>
      </c>
      <c r="I1355" t="s">
        <v>1940</v>
      </c>
      <c r="J1355" s="4">
        <f t="shared" si="21"/>
        <v>2</v>
      </c>
    </row>
    <row r="1356" spans="1:10" x14ac:dyDescent="0.3">
      <c r="A1356" s="4" t="s">
        <v>4267</v>
      </c>
      <c r="B1356" s="82">
        <v>45323</v>
      </c>
      <c r="C1356" t="s">
        <v>2047</v>
      </c>
      <c r="D1356" t="s">
        <v>2085</v>
      </c>
      <c r="E1356" t="s">
        <v>2140</v>
      </c>
      <c r="F1356" s="88"/>
      <c r="G1356" s="85">
        <v>1722</v>
      </c>
      <c r="H1356" s="96" t="s">
        <v>38</v>
      </c>
      <c r="I1356" t="s">
        <v>1940</v>
      </c>
      <c r="J1356" s="4">
        <f t="shared" si="21"/>
        <v>2</v>
      </c>
    </row>
    <row r="1357" spans="1:10" x14ac:dyDescent="0.3">
      <c r="A1357" s="4" t="s">
        <v>4267</v>
      </c>
      <c r="B1357" s="82">
        <v>45323</v>
      </c>
      <c r="C1357" t="s">
        <v>2048</v>
      </c>
      <c r="D1357" t="s">
        <v>2118</v>
      </c>
      <c r="E1357" t="s">
        <v>2140</v>
      </c>
      <c r="F1357" s="88"/>
      <c r="G1357" s="85">
        <v>1722</v>
      </c>
      <c r="H1357" s="96" t="s">
        <v>38</v>
      </c>
      <c r="I1357" t="s">
        <v>1940</v>
      </c>
      <c r="J1357" s="4">
        <f t="shared" si="21"/>
        <v>2</v>
      </c>
    </row>
    <row r="1358" spans="1:10" x14ac:dyDescent="0.3">
      <c r="A1358" s="4" t="s">
        <v>4267</v>
      </c>
      <c r="B1358" s="82">
        <v>45323</v>
      </c>
      <c r="C1358" t="s">
        <v>2049</v>
      </c>
      <c r="D1358" t="s">
        <v>2072</v>
      </c>
      <c r="E1358" t="s">
        <v>2140</v>
      </c>
      <c r="F1358" s="88"/>
      <c r="G1358" s="85">
        <v>1722</v>
      </c>
      <c r="H1358" s="96" t="s">
        <v>38</v>
      </c>
      <c r="I1358" t="s">
        <v>1940</v>
      </c>
      <c r="J1358" s="4">
        <f t="shared" si="21"/>
        <v>2</v>
      </c>
    </row>
    <row r="1359" spans="1:10" x14ac:dyDescent="0.3">
      <c r="A1359" s="4" t="s">
        <v>4267</v>
      </c>
      <c r="B1359" s="82">
        <v>45323</v>
      </c>
      <c r="C1359" t="s">
        <v>2050</v>
      </c>
      <c r="D1359" t="s">
        <v>2116</v>
      </c>
      <c r="E1359" t="s">
        <v>2140</v>
      </c>
      <c r="F1359" s="88"/>
      <c r="G1359" s="85">
        <v>1722</v>
      </c>
      <c r="H1359" s="96" t="s">
        <v>38</v>
      </c>
      <c r="I1359" t="s">
        <v>1940</v>
      </c>
      <c r="J1359" s="4">
        <f t="shared" si="21"/>
        <v>2</v>
      </c>
    </row>
    <row r="1360" spans="1:10" x14ac:dyDescent="0.3">
      <c r="A1360" s="4" t="s">
        <v>4267</v>
      </c>
      <c r="B1360" s="82">
        <v>45323</v>
      </c>
      <c r="C1360" t="s">
        <v>2051</v>
      </c>
      <c r="D1360" t="s">
        <v>2125</v>
      </c>
      <c r="E1360" t="s">
        <v>2140</v>
      </c>
      <c r="F1360" s="88"/>
      <c r="G1360" s="85">
        <v>1626</v>
      </c>
      <c r="H1360" s="96" t="s">
        <v>38</v>
      </c>
      <c r="I1360" t="s">
        <v>1940</v>
      </c>
      <c r="J1360" s="4">
        <f t="shared" si="21"/>
        <v>2</v>
      </c>
    </row>
    <row r="1361" spans="1:10" x14ac:dyDescent="0.3">
      <c r="A1361" s="4" t="s">
        <v>4267</v>
      </c>
      <c r="B1361" s="82">
        <v>45323</v>
      </c>
      <c r="C1361" t="s">
        <v>2052</v>
      </c>
      <c r="D1361" t="s">
        <v>2094</v>
      </c>
      <c r="E1361" t="s">
        <v>2140</v>
      </c>
      <c r="F1361" s="88"/>
      <c r="G1361" s="85">
        <v>1626</v>
      </c>
      <c r="H1361" s="96" t="s">
        <v>38</v>
      </c>
      <c r="I1361" t="s">
        <v>1940</v>
      </c>
      <c r="J1361" s="4">
        <f t="shared" si="21"/>
        <v>2</v>
      </c>
    </row>
    <row r="1362" spans="1:10" x14ac:dyDescent="0.3">
      <c r="A1362" s="4" t="s">
        <v>4267</v>
      </c>
      <c r="B1362" s="82">
        <v>45323</v>
      </c>
      <c r="C1362" t="s">
        <v>2053</v>
      </c>
      <c r="D1362" t="s">
        <v>712</v>
      </c>
      <c r="E1362" t="s">
        <v>2141</v>
      </c>
      <c r="F1362" s="88"/>
      <c r="G1362" s="85">
        <v>1556.73</v>
      </c>
      <c r="H1362" s="96" t="s">
        <v>4254</v>
      </c>
      <c r="I1362" t="s">
        <v>1940</v>
      </c>
      <c r="J1362" s="4">
        <f t="shared" si="21"/>
        <v>2</v>
      </c>
    </row>
    <row r="1363" spans="1:10" x14ac:dyDescent="0.3">
      <c r="A1363" s="4" t="s">
        <v>4267</v>
      </c>
      <c r="B1363" s="82">
        <v>45323</v>
      </c>
      <c r="C1363" t="s">
        <v>2054</v>
      </c>
      <c r="D1363" t="s">
        <v>2126</v>
      </c>
      <c r="E1363" t="s">
        <v>2140</v>
      </c>
      <c r="F1363" s="88"/>
      <c r="G1363" s="85">
        <v>1530</v>
      </c>
      <c r="H1363" s="96" t="s">
        <v>38</v>
      </c>
      <c r="I1363" t="s">
        <v>1940</v>
      </c>
      <c r="J1363" s="4">
        <f t="shared" si="21"/>
        <v>2</v>
      </c>
    </row>
    <row r="1364" spans="1:10" x14ac:dyDescent="0.3">
      <c r="A1364" s="4" t="s">
        <v>4267</v>
      </c>
      <c r="B1364" s="82">
        <v>45323</v>
      </c>
      <c r="C1364" t="s">
        <v>2055</v>
      </c>
      <c r="D1364" t="s">
        <v>2108</v>
      </c>
      <c r="E1364" t="s">
        <v>2140</v>
      </c>
      <c r="F1364" s="88"/>
      <c r="G1364" s="85">
        <v>1530</v>
      </c>
      <c r="H1364" s="96" t="s">
        <v>38</v>
      </c>
      <c r="I1364" t="s">
        <v>1940</v>
      </c>
      <c r="J1364" s="4">
        <f t="shared" si="21"/>
        <v>2</v>
      </c>
    </row>
    <row r="1365" spans="1:10" x14ac:dyDescent="0.3">
      <c r="A1365" s="4" t="s">
        <v>4267</v>
      </c>
      <c r="B1365" s="82">
        <v>45323</v>
      </c>
      <c r="C1365" t="s">
        <v>2056</v>
      </c>
      <c r="D1365" t="s">
        <v>2089</v>
      </c>
      <c r="E1365" t="s">
        <v>2140</v>
      </c>
      <c r="F1365" s="88"/>
      <c r="G1365" s="85">
        <v>1530</v>
      </c>
      <c r="H1365" s="96" t="s">
        <v>38</v>
      </c>
      <c r="I1365" t="s">
        <v>1940</v>
      </c>
      <c r="J1365" s="4">
        <f t="shared" si="21"/>
        <v>2</v>
      </c>
    </row>
    <row r="1366" spans="1:10" x14ac:dyDescent="0.3">
      <c r="A1366" s="4" t="s">
        <v>4267</v>
      </c>
      <c r="B1366" s="82">
        <v>45323</v>
      </c>
      <c r="C1366" t="s">
        <v>2057</v>
      </c>
      <c r="D1366" t="s">
        <v>2093</v>
      </c>
      <c r="E1366" t="s">
        <v>2140</v>
      </c>
      <c r="F1366" s="88"/>
      <c r="G1366" s="85">
        <v>1530</v>
      </c>
      <c r="H1366" s="96" t="s">
        <v>38</v>
      </c>
      <c r="I1366" t="s">
        <v>1940</v>
      </c>
      <c r="J1366" s="4">
        <f t="shared" si="21"/>
        <v>2</v>
      </c>
    </row>
    <row r="1367" spans="1:10" x14ac:dyDescent="0.3">
      <c r="A1367" s="4" t="s">
        <v>4267</v>
      </c>
      <c r="B1367" s="82">
        <v>45323</v>
      </c>
      <c r="C1367" t="s">
        <v>2010</v>
      </c>
      <c r="D1367" t="s">
        <v>2120</v>
      </c>
      <c r="E1367" t="s">
        <v>2140</v>
      </c>
      <c r="F1367" s="88"/>
      <c r="G1367" s="85">
        <v>1462.39</v>
      </c>
      <c r="H1367" s="96" t="s">
        <v>38</v>
      </c>
      <c r="I1367" t="s">
        <v>1940</v>
      </c>
      <c r="J1367" s="4">
        <f t="shared" si="21"/>
        <v>2</v>
      </c>
    </row>
    <row r="1368" spans="1:10" x14ac:dyDescent="0.3">
      <c r="A1368" s="4" t="s">
        <v>4267</v>
      </c>
      <c r="B1368" s="82">
        <v>45323</v>
      </c>
      <c r="C1368" t="s">
        <v>2058</v>
      </c>
      <c r="D1368" t="s">
        <v>2112</v>
      </c>
      <c r="E1368" t="s">
        <v>2140</v>
      </c>
      <c r="F1368" s="88"/>
      <c r="G1368" s="85">
        <v>1435</v>
      </c>
      <c r="H1368" s="96" t="s">
        <v>38</v>
      </c>
      <c r="I1368" t="s">
        <v>1940</v>
      </c>
      <c r="J1368" s="4">
        <f t="shared" si="21"/>
        <v>2</v>
      </c>
    </row>
    <row r="1369" spans="1:10" x14ac:dyDescent="0.3">
      <c r="A1369" s="4" t="s">
        <v>4267</v>
      </c>
      <c r="B1369" s="82">
        <v>45323</v>
      </c>
      <c r="C1369" t="s">
        <v>2059</v>
      </c>
      <c r="D1369" t="s">
        <v>2124</v>
      </c>
      <c r="E1369" t="s">
        <v>2140</v>
      </c>
      <c r="F1369" s="88"/>
      <c r="G1369" s="85">
        <v>1435</v>
      </c>
      <c r="H1369" s="96" t="s">
        <v>38</v>
      </c>
      <c r="I1369" t="s">
        <v>1940</v>
      </c>
      <c r="J1369" s="4">
        <f t="shared" si="21"/>
        <v>2</v>
      </c>
    </row>
    <row r="1370" spans="1:10" x14ac:dyDescent="0.3">
      <c r="A1370" s="4" t="s">
        <v>4267</v>
      </c>
      <c r="B1370" s="82">
        <v>45323</v>
      </c>
      <c r="C1370" t="s">
        <v>2060</v>
      </c>
      <c r="D1370" t="s">
        <v>2069</v>
      </c>
      <c r="E1370" t="s">
        <v>2140</v>
      </c>
      <c r="F1370" s="88"/>
      <c r="G1370" s="85">
        <v>1339</v>
      </c>
      <c r="H1370" s="96" t="s">
        <v>38</v>
      </c>
      <c r="I1370" t="s">
        <v>1940</v>
      </c>
      <c r="J1370" s="4">
        <f t="shared" si="21"/>
        <v>2</v>
      </c>
    </row>
    <row r="1371" spans="1:10" x14ac:dyDescent="0.3">
      <c r="A1371" s="4" t="s">
        <v>4267</v>
      </c>
      <c r="B1371" s="82">
        <v>45323</v>
      </c>
      <c r="C1371" t="s">
        <v>2061</v>
      </c>
      <c r="D1371" t="s">
        <v>2123</v>
      </c>
      <c r="E1371" t="s">
        <v>2140</v>
      </c>
      <c r="F1371" s="88"/>
      <c r="G1371" s="85">
        <v>1148</v>
      </c>
      <c r="H1371" s="96" t="s">
        <v>38</v>
      </c>
      <c r="I1371" t="s">
        <v>1940</v>
      </c>
      <c r="J1371" s="4">
        <f t="shared" si="21"/>
        <v>2</v>
      </c>
    </row>
    <row r="1372" spans="1:10" x14ac:dyDescent="0.3">
      <c r="A1372" s="4" t="s">
        <v>4267</v>
      </c>
      <c r="B1372" s="82">
        <v>45323</v>
      </c>
      <c r="C1372" t="s">
        <v>2062</v>
      </c>
      <c r="D1372" t="s">
        <v>2129</v>
      </c>
      <c r="E1372" t="s">
        <v>2140</v>
      </c>
      <c r="F1372" s="88"/>
      <c r="G1372" s="91">
        <v>957</v>
      </c>
      <c r="H1372" s="96" t="s">
        <v>38</v>
      </c>
      <c r="I1372" t="s">
        <v>1940</v>
      </c>
      <c r="J1372" s="4">
        <f t="shared" si="21"/>
        <v>2</v>
      </c>
    </row>
    <row r="1373" spans="1:10" x14ac:dyDescent="0.3">
      <c r="A1373" s="4" t="s">
        <v>4267</v>
      </c>
      <c r="B1373" s="82">
        <v>45323</v>
      </c>
      <c r="C1373" t="s">
        <v>2063</v>
      </c>
      <c r="D1373" t="s">
        <v>2130</v>
      </c>
      <c r="E1373" t="s">
        <v>2140</v>
      </c>
      <c r="F1373" s="88"/>
      <c r="G1373" s="91">
        <v>861</v>
      </c>
      <c r="H1373" s="96" t="s">
        <v>38</v>
      </c>
      <c r="I1373" t="s">
        <v>1940</v>
      </c>
      <c r="J1373" s="4">
        <f t="shared" si="21"/>
        <v>2</v>
      </c>
    </row>
    <row r="1374" spans="1:10" x14ac:dyDescent="0.3">
      <c r="A1374" s="4" t="s">
        <v>4267</v>
      </c>
      <c r="B1374" s="82">
        <v>45323</v>
      </c>
      <c r="C1374" t="s">
        <v>2064</v>
      </c>
      <c r="D1374" t="s">
        <v>2131</v>
      </c>
      <c r="E1374" t="s">
        <v>2140</v>
      </c>
      <c r="F1374" s="88"/>
      <c r="G1374" s="91">
        <v>670</v>
      </c>
      <c r="H1374" s="96" t="s">
        <v>38</v>
      </c>
      <c r="I1374" t="s">
        <v>1940</v>
      </c>
      <c r="J1374" s="4">
        <f t="shared" si="21"/>
        <v>2</v>
      </c>
    </row>
    <row r="1375" spans="1:10" x14ac:dyDescent="0.3">
      <c r="A1375" s="4" t="s">
        <v>4267</v>
      </c>
      <c r="B1375" s="82">
        <v>45323</v>
      </c>
      <c r="C1375" t="s">
        <v>2065</v>
      </c>
      <c r="D1375" t="s">
        <v>2111</v>
      </c>
      <c r="E1375" t="s">
        <v>2140</v>
      </c>
      <c r="F1375" s="88"/>
      <c r="G1375" s="91">
        <v>574</v>
      </c>
      <c r="H1375" s="96" t="s">
        <v>38</v>
      </c>
      <c r="I1375" t="s">
        <v>1940</v>
      </c>
      <c r="J1375" s="4">
        <f t="shared" si="21"/>
        <v>2</v>
      </c>
    </row>
    <row r="1376" spans="1:10" x14ac:dyDescent="0.3">
      <c r="A1376" s="4" t="s">
        <v>4267</v>
      </c>
      <c r="B1376" s="82">
        <v>45323</v>
      </c>
      <c r="C1376" s="37"/>
      <c r="D1376" t="s">
        <v>2133</v>
      </c>
      <c r="E1376" t="s">
        <v>225</v>
      </c>
      <c r="F1376" s="85">
        <v>5800000</v>
      </c>
      <c r="G1376" s="85"/>
      <c r="H1376" s="96" t="s">
        <v>4253</v>
      </c>
      <c r="I1376" t="s">
        <v>1940</v>
      </c>
      <c r="J1376" s="4">
        <f t="shared" si="21"/>
        <v>2</v>
      </c>
    </row>
    <row r="1377" spans="1:10" x14ac:dyDescent="0.3">
      <c r="A1377" s="4" t="s">
        <v>4267</v>
      </c>
      <c r="B1377" s="82">
        <v>45323</v>
      </c>
      <c r="C1377" s="37"/>
      <c r="D1377" t="s">
        <v>2134</v>
      </c>
      <c r="E1377" t="s">
        <v>225</v>
      </c>
      <c r="F1377" s="85">
        <v>4700000</v>
      </c>
      <c r="G1377" s="85"/>
      <c r="H1377" s="96" t="s">
        <v>4253</v>
      </c>
      <c r="I1377" t="s">
        <v>1940</v>
      </c>
      <c r="J1377" s="4">
        <f t="shared" si="21"/>
        <v>2</v>
      </c>
    </row>
    <row r="1378" spans="1:10" x14ac:dyDescent="0.3">
      <c r="A1378" s="4" t="s">
        <v>4267</v>
      </c>
      <c r="B1378" s="82">
        <v>45336</v>
      </c>
      <c r="C1378"/>
      <c r="D1378" t="s">
        <v>2599</v>
      </c>
      <c r="E1378" t="s">
        <v>235</v>
      </c>
      <c r="F1378" s="85">
        <v>38216.639999999999</v>
      </c>
      <c r="G1378" s="85"/>
      <c r="H1378" s="96" t="s">
        <v>37</v>
      </c>
      <c r="I1378" t="s">
        <v>2142</v>
      </c>
      <c r="J1378" s="4">
        <f t="shared" si="21"/>
        <v>2</v>
      </c>
    </row>
    <row r="1379" spans="1:10" x14ac:dyDescent="0.3">
      <c r="A1379" s="4" t="s">
        <v>4267</v>
      </c>
      <c r="B1379" s="82">
        <v>45336</v>
      </c>
      <c r="C1379"/>
      <c r="D1379" t="s">
        <v>2600</v>
      </c>
      <c r="E1379" t="s">
        <v>2870</v>
      </c>
      <c r="F1379" s="85">
        <v>11729.73</v>
      </c>
      <c r="G1379" s="85"/>
      <c r="H1379" s="96" t="s">
        <v>37</v>
      </c>
      <c r="I1379" t="s">
        <v>2142</v>
      </c>
      <c r="J1379" s="4">
        <f t="shared" si="21"/>
        <v>2</v>
      </c>
    </row>
    <row r="1380" spans="1:10" x14ac:dyDescent="0.3">
      <c r="A1380" s="4" t="s">
        <v>4267</v>
      </c>
      <c r="B1380" s="82">
        <v>45336</v>
      </c>
      <c r="C1380"/>
      <c r="D1380" t="s">
        <v>2600</v>
      </c>
      <c r="E1380" t="s">
        <v>2871</v>
      </c>
      <c r="F1380" s="85">
        <v>7811.76</v>
      </c>
      <c r="G1380" s="85"/>
      <c r="H1380" s="96" t="s">
        <v>37</v>
      </c>
      <c r="I1380" t="s">
        <v>2142</v>
      </c>
      <c r="J1380" s="4">
        <f t="shared" si="21"/>
        <v>2</v>
      </c>
    </row>
    <row r="1381" spans="1:10" x14ac:dyDescent="0.3">
      <c r="A1381" s="4" t="s">
        <v>4267</v>
      </c>
      <c r="B1381" s="82">
        <v>45336</v>
      </c>
      <c r="C1381"/>
      <c r="D1381" t="s">
        <v>2601</v>
      </c>
      <c r="E1381" t="s">
        <v>2872</v>
      </c>
      <c r="F1381" s="85">
        <v>11768.24</v>
      </c>
      <c r="G1381" s="85"/>
      <c r="H1381" s="96" t="s">
        <v>37</v>
      </c>
      <c r="I1381" t="s">
        <v>2142</v>
      </c>
      <c r="J1381" s="4">
        <f t="shared" si="21"/>
        <v>2</v>
      </c>
    </row>
    <row r="1382" spans="1:10" x14ac:dyDescent="0.3">
      <c r="A1382" s="4" t="s">
        <v>4267</v>
      </c>
      <c r="B1382" s="82">
        <v>45336</v>
      </c>
      <c r="C1382"/>
      <c r="D1382" t="s">
        <v>2602</v>
      </c>
      <c r="E1382" t="s">
        <v>2873</v>
      </c>
      <c r="F1382" s="85">
        <v>5253.53</v>
      </c>
      <c r="G1382" s="85"/>
      <c r="H1382" s="96" t="s">
        <v>37</v>
      </c>
      <c r="I1382" t="s">
        <v>2142</v>
      </c>
      <c r="J1382" s="4">
        <f t="shared" si="21"/>
        <v>2</v>
      </c>
    </row>
    <row r="1383" spans="1:10" x14ac:dyDescent="0.3">
      <c r="A1383" s="4" t="s">
        <v>4267</v>
      </c>
      <c r="B1383" s="82">
        <v>45335</v>
      </c>
      <c r="C1383" t="s">
        <v>2143</v>
      </c>
      <c r="D1383" t="s">
        <v>788</v>
      </c>
      <c r="E1383" t="s">
        <v>2874</v>
      </c>
      <c r="F1383" s="88"/>
      <c r="G1383" s="85">
        <v>100781.92</v>
      </c>
      <c r="H1383" s="96" t="s">
        <v>4251</v>
      </c>
      <c r="I1383" t="s">
        <v>2142</v>
      </c>
      <c r="J1383" s="4">
        <f t="shared" si="21"/>
        <v>2</v>
      </c>
    </row>
    <row r="1384" spans="1:10" x14ac:dyDescent="0.3">
      <c r="A1384" s="4" t="s">
        <v>4267</v>
      </c>
      <c r="B1384" s="82">
        <v>45335</v>
      </c>
      <c r="C1384" t="s">
        <v>2144</v>
      </c>
      <c r="D1384" t="s">
        <v>2603</v>
      </c>
      <c r="E1384" t="s">
        <v>2875</v>
      </c>
      <c r="F1384" s="88"/>
      <c r="G1384" s="85">
        <v>71760</v>
      </c>
      <c r="H1384" s="96" t="s">
        <v>2</v>
      </c>
      <c r="I1384" t="s">
        <v>2142</v>
      </c>
      <c r="J1384" s="4">
        <f t="shared" si="21"/>
        <v>2</v>
      </c>
    </row>
    <row r="1385" spans="1:10" x14ac:dyDescent="0.3">
      <c r="A1385" s="4" t="s">
        <v>4267</v>
      </c>
      <c r="B1385" s="82">
        <v>45335</v>
      </c>
      <c r="C1385" t="s">
        <v>2145</v>
      </c>
      <c r="D1385" t="s">
        <v>2603</v>
      </c>
      <c r="E1385" t="s">
        <v>2876</v>
      </c>
      <c r="F1385" s="88"/>
      <c r="G1385" s="85">
        <v>71760</v>
      </c>
      <c r="H1385" s="96" t="s">
        <v>2</v>
      </c>
      <c r="I1385" t="s">
        <v>2142</v>
      </c>
      <c r="J1385" s="4">
        <f t="shared" si="21"/>
        <v>2</v>
      </c>
    </row>
    <row r="1386" spans="1:10" x14ac:dyDescent="0.3">
      <c r="A1386" s="4" t="s">
        <v>4267</v>
      </c>
      <c r="B1386" s="82">
        <v>45335</v>
      </c>
      <c r="C1386" t="s">
        <v>2146</v>
      </c>
      <c r="D1386" t="s">
        <v>788</v>
      </c>
      <c r="E1386" t="s">
        <v>2877</v>
      </c>
      <c r="F1386" s="88"/>
      <c r="G1386" s="85">
        <v>63673.13</v>
      </c>
      <c r="H1386" s="96" t="s">
        <v>4251</v>
      </c>
      <c r="I1386" t="s">
        <v>2142</v>
      </c>
      <c r="J1386" s="4">
        <f t="shared" si="21"/>
        <v>2</v>
      </c>
    </row>
    <row r="1387" spans="1:10" x14ac:dyDescent="0.3">
      <c r="A1387" s="4" t="s">
        <v>4267</v>
      </c>
      <c r="B1387" s="82">
        <v>45335</v>
      </c>
      <c r="C1387" t="s">
        <v>2147</v>
      </c>
      <c r="D1387" t="s">
        <v>2604</v>
      </c>
      <c r="E1387" t="s">
        <v>2878</v>
      </c>
      <c r="F1387" s="88"/>
      <c r="G1387" s="85">
        <v>61200.01</v>
      </c>
      <c r="H1387" s="96" t="s">
        <v>4251</v>
      </c>
      <c r="I1387" t="s">
        <v>2142</v>
      </c>
      <c r="J1387" s="4">
        <f t="shared" si="21"/>
        <v>2</v>
      </c>
    </row>
    <row r="1388" spans="1:10" x14ac:dyDescent="0.3">
      <c r="A1388" s="4" t="s">
        <v>4267</v>
      </c>
      <c r="B1388" s="82">
        <v>45335</v>
      </c>
      <c r="C1388" t="s">
        <v>2148</v>
      </c>
      <c r="D1388" t="s">
        <v>888</v>
      </c>
      <c r="E1388" t="s">
        <v>2879</v>
      </c>
      <c r="F1388" s="88"/>
      <c r="G1388" s="85">
        <v>55572</v>
      </c>
      <c r="H1388" s="96" t="s">
        <v>4251</v>
      </c>
      <c r="I1388" t="s">
        <v>2142</v>
      </c>
      <c r="J1388" s="4">
        <f t="shared" si="21"/>
        <v>2</v>
      </c>
    </row>
    <row r="1389" spans="1:10" x14ac:dyDescent="0.3">
      <c r="A1389" s="4" t="s">
        <v>4267</v>
      </c>
      <c r="B1389" s="82">
        <v>45335</v>
      </c>
      <c r="C1389" t="s">
        <v>2149</v>
      </c>
      <c r="D1389" t="s">
        <v>2603</v>
      </c>
      <c r="E1389" t="s">
        <v>2880</v>
      </c>
      <c r="F1389" s="88"/>
      <c r="G1389" s="85">
        <v>53500.53</v>
      </c>
      <c r="H1389" s="96" t="s">
        <v>2</v>
      </c>
      <c r="I1389" t="s">
        <v>2142</v>
      </c>
      <c r="J1389" s="4">
        <f t="shared" si="21"/>
        <v>2</v>
      </c>
    </row>
    <row r="1390" spans="1:10" x14ac:dyDescent="0.3">
      <c r="A1390" s="4" t="s">
        <v>4267</v>
      </c>
      <c r="B1390" s="82">
        <v>45335</v>
      </c>
      <c r="C1390" t="s">
        <v>2150</v>
      </c>
      <c r="D1390" t="s">
        <v>2603</v>
      </c>
      <c r="E1390" t="s">
        <v>2881</v>
      </c>
      <c r="F1390" s="88"/>
      <c r="G1390" s="85">
        <v>50232</v>
      </c>
      <c r="H1390" s="96" t="s">
        <v>2</v>
      </c>
      <c r="I1390" t="s">
        <v>2142</v>
      </c>
      <c r="J1390" s="4">
        <f t="shared" si="21"/>
        <v>2</v>
      </c>
    </row>
    <row r="1391" spans="1:10" x14ac:dyDescent="0.3">
      <c r="A1391" s="4" t="s">
        <v>4267</v>
      </c>
      <c r="B1391" s="82">
        <v>45335</v>
      </c>
      <c r="C1391" t="s">
        <v>2151</v>
      </c>
      <c r="D1391" t="s">
        <v>2605</v>
      </c>
      <c r="E1391" t="s">
        <v>2882</v>
      </c>
      <c r="F1391" s="88"/>
      <c r="G1391" s="85">
        <v>48925.32</v>
      </c>
      <c r="H1391" s="96" t="s">
        <v>4251</v>
      </c>
      <c r="I1391" t="s">
        <v>2142</v>
      </c>
      <c r="J1391" s="4">
        <f t="shared" si="21"/>
        <v>2</v>
      </c>
    </row>
    <row r="1392" spans="1:10" x14ac:dyDescent="0.3">
      <c r="A1392" s="4" t="s">
        <v>4267</v>
      </c>
      <c r="B1392" s="82">
        <v>45335</v>
      </c>
      <c r="C1392" t="s">
        <v>2152</v>
      </c>
      <c r="D1392" t="s">
        <v>2606</v>
      </c>
      <c r="E1392" t="s">
        <v>2883</v>
      </c>
      <c r="F1392" s="88"/>
      <c r="G1392" s="85">
        <v>42415.78</v>
      </c>
      <c r="H1392" s="96" t="s">
        <v>4251</v>
      </c>
      <c r="I1392" t="s">
        <v>2142</v>
      </c>
      <c r="J1392" s="4">
        <f t="shared" si="21"/>
        <v>2</v>
      </c>
    </row>
    <row r="1393" spans="1:10" x14ac:dyDescent="0.3">
      <c r="A1393" s="4" t="s">
        <v>4267</v>
      </c>
      <c r="B1393" s="82">
        <v>45335</v>
      </c>
      <c r="C1393" t="s">
        <v>2153</v>
      </c>
      <c r="D1393" t="s">
        <v>2607</v>
      </c>
      <c r="E1393" t="s">
        <v>2884</v>
      </c>
      <c r="F1393" s="88"/>
      <c r="G1393" s="85">
        <v>32868</v>
      </c>
      <c r="H1393" s="96" t="s">
        <v>4251</v>
      </c>
      <c r="I1393" t="s">
        <v>2142</v>
      </c>
      <c r="J1393" s="4">
        <f t="shared" si="21"/>
        <v>2</v>
      </c>
    </row>
    <row r="1394" spans="1:10" x14ac:dyDescent="0.3">
      <c r="A1394" s="4" t="s">
        <v>4267</v>
      </c>
      <c r="B1394" s="82">
        <v>45335</v>
      </c>
      <c r="C1394" t="s">
        <v>2154</v>
      </c>
      <c r="D1394" t="s">
        <v>2608</v>
      </c>
      <c r="E1394" t="s">
        <v>2885</v>
      </c>
      <c r="F1394" s="88"/>
      <c r="G1394" s="85">
        <v>32386.7</v>
      </c>
      <c r="H1394" s="96" t="s">
        <v>4251</v>
      </c>
      <c r="I1394" t="s">
        <v>2142</v>
      </c>
      <c r="J1394" s="4">
        <f t="shared" si="21"/>
        <v>2</v>
      </c>
    </row>
    <row r="1395" spans="1:10" x14ac:dyDescent="0.3">
      <c r="A1395" s="4" t="s">
        <v>4267</v>
      </c>
      <c r="B1395" s="82">
        <v>45335</v>
      </c>
      <c r="C1395" t="s">
        <v>2155</v>
      </c>
      <c r="D1395" t="s">
        <v>2606</v>
      </c>
      <c r="E1395" t="s">
        <v>2886</v>
      </c>
      <c r="F1395" s="88"/>
      <c r="G1395" s="85">
        <v>29722.799999999999</v>
      </c>
      <c r="H1395" s="96" t="s">
        <v>4251</v>
      </c>
      <c r="I1395" t="s">
        <v>2142</v>
      </c>
      <c r="J1395" s="4">
        <f t="shared" si="21"/>
        <v>2</v>
      </c>
    </row>
    <row r="1396" spans="1:10" x14ac:dyDescent="0.3">
      <c r="A1396" s="4" t="s">
        <v>4267</v>
      </c>
      <c r="B1396" s="82">
        <v>45335</v>
      </c>
      <c r="C1396" t="s">
        <v>2156</v>
      </c>
      <c r="D1396" t="s">
        <v>2606</v>
      </c>
      <c r="E1396" t="s">
        <v>2887</v>
      </c>
      <c r="F1396" s="88"/>
      <c r="G1396" s="85">
        <v>27409.9</v>
      </c>
      <c r="H1396" s="96" t="s">
        <v>4251</v>
      </c>
      <c r="I1396" t="s">
        <v>2142</v>
      </c>
      <c r="J1396" s="4">
        <f t="shared" si="21"/>
        <v>2</v>
      </c>
    </row>
    <row r="1397" spans="1:10" x14ac:dyDescent="0.3">
      <c r="A1397" s="4" t="s">
        <v>4267</v>
      </c>
      <c r="B1397" s="82">
        <v>45335</v>
      </c>
      <c r="C1397" t="s">
        <v>2157</v>
      </c>
      <c r="D1397" t="s">
        <v>2608</v>
      </c>
      <c r="E1397" t="s">
        <v>2888</v>
      </c>
      <c r="F1397" s="88"/>
      <c r="G1397" s="85">
        <v>21548.22</v>
      </c>
      <c r="H1397" s="96" t="s">
        <v>4251</v>
      </c>
      <c r="I1397" t="s">
        <v>2142</v>
      </c>
      <c r="J1397" s="4">
        <f t="shared" si="21"/>
        <v>2</v>
      </c>
    </row>
    <row r="1398" spans="1:10" x14ac:dyDescent="0.3">
      <c r="A1398" s="4" t="s">
        <v>4267</v>
      </c>
      <c r="B1398" s="82">
        <v>45335</v>
      </c>
      <c r="C1398" t="s">
        <v>2158</v>
      </c>
      <c r="D1398" t="s">
        <v>754</v>
      </c>
      <c r="E1398" t="s">
        <v>2889</v>
      </c>
      <c r="F1398" s="88"/>
      <c r="G1398" s="85">
        <v>21500</v>
      </c>
      <c r="H1398" s="96" t="s">
        <v>4251</v>
      </c>
      <c r="I1398" t="s">
        <v>2142</v>
      </c>
      <c r="J1398" s="4">
        <f t="shared" si="21"/>
        <v>2</v>
      </c>
    </row>
    <row r="1399" spans="1:10" x14ac:dyDescent="0.3">
      <c r="A1399" s="4" t="s">
        <v>4267</v>
      </c>
      <c r="B1399" s="82">
        <v>45335</v>
      </c>
      <c r="C1399" t="s">
        <v>2157</v>
      </c>
      <c r="D1399" t="s">
        <v>2608</v>
      </c>
      <c r="E1399" t="s">
        <v>2888</v>
      </c>
      <c r="F1399" s="88"/>
      <c r="G1399" s="85">
        <v>18710.080000000002</v>
      </c>
      <c r="H1399" s="96" t="s">
        <v>4251</v>
      </c>
      <c r="I1399" t="s">
        <v>2142</v>
      </c>
      <c r="J1399" s="4">
        <f t="shared" si="21"/>
        <v>2</v>
      </c>
    </row>
    <row r="1400" spans="1:10" x14ac:dyDescent="0.3">
      <c r="A1400" s="4" t="s">
        <v>4267</v>
      </c>
      <c r="B1400" s="82">
        <v>45335</v>
      </c>
      <c r="C1400" t="s">
        <v>2159</v>
      </c>
      <c r="D1400" t="s">
        <v>2609</v>
      </c>
      <c r="E1400" t="s">
        <v>2890</v>
      </c>
      <c r="F1400" s="88"/>
      <c r="G1400" s="85">
        <v>18000</v>
      </c>
      <c r="H1400" s="96" t="s">
        <v>4251</v>
      </c>
      <c r="I1400" t="s">
        <v>2142</v>
      </c>
      <c r="J1400" s="4">
        <f t="shared" si="21"/>
        <v>2</v>
      </c>
    </row>
    <row r="1401" spans="1:10" x14ac:dyDescent="0.3">
      <c r="A1401" s="4" t="s">
        <v>4267</v>
      </c>
      <c r="B1401" s="82">
        <v>45335</v>
      </c>
      <c r="C1401"/>
      <c r="D1401" t="s">
        <v>2610</v>
      </c>
      <c r="E1401" t="s">
        <v>2891</v>
      </c>
      <c r="F1401" s="88"/>
      <c r="G1401" s="85">
        <v>13245</v>
      </c>
      <c r="H1401" s="96" t="s">
        <v>4256</v>
      </c>
      <c r="I1401" t="s">
        <v>2142</v>
      </c>
      <c r="J1401" s="4">
        <f t="shared" si="21"/>
        <v>2</v>
      </c>
    </row>
    <row r="1402" spans="1:10" x14ac:dyDescent="0.3">
      <c r="A1402" s="4" t="s">
        <v>4267</v>
      </c>
      <c r="B1402" s="82">
        <v>45335</v>
      </c>
      <c r="C1402" t="s">
        <v>2160</v>
      </c>
      <c r="D1402" t="s">
        <v>747</v>
      </c>
      <c r="E1402" t="s">
        <v>2892</v>
      </c>
      <c r="F1402" s="88"/>
      <c r="G1402" s="85">
        <v>11520</v>
      </c>
      <c r="H1402" s="96" t="s">
        <v>4251</v>
      </c>
      <c r="I1402" t="s">
        <v>2142</v>
      </c>
      <c r="J1402" s="4">
        <f t="shared" si="21"/>
        <v>2</v>
      </c>
    </row>
    <row r="1403" spans="1:10" x14ac:dyDescent="0.3">
      <c r="A1403" s="4" t="s">
        <v>4267</v>
      </c>
      <c r="B1403" s="82">
        <v>45335</v>
      </c>
      <c r="C1403" t="s">
        <v>2161</v>
      </c>
      <c r="D1403" t="s">
        <v>747</v>
      </c>
      <c r="E1403" t="s">
        <v>2893</v>
      </c>
      <c r="F1403" s="88"/>
      <c r="G1403" s="85">
        <v>11520</v>
      </c>
      <c r="H1403" s="96" t="s">
        <v>4251</v>
      </c>
      <c r="I1403" t="s">
        <v>2142</v>
      </c>
      <c r="J1403" s="4">
        <f t="shared" si="21"/>
        <v>2</v>
      </c>
    </row>
    <row r="1404" spans="1:10" x14ac:dyDescent="0.3">
      <c r="A1404" s="4" t="s">
        <v>4267</v>
      </c>
      <c r="B1404" s="82">
        <v>45335</v>
      </c>
      <c r="C1404" t="s">
        <v>2162</v>
      </c>
      <c r="D1404" t="s">
        <v>747</v>
      </c>
      <c r="E1404" t="s">
        <v>2888</v>
      </c>
      <c r="F1404" s="88"/>
      <c r="G1404" s="85">
        <v>11520</v>
      </c>
      <c r="H1404" s="96" t="s">
        <v>4251</v>
      </c>
      <c r="I1404" t="s">
        <v>2142</v>
      </c>
      <c r="J1404" s="4">
        <f t="shared" si="21"/>
        <v>2</v>
      </c>
    </row>
    <row r="1405" spans="1:10" x14ac:dyDescent="0.3">
      <c r="A1405" s="4" t="s">
        <v>4267</v>
      </c>
      <c r="B1405" s="82">
        <v>45335</v>
      </c>
      <c r="C1405" t="s">
        <v>2163</v>
      </c>
      <c r="D1405" t="s">
        <v>747</v>
      </c>
      <c r="E1405" t="s">
        <v>2894</v>
      </c>
      <c r="F1405" s="88"/>
      <c r="G1405" s="85">
        <v>8400</v>
      </c>
      <c r="H1405" s="96" t="s">
        <v>4251</v>
      </c>
      <c r="I1405" t="s">
        <v>2142</v>
      </c>
      <c r="J1405" s="4">
        <f t="shared" si="21"/>
        <v>2</v>
      </c>
    </row>
    <row r="1406" spans="1:10" x14ac:dyDescent="0.3">
      <c r="A1406" s="4" t="s">
        <v>4267</v>
      </c>
      <c r="B1406" s="82">
        <v>45335</v>
      </c>
      <c r="C1406" t="s">
        <v>2164</v>
      </c>
      <c r="D1406" t="s">
        <v>2611</v>
      </c>
      <c r="E1406" t="s">
        <v>210</v>
      </c>
      <c r="F1406" s="88"/>
      <c r="G1406" s="85">
        <v>7713.34</v>
      </c>
      <c r="H1406" s="96" t="s">
        <v>4251</v>
      </c>
      <c r="I1406" t="s">
        <v>2142</v>
      </c>
      <c r="J1406" s="4">
        <f t="shared" si="21"/>
        <v>2</v>
      </c>
    </row>
    <row r="1407" spans="1:10" x14ac:dyDescent="0.3">
      <c r="A1407" s="4" t="s">
        <v>4267</v>
      </c>
      <c r="B1407" s="82">
        <v>45335</v>
      </c>
      <c r="C1407" t="s">
        <v>2165</v>
      </c>
      <c r="D1407" t="s">
        <v>747</v>
      </c>
      <c r="E1407" t="s">
        <v>2895</v>
      </c>
      <c r="F1407" s="88"/>
      <c r="G1407" s="85">
        <v>5760</v>
      </c>
      <c r="H1407" s="96" t="s">
        <v>4251</v>
      </c>
      <c r="I1407" t="s">
        <v>2142</v>
      </c>
      <c r="J1407" s="4">
        <f t="shared" si="21"/>
        <v>2</v>
      </c>
    </row>
    <row r="1408" spans="1:10" x14ac:dyDescent="0.3">
      <c r="A1408" s="4" t="s">
        <v>4267</v>
      </c>
      <c r="B1408" s="82">
        <v>45335</v>
      </c>
      <c r="C1408" t="s">
        <v>2162</v>
      </c>
      <c r="D1408" t="s">
        <v>747</v>
      </c>
      <c r="E1408" t="s">
        <v>2888</v>
      </c>
      <c r="F1408" s="88"/>
      <c r="G1408" s="85">
        <v>5760</v>
      </c>
      <c r="H1408" s="96" t="s">
        <v>4251</v>
      </c>
      <c r="I1408" t="s">
        <v>2142</v>
      </c>
      <c r="J1408" s="4">
        <f t="shared" si="21"/>
        <v>2</v>
      </c>
    </row>
    <row r="1409" spans="1:10" x14ac:dyDescent="0.3">
      <c r="A1409" s="4" t="s">
        <v>4267</v>
      </c>
      <c r="B1409" s="82">
        <v>45335</v>
      </c>
      <c r="C1409" t="s">
        <v>2162</v>
      </c>
      <c r="D1409" t="s">
        <v>747</v>
      </c>
      <c r="E1409" t="s">
        <v>2888</v>
      </c>
      <c r="F1409" s="88"/>
      <c r="G1409" s="85">
        <v>5760</v>
      </c>
      <c r="H1409" s="96" t="s">
        <v>4251</v>
      </c>
      <c r="I1409" t="s">
        <v>2142</v>
      </c>
      <c r="J1409" s="4">
        <f t="shared" si="21"/>
        <v>2</v>
      </c>
    </row>
    <row r="1410" spans="1:10" x14ac:dyDescent="0.3">
      <c r="A1410" s="4" t="s">
        <v>4267</v>
      </c>
      <c r="B1410" s="82">
        <v>45335</v>
      </c>
      <c r="C1410" t="s">
        <v>2162</v>
      </c>
      <c r="D1410" t="s">
        <v>747</v>
      </c>
      <c r="E1410" t="s">
        <v>2888</v>
      </c>
      <c r="F1410" s="88"/>
      <c r="G1410" s="85">
        <v>5760</v>
      </c>
      <c r="H1410" s="96" t="s">
        <v>4251</v>
      </c>
      <c r="I1410" t="s">
        <v>2142</v>
      </c>
      <c r="J1410" s="4">
        <f t="shared" si="21"/>
        <v>2</v>
      </c>
    </row>
    <row r="1411" spans="1:10" x14ac:dyDescent="0.3">
      <c r="A1411" s="4" t="s">
        <v>4267</v>
      </c>
      <c r="B1411" s="82">
        <v>45335</v>
      </c>
      <c r="C1411" t="s">
        <v>2162</v>
      </c>
      <c r="D1411" t="s">
        <v>747</v>
      </c>
      <c r="E1411" t="s">
        <v>2888</v>
      </c>
      <c r="F1411" s="88"/>
      <c r="G1411" s="85">
        <v>5760</v>
      </c>
      <c r="H1411" s="96" t="s">
        <v>4251</v>
      </c>
      <c r="I1411" t="s">
        <v>2142</v>
      </c>
      <c r="J1411" s="4">
        <f t="shared" ref="J1411:J1474" si="22">MONTH(B1411)</f>
        <v>2</v>
      </c>
    </row>
    <row r="1412" spans="1:10" x14ac:dyDescent="0.3">
      <c r="A1412" s="4" t="s">
        <v>4267</v>
      </c>
      <c r="B1412" s="82">
        <v>45335</v>
      </c>
      <c r="C1412" t="s">
        <v>2166</v>
      </c>
      <c r="D1412" t="s">
        <v>747</v>
      </c>
      <c r="E1412" t="s">
        <v>2896</v>
      </c>
      <c r="F1412" s="88"/>
      <c r="G1412" s="85">
        <v>5760</v>
      </c>
      <c r="H1412" s="96" t="s">
        <v>4251</v>
      </c>
      <c r="I1412" t="s">
        <v>2142</v>
      </c>
      <c r="J1412" s="4">
        <f t="shared" si="22"/>
        <v>2</v>
      </c>
    </row>
    <row r="1413" spans="1:10" x14ac:dyDescent="0.3">
      <c r="A1413" s="4" t="s">
        <v>4267</v>
      </c>
      <c r="B1413" s="82">
        <v>45335</v>
      </c>
      <c r="C1413"/>
      <c r="D1413" t="s">
        <v>2610</v>
      </c>
      <c r="E1413" t="s">
        <v>2897</v>
      </c>
      <c r="F1413" s="88"/>
      <c r="G1413" s="85">
        <v>5749</v>
      </c>
      <c r="H1413" s="96" t="s">
        <v>4256</v>
      </c>
      <c r="I1413" t="s">
        <v>2142</v>
      </c>
      <c r="J1413" s="4">
        <f t="shared" si="22"/>
        <v>2</v>
      </c>
    </row>
    <row r="1414" spans="1:10" x14ac:dyDescent="0.3">
      <c r="A1414" s="4" t="s">
        <v>4267</v>
      </c>
      <c r="B1414" s="82">
        <v>45335</v>
      </c>
      <c r="C1414"/>
      <c r="D1414" t="s">
        <v>2610</v>
      </c>
      <c r="E1414" t="s">
        <v>2898</v>
      </c>
      <c r="F1414" s="88"/>
      <c r="G1414" s="85">
        <v>4400</v>
      </c>
      <c r="H1414" s="96" t="s">
        <v>4256</v>
      </c>
      <c r="I1414" t="s">
        <v>2142</v>
      </c>
      <c r="J1414" s="4">
        <f t="shared" si="22"/>
        <v>2</v>
      </c>
    </row>
    <row r="1415" spans="1:10" x14ac:dyDescent="0.3">
      <c r="A1415" s="4" t="s">
        <v>4267</v>
      </c>
      <c r="B1415" s="82">
        <v>45335</v>
      </c>
      <c r="C1415" t="s">
        <v>2167</v>
      </c>
      <c r="D1415" t="s">
        <v>747</v>
      </c>
      <c r="E1415" t="s">
        <v>2899</v>
      </c>
      <c r="F1415" s="88"/>
      <c r="G1415" s="85">
        <v>4200</v>
      </c>
      <c r="H1415" s="96" t="s">
        <v>4251</v>
      </c>
      <c r="I1415" t="s">
        <v>2142</v>
      </c>
      <c r="J1415" s="4">
        <f t="shared" si="22"/>
        <v>2</v>
      </c>
    </row>
    <row r="1416" spans="1:10" x14ac:dyDescent="0.3">
      <c r="A1416" s="4" t="s">
        <v>4267</v>
      </c>
      <c r="B1416" s="82">
        <v>45335</v>
      </c>
      <c r="C1416" t="s">
        <v>2168</v>
      </c>
      <c r="D1416" t="s">
        <v>747</v>
      </c>
      <c r="E1416" t="s">
        <v>2900</v>
      </c>
      <c r="F1416" s="88"/>
      <c r="G1416" s="85">
        <v>2400</v>
      </c>
      <c r="H1416" s="96" t="s">
        <v>4251</v>
      </c>
      <c r="I1416" t="s">
        <v>2142</v>
      </c>
      <c r="J1416" s="4">
        <f t="shared" si="22"/>
        <v>2</v>
      </c>
    </row>
    <row r="1417" spans="1:10" x14ac:dyDescent="0.3">
      <c r="A1417" s="4" t="s">
        <v>4267</v>
      </c>
      <c r="B1417" s="82">
        <v>45335</v>
      </c>
      <c r="C1417"/>
      <c r="D1417" t="s">
        <v>2610</v>
      </c>
      <c r="E1417" t="s">
        <v>2901</v>
      </c>
      <c r="F1417" s="88"/>
      <c r="G1417" s="85">
        <v>2140</v>
      </c>
      <c r="H1417" s="96" t="s">
        <v>4256</v>
      </c>
      <c r="I1417" t="s">
        <v>2142</v>
      </c>
      <c r="J1417" s="4">
        <f t="shared" si="22"/>
        <v>2</v>
      </c>
    </row>
    <row r="1418" spans="1:10" x14ac:dyDescent="0.3">
      <c r="A1418" s="4" t="s">
        <v>4267</v>
      </c>
      <c r="B1418" s="82">
        <v>45335</v>
      </c>
      <c r="C1418" t="s">
        <v>2169</v>
      </c>
      <c r="D1418" t="s">
        <v>747</v>
      </c>
      <c r="E1418" t="s">
        <v>2902</v>
      </c>
      <c r="F1418" s="88"/>
      <c r="G1418" s="85">
        <v>1800</v>
      </c>
      <c r="H1418" s="96" t="s">
        <v>4251</v>
      </c>
      <c r="I1418" t="s">
        <v>2142</v>
      </c>
      <c r="J1418" s="4">
        <f t="shared" si="22"/>
        <v>2</v>
      </c>
    </row>
    <row r="1419" spans="1:10" x14ac:dyDescent="0.3">
      <c r="A1419" s="4" t="s">
        <v>4267</v>
      </c>
      <c r="B1419" s="82">
        <v>45335</v>
      </c>
      <c r="C1419"/>
      <c r="D1419" t="s">
        <v>136</v>
      </c>
      <c r="E1419" t="s">
        <v>950</v>
      </c>
      <c r="F1419" s="88"/>
      <c r="G1419" s="85">
        <v>1745.47</v>
      </c>
      <c r="H1419" s="96" t="s">
        <v>4249</v>
      </c>
      <c r="I1419" t="s">
        <v>2142</v>
      </c>
      <c r="J1419" s="4">
        <f t="shared" si="22"/>
        <v>2</v>
      </c>
    </row>
    <row r="1420" spans="1:10" x14ac:dyDescent="0.3">
      <c r="A1420" s="4" t="s">
        <v>4267</v>
      </c>
      <c r="B1420" s="82">
        <v>45335</v>
      </c>
      <c r="C1420"/>
      <c r="D1420" t="s">
        <v>2610</v>
      </c>
      <c r="E1420" t="s">
        <v>2903</v>
      </c>
      <c r="F1420" s="88"/>
      <c r="G1420" s="91">
        <v>855</v>
      </c>
      <c r="H1420" s="96" t="s">
        <v>4256</v>
      </c>
      <c r="I1420" t="s">
        <v>2142</v>
      </c>
      <c r="J1420" s="4">
        <f t="shared" si="22"/>
        <v>2</v>
      </c>
    </row>
    <row r="1421" spans="1:10" x14ac:dyDescent="0.3">
      <c r="A1421" s="4" t="s">
        <v>4267</v>
      </c>
      <c r="B1421" s="82">
        <v>45335</v>
      </c>
      <c r="C1421"/>
      <c r="D1421" t="s">
        <v>2612</v>
      </c>
      <c r="E1421" t="s">
        <v>2904</v>
      </c>
      <c r="F1421" s="85">
        <v>74155.649999999994</v>
      </c>
      <c r="G1421" s="85"/>
      <c r="H1421" s="96" t="s">
        <v>37</v>
      </c>
      <c r="I1421" t="s">
        <v>2142</v>
      </c>
      <c r="J1421" s="4">
        <f t="shared" si="22"/>
        <v>2</v>
      </c>
    </row>
    <row r="1422" spans="1:10" x14ac:dyDescent="0.3">
      <c r="A1422" s="4" t="s">
        <v>4267</v>
      </c>
      <c r="B1422" s="82">
        <v>45335</v>
      </c>
      <c r="C1422"/>
      <c r="D1422" t="s">
        <v>2613</v>
      </c>
      <c r="E1422" t="s">
        <v>2905</v>
      </c>
      <c r="F1422" s="85">
        <v>31901.77</v>
      </c>
      <c r="G1422" s="85"/>
      <c r="H1422" s="96" t="s">
        <v>37</v>
      </c>
      <c r="I1422" t="s">
        <v>2142</v>
      </c>
      <c r="J1422" s="4">
        <f t="shared" si="22"/>
        <v>2</v>
      </c>
    </row>
    <row r="1423" spans="1:10" x14ac:dyDescent="0.3">
      <c r="A1423" s="4" t="s">
        <v>4267</v>
      </c>
      <c r="B1423" s="82">
        <v>45335</v>
      </c>
      <c r="C1423"/>
      <c r="D1423" t="s">
        <v>2614</v>
      </c>
      <c r="E1423" t="s">
        <v>2906</v>
      </c>
      <c r="F1423" s="85">
        <v>19195.28</v>
      </c>
      <c r="G1423" s="85"/>
      <c r="H1423" s="96" t="s">
        <v>37</v>
      </c>
      <c r="I1423" t="s">
        <v>2142</v>
      </c>
      <c r="J1423" s="4">
        <f t="shared" si="22"/>
        <v>2</v>
      </c>
    </row>
    <row r="1424" spans="1:10" x14ac:dyDescent="0.3">
      <c r="A1424" s="4" t="s">
        <v>4267</v>
      </c>
      <c r="B1424" s="82">
        <v>45335</v>
      </c>
      <c r="C1424"/>
      <c r="D1424" t="s">
        <v>2615</v>
      </c>
      <c r="E1424" t="s">
        <v>2907</v>
      </c>
      <c r="F1424" s="85">
        <v>18856.32</v>
      </c>
      <c r="G1424" s="85"/>
      <c r="H1424" s="96" t="s">
        <v>37</v>
      </c>
      <c r="I1424" t="s">
        <v>2142</v>
      </c>
      <c r="J1424" s="4">
        <f t="shared" si="22"/>
        <v>2</v>
      </c>
    </row>
    <row r="1425" spans="1:10" x14ac:dyDescent="0.3">
      <c r="A1425" s="4" t="s">
        <v>4267</v>
      </c>
      <c r="B1425" s="82">
        <v>45335</v>
      </c>
      <c r="C1425"/>
      <c r="D1425" t="s">
        <v>2616</v>
      </c>
      <c r="E1425" t="s">
        <v>2908</v>
      </c>
      <c r="F1425" s="85">
        <v>18074.05</v>
      </c>
      <c r="G1425" s="85"/>
      <c r="H1425" s="96" t="s">
        <v>37</v>
      </c>
      <c r="I1425" t="s">
        <v>2142</v>
      </c>
      <c r="J1425" s="4">
        <f t="shared" si="22"/>
        <v>2</v>
      </c>
    </row>
    <row r="1426" spans="1:10" x14ac:dyDescent="0.3">
      <c r="A1426" s="4" t="s">
        <v>4267</v>
      </c>
      <c r="B1426" s="82">
        <v>45335</v>
      </c>
      <c r="C1426"/>
      <c r="D1426" t="s">
        <v>2617</v>
      </c>
      <c r="E1426" t="s">
        <v>273</v>
      </c>
      <c r="F1426" s="85">
        <v>16172.81</v>
      </c>
      <c r="G1426" s="85"/>
      <c r="H1426" s="96" t="s">
        <v>37</v>
      </c>
      <c r="I1426" t="s">
        <v>2142</v>
      </c>
      <c r="J1426" s="4">
        <f t="shared" si="22"/>
        <v>2</v>
      </c>
    </row>
    <row r="1427" spans="1:10" x14ac:dyDescent="0.3">
      <c r="A1427" s="4" t="s">
        <v>4267</v>
      </c>
      <c r="B1427" s="82">
        <v>45335</v>
      </c>
      <c r="C1427"/>
      <c r="D1427" t="s">
        <v>2618</v>
      </c>
      <c r="E1427" t="s">
        <v>2909</v>
      </c>
      <c r="F1427" s="85">
        <v>15404.6</v>
      </c>
      <c r="G1427" s="85"/>
      <c r="H1427" s="96" t="s">
        <v>37</v>
      </c>
      <c r="I1427" t="s">
        <v>2142</v>
      </c>
      <c r="J1427" s="4">
        <f t="shared" si="22"/>
        <v>2</v>
      </c>
    </row>
    <row r="1428" spans="1:10" x14ac:dyDescent="0.3">
      <c r="A1428" s="4" t="s">
        <v>4267</v>
      </c>
      <c r="B1428" s="82">
        <v>45335</v>
      </c>
      <c r="C1428"/>
      <c r="D1428" t="s">
        <v>2616</v>
      </c>
      <c r="E1428" t="s">
        <v>2908</v>
      </c>
      <c r="F1428" s="85">
        <v>12326.16</v>
      </c>
      <c r="G1428" s="85"/>
      <c r="H1428" s="96" t="s">
        <v>37</v>
      </c>
      <c r="I1428" t="s">
        <v>2142</v>
      </c>
      <c r="J1428" s="4">
        <f t="shared" si="22"/>
        <v>2</v>
      </c>
    </row>
    <row r="1429" spans="1:10" x14ac:dyDescent="0.3">
      <c r="A1429" s="4" t="s">
        <v>4267</v>
      </c>
      <c r="B1429" s="82">
        <v>45335</v>
      </c>
      <c r="C1429"/>
      <c r="D1429" t="s">
        <v>2617</v>
      </c>
      <c r="E1429" t="s">
        <v>273</v>
      </c>
      <c r="F1429" s="85">
        <v>10823.78</v>
      </c>
      <c r="G1429" s="85"/>
      <c r="H1429" s="96" t="s">
        <v>37</v>
      </c>
      <c r="I1429" t="s">
        <v>2142</v>
      </c>
      <c r="J1429" s="4">
        <f t="shared" si="22"/>
        <v>2</v>
      </c>
    </row>
    <row r="1430" spans="1:10" x14ac:dyDescent="0.3">
      <c r="A1430" s="4" t="s">
        <v>4267</v>
      </c>
      <c r="B1430" s="82">
        <v>45335</v>
      </c>
      <c r="C1430"/>
      <c r="D1430" t="s">
        <v>118</v>
      </c>
      <c r="E1430" t="s">
        <v>2910</v>
      </c>
      <c r="F1430" s="85">
        <v>9922</v>
      </c>
      <c r="G1430" s="85"/>
      <c r="H1430" s="96" t="s">
        <v>37</v>
      </c>
      <c r="I1430" t="s">
        <v>2142</v>
      </c>
      <c r="J1430" s="4">
        <f t="shared" si="22"/>
        <v>2</v>
      </c>
    </row>
    <row r="1431" spans="1:10" x14ac:dyDescent="0.3">
      <c r="A1431" s="4" t="s">
        <v>4267</v>
      </c>
      <c r="B1431" s="82">
        <v>45335</v>
      </c>
      <c r="C1431"/>
      <c r="D1431" t="s">
        <v>2619</v>
      </c>
      <c r="E1431" t="s">
        <v>2911</v>
      </c>
      <c r="F1431" s="85">
        <v>9166.08</v>
      </c>
      <c r="G1431" s="85"/>
      <c r="H1431" s="96" t="s">
        <v>37</v>
      </c>
      <c r="I1431" t="s">
        <v>2142</v>
      </c>
      <c r="J1431" s="4">
        <f t="shared" si="22"/>
        <v>2</v>
      </c>
    </row>
    <row r="1432" spans="1:10" x14ac:dyDescent="0.3">
      <c r="A1432" s="4" t="s">
        <v>4267</v>
      </c>
      <c r="B1432" s="82">
        <v>45335</v>
      </c>
      <c r="C1432"/>
      <c r="D1432" t="s">
        <v>2620</v>
      </c>
      <c r="E1432" t="s">
        <v>2912</v>
      </c>
      <c r="F1432" s="85">
        <v>7684.57</v>
      </c>
      <c r="G1432" s="85"/>
      <c r="H1432" s="96" t="s">
        <v>37</v>
      </c>
      <c r="I1432" t="s">
        <v>2142</v>
      </c>
      <c r="J1432" s="4">
        <f t="shared" si="22"/>
        <v>2</v>
      </c>
    </row>
    <row r="1433" spans="1:10" x14ac:dyDescent="0.3">
      <c r="A1433" s="4" t="s">
        <v>4267</v>
      </c>
      <c r="B1433" s="82">
        <v>45335</v>
      </c>
      <c r="C1433"/>
      <c r="D1433" t="s">
        <v>2621</v>
      </c>
      <c r="E1433" t="s">
        <v>1094</v>
      </c>
      <c r="F1433" s="85">
        <v>5556.32</v>
      </c>
      <c r="G1433" s="85"/>
      <c r="H1433" s="96" t="s">
        <v>37</v>
      </c>
      <c r="I1433" t="s">
        <v>2142</v>
      </c>
      <c r="J1433" s="4">
        <f t="shared" si="22"/>
        <v>2</v>
      </c>
    </row>
    <row r="1434" spans="1:10" x14ac:dyDescent="0.3">
      <c r="A1434" s="4" t="s">
        <v>4267</v>
      </c>
      <c r="B1434" s="82">
        <v>45335</v>
      </c>
      <c r="C1434"/>
      <c r="D1434" t="s">
        <v>2622</v>
      </c>
      <c r="E1434" t="s">
        <v>2913</v>
      </c>
      <c r="F1434" s="85">
        <v>4646.3999999999996</v>
      </c>
      <c r="G1434" s="85"/>
      <c r="H1434" s="96" t="s">
        <v>37</v>
      </c>
      <c r="I1434" t="s">
        <v>2142</v>
      </c>
      <c r="J1434" s="4">
        <f t="shared" si="22"/>
        <v>2</v>
      </c>
    </row>
    <row r="1435" spans="1:10" x14ac:dyDescent="0.3">
      <c r="A1435" s="4" t="s">
        <v>4267</v>
      </c>
      <c r="B1435" s="82">
        <v>45335</v>
      </c>
      <c r="C1435"/>
      <c r="D1435" t="s">
        <v>2623</v>
      </c>
      <c r="E1435" t="s">
        <v>2914</v>
      </c>
      <c r="F1435" s="85">
        <v>3833.69</v>
      </c>
      <c r="G1435" s="85"/>
      <c r="H1435" s="96" t="s">
        <v>37</v>
      </c>
      <c r="I1435" t="s">
        <v>2142</v>
      </c>
      <c r="J1435" s="4">
        <f t="shared" si="22"/>
        <v>2</v>
      </c>
    </row>
    <row r="1436" spans="1:10" x14ac:dyDescent="0.3">
      <c r="A1436" s="4" t="s">
        <v>4267</v>
      </c>
      <c r="B1436" s="82">
        <v>45335</v>
      </c>
      <c r="C1436"/>
      <c r="D1436" t="s">
        <v>2616</v>
      </c>
      <c r="E1436" t="s">
        <v>2908</v>
      </c>
      <c r="F1436" s="85">
        <v>3730.44</v>
      </c>
      <c r="G1436" s="85"/>
      <c r="H1436" s="96" t="s">
        <v>37</v>
      </c>
      <c r="I1436" t="s">
        <v>2142</v>
      </c>
      <c r="J1436" s="4">
        <f t="shared" si="22"/>
        <v>2</v>
      </c>
    </row>
    <row r="1437" spans="1:10" x14ac:dyDescent="0.3">
      <c r="A1437" s="4" t="s">
        <v>4267</v>
      </c>
      <c r="B1437" s="82">
        <v>45335</v>
      </c>
      <c r="C1437"/>
      <c r="D1437" t="s">
        <v>2624</v>
      </c>
      <c r="E1437" t="s">
        <v>1094</v>
      </c>
      <c r="F1437" s="85">
        <v>3116.96</v>
      </c>
      <c r="G1437" s="85"/>
      <c r="H1437" s="96" t="s">
        <v>37</v>
      </c>
      <c r="I1437" t="s">
        <v>2142</v>
      </c>
      <c r="J1437" s="4">
        <f t="shared" si="22"/>
        <v>2</v>
      </c>
    </row>
    <row r="1438" spans="1:10" x14ac:dyDescent="0.3">
      <c r="A1438" s="4" t="s">
        <v>4267</v>
      </c>
      <c r="B1438" s="82">
        <v>45335</v>
      </c>
      <c r="C1438"/>
      <c r="D1438" t="s">
        <v>2618</v>
      </c>
      <c r="E1438" t="s">
        <v>2915</v>
      </c>
      <c r="F1438" s="91">
        <v>975</v>
      </c>
      <c r="G1438" s="85"/>
      <c r="H1438" s="96" t="s">
        <v>37</v>
      </c>
      <c r="I1438" t="s">
        <v>2142</v>
      </c>
      <c r="J1438" s="4">
        <f t="shared" si="22"/>
        <v>2</v>
      </c>
    </row>
    <row r="1439" spans="1:10" x14ac:dyDescent="0.3">
      <c r="A1439" s="4" t="s">
        <v>4267</v>
      </c>
      <c r="B1439" s="82">
        <v>45335</v>
      </c>
      <c r="C1439"/>
      <c r="D1439" t="s">
        <v>809</v>
      </c>
      <c r="E1439" t="s">
        <v>2916</v>
      </c>
      <c r="F1439" s="91">
        <v>792</v>
      </c>
      <c r="G1439" s="85"/>
      <c r="H1439" s="96" t="s">
        <v>37</v>
      </c>
      <c r="I1439" t="s">
        <v>2142</v>
      </c>
      <c r="J1439" s="4">
        <f t="shared" si="22"/>
        <v>2</v>
      </c>
    </row>
    <row r="1440" spans="1:10" x14ac:dyDescent="0.3">
      <c r="A1440" s="4" t="s">
        <v>4267</v>
      </c>
      <c r="B1440" s="82">
        <v>45334</v>
      </c>
      <c r="C1440" t="s">
        <v>2170</v>
      </c>
      <c r="D1440" t="s">
        <v>610</v>
      </c>
      <c r="E1440" t="s">
        <v>2917</v>
      </c>
      <c r="F1440" s="88"/>
      <c r="G1440" s="85">
        <v>1963005.16</v>
      </c>
      <c r="H1440" s="96" t="s">
        <v>4251</v>
      </c>
      <c r="I1440" t="s">
        <v>2142</v>
      </c>
      <c r="J1440" s="4">
        <f t="shared" si="22"/>
        <v>2</v>
      </c>
    </row>
    <row r="1441" spans="1:10" x14ac:dyDescent="0.3">
      <c r="A1441" s="4" t="s">
        <v>4267</v>
      </c>
      <c r="B1441" s="82">
        <v>45334</v>
      </c>
      <c r="C1441" t="s">
        <v>2171</v>
      </c>
      <c r="D1441" t="s">
        <v>610</v>
      </c>
      <c r="E1441" t="s">
        <v>2918</v>
      </c>
      <c r="F1441" s="88"/>
      <c r="G1441" s="85">
        <v>393243.08</v>
      </c>
      <c r="H1441" s="96" t="s">
        <v>4251</v>
      </c>
      <c r="I1441" t="s">
        <v>2142</v>
      </c>
      <c r="J1441" s="4">
        <f t="shared" si="22"/>
        <v>2</v>
      </c>
    </row>
    <row r="1442" spans="1:10" x14ac:dyDescent="0.3">
      <c r="A1442" s="4" t="s">
        <v>4267</v>
      </c>
      <c r="B1442" s="82">
        <v>45334</v>
      </c>
      <c r="C1442" t="s">
        <v>2172</v>
      </c>
      <c r="D1442" t="s">
        <v>611</v>
      </c>
      <c r="E1442" t="s">
        <v>2919</v>
      </c>
      <c r="F1442" s="88"/>
      <c r="G1442" s="85">
        <v>162001.95000000001</v>
      </c>
      <c r="H1442" s="96" t="s">
        <v>4251</v>
      </c>
      <c r="I1442" t="s">
        <v>2142</v>
      </c>
      <c r="J1442" s="4">
        <f t="shared" si="22"/>
        <v>2</v>
      </c>
    </row>
    <row r="1443" spans="1:10" x14ac:dyDescent="0.3">
      <c r="A1443" s="4" t="s">
        <v>4267</v>
      </c>
      <c r="B1443" s="82">
        <v>45334</v>
      </c>
      <c r="C1443" t="s">
        <v>2173</v>
      </c>
      <c r="D1443" t="s">
        <v>790</v>
      </c>
      <c r="E1443" t="s">
        <v>2920</v>
      </c>
      <c r="F1443" s="88"/>
      <c r="G1443" s="85">
        <v>99120</v>
      </c>
      <c r="H1443" s="96" t="s">
        <v>4251</v>
      </c>
      <c r="I1443" t="s">
        <v>2142</v>
      </c>
      <c r="J1443" s="4">
        <f t="shared" si="22"/>
        <v>2</v>
      </c>
    </row>
    <row r="1444" spans="1:10" x14ac:dyDescent="0.3">
      <c r="A1444" s="4" t="s">
        <v>4267</v>
      </c>
      <c r="B1444" s="82">
        <v>45334</v>
      </c>
      <c r="C1444" t="s">
        <v>2174</v>
      </c>
      <c r="D1444" t="s">
        <v>610</v>
      </c>
      <c r="E1444" t="s">
        <v>2921</v>
      </c>
      <c r="F1444" s="88"/>
      <c r="G1444" s="85">
        <v>69455.98</v>
      </c>
      <c r="H1444" s="96" t="s">
        <v>4251</v>
      </c>
      <c r="I1444" t="s">
        <v>2142</v>
      </c>
      <c r="J1444" s="4">
        <f t="shared" si="22"/>
        <v>2</v>
      </c>
    </row>
    <row r="1445" spans="1:10" x14ac:dyDescent="0.3">
      <c r="A1445" s="4" t="s">
        <v>4267</v>
      </c>
      <c r="B1445" s="82">
        <v>45334</v>
      </c>
      <c r="C1445" t="s">
        <v>2175</v>
      </c>
      <c r="D1445" t="s">
        <v>790</v>
      </c>
      <c r="E1445" t="s">
        <v>2922</v>
      </c>
      <c r="F1445" s="88"/>
      <c r="G1445" s="85">
        <v>54008.1</v>
      </c>
      <c r="H1445" s="96" t="s">
        <v>4251</v>
      </c>
      <c r="I1445" t="s">
        <v>2142</v>
      </c>
      <c r="J1445" s="4">
        <f t="shared" si="22"/>
        <v>2</v>
      </c>
    </row>
    <row r="1446" spans="1:10" x14ac:dyDescent="0.3">
      <c r="A1446" s="4" t="s">
        <v>4267</v>
      </c>
      <c r="B1446" s="82">
        <v>45334</v>
      </c>
      <c r="C1446" t="s">
        <v>2176</v>
      </c>
      <c r="D1446" t="s">
        <v>790</v>
      </c>
      <c r="E1446" t="s">
        <v>2923</v>
      </c>
      <c r="F1446" s="88"/>
      <c r="G1446" s="85">
        <v>18580.32</v>
      </c>
      <c r="H1446" s="96" t="s">
        <v>4251</v>
      </c>
      <c r="I1446" t="s">
        <v>2142</v>
      </c>
      <c r="J1446" s="4">
        <f t="shared" si="22"/>
        <v>2</v>
      </c>
    </row>
    <row r="1447" spans="1:10" x14ac:dyDescent="0.3">
      <c r="A1447" s="4" t="s">
        <v>4267</v>
      </c>
      <c r="B1447" s="82">
        <v>45334</v>
      </c>
      <c r="C1447" t="s">
        <v>2177</v>
      </c>
      <c r="D1447" t="s">
        <v>611</v>
      </c>
      <c r="E1447" t="s">
        <v>2924</v>
      </c>
      <c r="F1447" s="88"/>
      <c r="G1447" s="85">
        <v>14452.54</v>
      </c>
      <c r="H1447" s="96" t="s">
        <v>4251</v>
      </c>
      <c r="I1447" t="s">
        <v>2142</v>
      </c>
      <c r="J1447" s="4">
        <f t="shared" si="22"/>
        <v>2</v>
      </c>
    </row>
    <row r="1448" spans="1:10" x14ac:dyDescent="0.3">
      <c r="A1448" s="4" t="s">
        <v>4267</v>
      </c>
      <c r="B1448" s="82">
        <v>45334</v>
      </c>
      <c r="C1448" t="s">
        <v>2178</v>
      </c>
      <c r="D1448" t="s">
        <v>611</v>
      </c>
      <c r="E1448" t="s">
        <v>2925</v>
      </c>
      <c r="F1448" s="88"/>
      <c r="G1448" s="85">
        <v>9882.44</v>
      </c>
      <c r="H1448" s="96" t="s">
        <v>4251</v>
      </c>
      <c r="I1448" t="s">
        <v>2142</v>
      </c>
      <c r="J1448" s="4">
        <f t="shared" si="22"/>
        <v>2</v>
      </c>
    </row>
    <row r="1449" spans="1:10" x14ac:dyDescent="0.3">
      <c r="A1449" s="4" t="s">
        <v>4267</v>
      </c>
      <c r="B1449" s="82">
        <v>45334</v>
      </c>
      <c r="C1449" t="s">
        <v>2179</v>
      </c>
      <c r="D1449" t="s">
        <v>611</v>
      </c>
      <c r="E1449" t="s">
        <v>2926</v>
      </c>
      <c r="F1449" s="88"/>
      <c r="G1449" s="85">
        <v>8851.31</v>
      </c>
      <c r="H1449" s="96" t="s">
        <v>4251</v>
      </c>
      <c r="I1449" t="s">
        <v>2142</v>
      </c>
      <c r="J1449" s="4">
        <f t="shared" si="22"/>
        <v>2</v>
      </c>
    </row>
    <row r="1450" spans="1:10" x14ac:dyDescent="0.3">
      <c r="A1450" s="4" t="s">
        <v>4267</v>
      </c>
      <c r="B1450" s="82">
        <v>45334</v>
      </c>
      <c r="C1450"/>
      <c r="D1450" t="s">
        <v>2610</v>
      </c>
      <c r="E1450" t="s">
        <v>2927</v>
      </c>
      <c r="F1450" s="88"/>
      <c r="G1450" s="85">
        <v>7820</v>
      </c>
      <c r="H1450" s="96" t="s">
        <v>4256</v>
      </c>
      <c r="I1450" t="s">
        <v>2142</v>
      </c>
      <c r="J1450" s="4">
        <f t="shared" si="22"/>
        <v>2</v>
      </c>
    </row>
    <row r="1451" spans="1:10" x14ac:dyDescent="0.3">
      <c r="A1451" s="4" t="s">
        <v>4267</v>
      </c>
      <c r="B1451" s="82">
        <v>45334</v>
      </c>
      <c r="C1451" t="s">
        <v>2180</v>
      </c>
      <c r="D1451" t="s">
        <v>611</v>
      </c>
      <c r="E1451" t="s">
        <v>2928</v>
      </c>
      <c r="F1451" s="88"/>
      <c r="G1451" s="85">
        <v>6210.87</v>
      </c>
      <c r="H1451" s="96" t="s">
        <v>4251</v>
      </c>
      <c r="I1451" t="s">
        <v>2142</v>
      </c>
      <c r="J1451" s="4">
        <f t="shared" si="22"/>
        <v>2</v>
      </c>
    </row>
    <row r="1452" spans="1:10" x14ac:dyDescent="0.3">
      <c r="A1452" s="4" t="s">
        <v>4267</v>
      </c>
      <c r="B1452" s="82">
        <v>45334</v>
      </c>
      <c r="C1452"/>
      <c r="D1452" t="s">
        <v>2610</v>
      </c>
      <c r="E1452" t="s">
        <v>2929</v>
      </c>
      <c r="F1452" s="88"/>
      <c r="G1452" s="85">
        <v>5480</v>
      </c>
      <c r="H1452" s="96" t="s">
        <v>4256</v>
      </c>
      <c r="I1452" t="s">
        <v>2142</v>
      </c>
      <c r="J1452" s="4">
        <f t="shared" si="22"/>
        <v>2</v>
      </c>
    </row>
    <row r="1453" spans="1:10" x14ac:dyDescent="0.3">
      <c r="A1453" s="4" t="s">
        <v>4267</v>
      </c>
      <c r="B1453" s="82">
        <v>45334</v>
      </c>
      <c r="C1453"/>
      <c r="D1453" t="s">
        <v>2610</v>
      </c>
      <c r="E1453" t="s">
        <v>2930</v>
      </c>
      <c r="F1453" s="88"/>
      <c r="G1453" s="85">
        <v>5100</v>
      </c>
      <c r="H1453" s="96" t="s">
        <v>4256</v>
      </c>
      <c r="I1453" t="s">
        <v>2142</v>
      </c>
      <c r="J1453" s="4">
        <f t="shared" si="22"/>
        <v>2</v>
      </c>
    </row>
    <row r="1454" spans="1:10" x14ac:dyDescent="0.3">
      <c r="A1454" s="4" t="s">
        <v>4267</v>
      </c>
      <c r="B1454" s="82">
        <v>45334</v>
      </c>
      <c r="C1454"/>
      <c r="D1454" t="s">
        <v>2610</v>
      </c>
      <c r="E1454" t="s">
        <v>2931</v>
      </c>
      <c r="F1454" s="88"/>
      <c r="G1454" s="85">
        <v>4999</v>
      </c>
      <c r="H1454" s="96" t="s">
        <v>4256</v>
      </c>
      <c r="I1454" t="s">
        <v>2142</v>
      </c>
      <c r="J1454" s="4">
        <f t="shared" si="22"/>
        <v>2</v>
      </c>
    </row>
    <row r="1455" spans="1:10" x14ac:dyDescent="0.3">
      <c r="A1455" s="4" t="s">
        <v>4267</v>
      </c>
      <c r="B1455" s="82">
        <v>45334</v>
      </c>
      <c r="C1455"/>
      <c r="D1455" t="s">
        <v>2610</v>
      </c>
      <c r="E1455" t="s">
        <v>2932</v>
      </c>
      <c r="F1455" s="88"/>
      <c r="G1455" s="85">
        <v>1720</v>
      </c>
      <c r="H1455" s="96" t="s">
        <v>4256</v>
      </c>
      <c r="I1455" t="s">
        <v>2142</v>
      </c>
      <c r="J1455" s="4">
        <f t="shared" si="22"/>
        <v>2</v>
      </c>
    </row>
    <row r="1456" spans="1:10" x14ac:dyDescent="0.3">
      <c r="A1456" s="4" t="s">
        <v>4267</v>
      </c>
      <c r="B1456" s="82">
        <v>45334</v>
      </c>
      <c r="C1456"/>
      <c r="D1456" t="s">
        <v>136</v>
      </c>
      <c r="E1456" t="s">
        <v>975</v>
      </c>
      <c r="F1456" s="88"/>
      <c r="G1456" s="91">
        <v>449.47</v>
      </c>
      <c r="H1456" s="96" t="s">
        <v>4249</v>
      </c>
      <c r="I1456" t="s">
        <v>2142</v>
      </c>
      <c r="J1456" s="4">
        <f t="shared" si="22"/>
        <v>2</v>
      </c>
    </row>
    <row r="1457" spans="1:10" x14ac:dyDescent="0.3">
      <c r="A1457" s="4" t="s">
        <v>4267</v>
      </c>
      <c r="B1457" s="82">
        <v>45334</v>
      </c>
      <c r="C1457"/>
      <c r="D1457" t="s">
        <v>126</v>
      </c>
      <c r="E1457" t="s">
        <v>2933</v>
      </c>
      <c r="F1457" s="85">
        <v>534815.91</v>
      </c>
      <c r="G1457" s="85"/>
      <c r="H1457" s="96" t="s">
        <v>37</v>
      </c>
      <c r="I1457" t="s">
        <v>2142</v>
      </c>
      <c r="J1457" s="4">
        <f t="shared" si="22"/>
        <v>2</v>
      </c>
    </row>
    <row r="1458" spans="1:10" x14ac:dyDescent="0.3">
      <c r="A1458" s="4" t="s">
        <v>4267</v>
      </c>
      <c r="B1458" s="82">
        <v>45334</v>
      </c>
      <c r="C1458"/>
      <c r="D1458" t="s">
        <v>2625</v>
      </c>
      <c r="E1458" t="s">
        <v>273</v>
      </c>
      <c r="F1458" s="85">
        <v>162356.70000000001</v>
      </c>
      <c r="G1458" s="85"/>
      <c r="H1458" s="96" t="s">
        <v>37</v>
      </c>
      <c r="I1458" t="s">
        <v>2142</v>
      </c>
      <c r="J1458" s="4">
        <f t="shared" si="22"/>
        <v>2</v>
      </c>
    </row>
    <row r="1459" spans="1:10" x14ac:dyDescent="0.3">
      <c r="A1459" s="4" t="s">
        <v>4267</v>
      </c>
      <c r="B1459" s="82">
        <v>45334</v>
      </c>
      <c r="C1459"/>
      <c r="D1459" t="s">
        <v>126</v>
      </c>
      <c r="E1459" t="s">
        <v>2934</v>
      </c>
      <c r="F1459" s="85">
        <v>42826.25</v>
      </c>
      <c r="G1459" s="85"/>
      <c r="H1459" s="96" t="s">
        <v>37</v>
      </c>
      <c r="I1459" t="s">
        <v>2142</v>
      </c>
      <c r="J1459" s="4">
        <f t="shared" si="22"/>
        <v>2</v>
      </c>
    </row>
    <row r="1460" spans="1:10" x14ac:dyDescent="0.3">
      <c r="A1460" s="4" t="s">
        <v>4267</v>
      </c>
      <c r="B1460" s="82">
        <v>45334</v>
      </c>
      <c r="C1460"/>
      <c r="D1460" t="s">
        <v>126</v>
      </c>
      <c r="E1460" t="s">
        <v>2935</v>
      </c>
      <c r="F1460" s="85">
        <v>33423.57</v>
      </c>
      <c r="G1460" s="85"/>
      <c r="H1460" s="96" t="s">
        <v>37</v>
      </c>
      <c r="I1460" t="s">
        <v>2142</v>
      </c>
      <c r="J1460" s="4">
        <f t="shared" si="22"/>
        <v>2</v>
      </c>
    </row>
    <row r="1461" spans="1:10" x14ac:dyDescent="0.3">
      <c r="A1461" s="4" t="s">
        <v>4267</v>
      </c>
      <c r="B1461" s="82">
        <v>45334</v>
      </c>
      <c r="C1461"/>
      <c r="D1461" t="s">
        <v>2626</v>
      </c>
      <c r="E1461" t="s">
        <v>2936</v>
      </c>
      <c r="F1461" s="85">
        <v>30841.86</v>
      </c>
      <c r="G1461" s="85"/>
      <c r="H1461" s="96" t="s">
        <v>37</v>
      </c>
      <c r="I1461" t="s">
        <v>2142</v>
      </c>
      <c r="J1461" s="4">
        <f t="shared" si="22"/>
        <v>2</v>
      </c>
    </row>
    <row r="1462" spans="1:10" x14ac:dyDescent="0.3">
      <c r="A1462" s="4" t="s">
        <v>4267</v>
      </c>
      <c r="B1462" s="82">
        <v>45334</v>
      </c>
      <c r="C1462"/>
      <c r="D1462" t="s">
        <v>2627</v>
      </c>
      <c r="E1462" t="s">
        <v>2937</v>
      </c>
      <c r="F1462" s="85">
        <v>28393.26</v>
      </c>
      <c r="G1462" s="85"/>
      <c r="H1462" s="96" t="s">
        <v>37</v>
      </c>
      <c r="I1462" t="s">
        <v>2142</v>
      </c>
      <c r="J1462" s="4">
        <f t="shared" si="22"/>
        <v>2</v>
      </c>
    </row>
    <row r="1463" spans="1:10" x14ac:dyDescent="0.3">
      <c r="A1463" s="4" t="s">
        <v>4267</v>
      </c>
      <c r="B1463" s="82">
        <v>45334</v>
      </c>
      <c r="C1463"/>
      <c r="D1463" t="s">
        <v>126</v>
      </c>
      <c r="E1463" t="s">
        <v>2938</v>
      </c>
      <c r="F1463" s="85">
        <v>27986.99</v>
      </c>
      <c r="G1463" s="85"/>
      <c r="H1463" s="96" t="s">
        <v>37</v>
      </c>
      <c r="I1463" t="s">
        <v>2142</v>
      </c>
      <c r="J1463" s="4">
        <f t="shared" si="22"/>
        <v>2</v>
      </c>
    </row>
    <row r="1464" spans="1:10" x14ac:dyDescent="0.3">
      <c r="A1464" s="4" t="s">
        <v>4267</v>
      </c>
      <c r="B1464" s="82">
        <v>45334</v>
      </c>
      <c r="C1464"/>
      <c r="D1464" t="s">
        <v>2628</v>
      </c>
      <c r="E1464" t="s">
        <v>273</v>
      </c>
      <c r="F1464" s="85">
        <v>26838.720000000001</v>
      </c>
      <c r="G1464" s="85"/>
      <c r="H1464" s="96" t="s">
        <v>37</v>
      </c>
      <c r="I1464" t="s">
        <v>2142</v>
      </c>
      <c r="J1464" s="4">
        <f t="shared" si="22"/>
        <v>2</v>
      </c>
    </row>
    <row r="1465" spans="1:10" x14ac:dyDescent="0.3">
      <c r="A1465" s="4" t="s">
        <v>4267</v>
      </c>
      <c r="B1465" s="82">
        <v>45334</v>
      </c>
      <c r="C1465"/>
      <c r="D1465" t="s">
        <v>126</v>
      </c>
      <c r="E1465" t="s">
        <v>2939</v>
      </c>
      <c r="F1465" s="85">
        <v>26513.08</v>
      </c>
      <c r="G1465" s="85"/>
      <c r="H1465" s="96" t="s">
        <v>37</v>
      </c>
      <c r="I1465" t="s">
        <v>2142</v>
      </c>
      <c r="J1465" s="4">
        <f t="shared" si="22"/>
        <v>2</v>
      </c>
    </row>
    <row r="1466" spans="1:10" x14ac:dyDescent="0.3">
      <c r="A1466" s="4" t="s">
        <v>4267</v>
      </c>
      <c r="B1466" s="82">
        <v>45334</v>
      </c>
      <c r="C1466"/>
      <c r="D1466" t="s">
        <v>126</v>
      </c>
      <c r="E1466" t="s">
        <v>2940</v>
      </c>
      <c r="F1466" s="85">
        <v>26513.08</v>
      </c>
      <c r="G1466" s="85"/>
      <c r="H1466" s="96" t="s">
        <v>37</v>
      </c>
      <c r="I1466" t="s">
        <v>2142</v>
      </c>
      <c r="J1466" s="4">
        <f t="shared" si="22"/>
        <v>2</v>
      </c>
    </row>
    <row r="1467" spans="1:10" x14ac:dyDescent="0.3">
      <c r="A1467" s="4" t="s">
        <v>4267</v>
      </c>
      <c r="B1467" s="82">
        <v>45334</v>
      </c>
      <c r="C1467"/>
      <c r="D1467" t="s">
        <v>126</v>
      </c>
      <c r="E1467" t="s">
        <v>2941</v>
      </c>
      <c r="F1467" s="85">
        <v>26513.08</v>
      </c>
      <c r="G1467" s="85"/>
      <c r="H1467" s="96" t="s">
        <v>37</v>
      </c>
      <c r="I1467" t="s">
        <v>2142</v>
      </c>
      <c r="J1467" s="4">
        <f t="shared" si="22"/>
        <v>2</v>
      </c>
    </row>
    <row r="1468" spans="1:10" x14ac:dyDescent="0.3">
      <c r="A1468" s="4" t="s">
        <v>4267</v>
      </c>
      <c r="B1468" s="82">
        <v>45334</v>
      </c>
      <c r="C1468"/>
      <c r="D1468" t="s">
        <v>126</v>
      </c>
      <c r="E1468" t="s">
        <v>2942</v>
      </c>
      <c r="F1468" s="85">
        <v>25882.3</v>
      </c>
      <c r="G1468" s="85"/>
      <c r="H1468" s="96" t="s">
        <v>37</v>
      </c>
      <c r="I1468" t="s">
        <v>2142</v>
      </c>
      <c r="J1468" s="4">
        <f t="shared" si="22"/>
        <v>2</v>
      </c>
    </row>
    <row r="1469" spans="1:10" x14ac:dyDescent="0.3">
      <c r="A1469" s="4" t="s">
        <v>4267</v>
      </c>
      <c r="B1469" s="82">
        <v>45334</v>
      </c>
      <c r="C1469"/>
      <c r="D1469" t="s">
        <v>2629</v>
      </c>
      <c r="E1469" t="s">
        <v>2943</v>
      </c>
      <c r="F1469" s="85">
        <v>22473.63</v>
      </c>
      <c r="G1469" s="85"/>
      <c r="H1469" s="96" t="s">
        <v>37</v>
      </c>
      <c r="I1469" t="s">
        <v>2142</v>
      </c>
      <c r="J1469" s="4">
        <f t="shared" si="22"/>
        <v>2</v>
      </c>
    </row>
    <row r="1470" spans="1:10" x14ac:dyDescent="0.3">
      <c r="A1470" s="4" t="s">
        <v>4267</v>
      </c>
      <c r="B1470" s="82">
        <v>45334</v>
      </c>
      <c r="C1470"/>
      <c r="D1470" t="s">
        <v>2630</v>
      </c>
      <c r="E1470" t="s">
        <v>2944</v>
      </c>
      <c r="F1470" s="85">
        <v>21373.51</v>
      </c>
      <c r="G1470" s="85"/>
      <c r="H1470" s="96" t="s">
        <v>37</v>
      </c>
      <c r="I1470" t="s">
        <v>2142</v>
      </c>
      <c r="J1470" s="4">
        <f t="shared" si="22"/>
        <v>2</v>
      </c>
    </row>
    <row r="1471" spans="1:10" x14ac:dyDescent="0.3">
      <c r="A1471" s="4" t="s">
        <v>4267</v>
      </c>
      <c r="B1471" s="82">
        <v>45334</v>
      </c>
      <c r="C1471"/>
      <c r="D1471" t="s">
        <v>126</v>
      </c>
      <c r="E1471" t="s">
        <v>2945</v>
      </c>
      <c r="F1471" s="85">
        <v>19960.04</v>
      </c>
      <c r="G1471" s="85"/>
      <c r="H1471" s="96" t="s">
        <v>37</v>
      </c>
      <c r="I1471" t="s">
        <v>2142</v>
      </c>
      <c r="J1471" s="4">
        <f t="shared" si="22"/>
        <v>2</v>
      </c>
    </row>
    <row r="1472" spans="1:10" x14ac:dyDescent="0.3">
      <c r="A1472" s="4" t="s">
        <v>4267</v>
      </c>
      <c r="B1472" s="82">
        <v>45334</v>
      </c>
      <c r="C1472"/>
      <c r="D1472" t="s">
        <v>2631</v>
      </c>
      <c r="E1472" t="s">
        <v>2946</v>
      </c>
      <c r="F1472" s="85">
        <v>19501.02</v>
      </c>
      <c r="G1472" s="85"/>
      <c r="H1472" s="96" t="s">
        <v>37</v>
      </c>
      <c r="I1472" t="s">
        <v>2142</v>
      </c>
      <c r="J1472" s="4">
        <f t="shared" si="22"/>
        <v>2</v>
      </c>
    </row>
    <row r="1473" spans="1:10" x14ac:dyDescent="0.3">
      <c r="A1473" s="4" t="s">
        <v>4267</v>
      </c>
      <c r="B1473" s="82">
        <v>45334</v>
      </c>
      <c r="C1473"/>
      <c r="D1473" t="s">
        <v>2632</v>
      </c>
      <c r="E1473" t="s">
        <v>2947</v>
      </c>
      <c r="F1473" s="85">
        <v>18778.099999999999</v>
      </c>
      <c r="G1473" s="85"/>
      <c r="H1473" s="96" t="s">
        <v>37</v>
      </c>
      <c r="I1473" t="s">
        <v>2142</v>
      </c>
      <c r="J1473" s="4">
        <f t="shared" si="22"/>
        <v>2</v>
      </c>
    </row>
    <row r="1474" spans="1:10" x14ac:dyDescent="0.3">
      <c r="A1474" s="4" t="s">
        <v>4267</v>
      </c>
      <c r="B1474" s="82">
        <v>45334</v>
      </c>
      <c r="C1474"/>
      <c r="D1474" t="s">
        <v>126</v>
      </c>
      <c r="E1474" t="s">
        <v>2948</v>
      </c>
      <c r="F1474" s="85">
        <v>16556.759999999998</v>
      </c>
      <c r="G1474" s="85"/>
      <c r="H1474" s="96" t="s">
        <v>37</v>
      </c>
      <c r="I1474" t="s">
        <v>2142</v>
      </c>
      <c r="J1474" s="4">
        <f t="shared" si="22"/>
        <v>2</v>
      </c>
    </row>
    <row r="1475" spans="1:10" x14ac:dyDescent="0.3">
      <c r="A1475" s="4" t="s">
        <v>4267</v>
      </c>
      <c r="B1475" s="82">
        <v>45334</v>
      </c>
      <c r="C1475"/>
      <c r="D1475" t="s">
        <v>2633</v>
      </c>
      <c r="E1475" t="s">
        <v>2949</v>
      </c>
      <c r="F1475" s="85">
        <v>15106.6</v>
      </c>
      <c r="G1475" s="85"/>
      <c r="H1475" s="96" t="s">
        <v>37</v>
      </c>
      <c r="I1475" t="s">
        <v>2142</v>
      </c>
      <c r="J1475" s="4">
        <f t="shared" ref="J1475:J1538" si="23">MONTH(B1475)</f>
        <v>2</v>
      </c>
    </row>
    <row r="1476" spans="1:10" x14ac:dyDescent="0.3">
      <c r="A1476" s="4" t="s">
        <v>4267</v>
      </c>
      <c r="B1476" s="82">
        <v>45334</v>
      </c>
      <c r="C1476"/>
      <c r="D1476" t="s">
        <v>126</v>
      </c>
      <c r="E1476" t="s">
        <v>2950</v>
      </c>
      <c r="F1476" s="85">
        <v>13758.73</v>
      </c>
      <c r="G1476" s="85"/>
      <c r="H1476" s="96" t="s">
        <v>37</v>
      </c>
      <c r="I1476" t="s">
        <v>2142</v>
      </c>
      <c r="J1476" s="4">
        <f t="shared" si="23"/>
        <v>2</v>
      </c>
    </row>
    <row r="1477" spans="1:10" x14ac:dyDescent="0.3">
      <c r="A1477" s="4" t="s">
        <v>4267</v>
      </c>
      <c r="B1477" s="82">
        <v>45334</v>
      </c>
      <c r="C1477"/>
      <c r="D1477" t="s">
        <v>2634</v>
      </c>
      <c r="E1477" t="s">
        <v>273</v>
      </c>
      <c r="F1477" s="85">
        <v>13084.63</v>
      </c>
      <c r="G1477" s="85"/>
      <c r="H1477" s="96" t="s">
        <v>37</v>
      </c>
      <c r="I1477" t="s">
        <v>2142</v>
      </c>
      <c r="J1477" s="4">
        <f t="shared" si="23"/>
        <v>2</v>
      </c>
    </row>
    <row r="1478" spans="1:10" x14ac:dyDescent="0.3">
      <c r="A1478" s="4" t="s">
        <v>4267</v>
      </c>
      <c r="B1478" s="82">
        <v>45334</v>
      </c>
      <c r="C1478"/>
      <c r="D1478" t="s">
        <v>2635</v>
      </c>
      <c r="E1478" t="s">
        <v>2951</v>
      </c>
      <c r="F1478" s="85">
        <v>12917.52</v>
      </c>
      <c r="G1478" s="85"/>
      <c r="H1478" s="96" t="s">
        <v>37</v>
      </c>
      <c r="I1478" t="s">
        <v>2142</v>
      </c>
      <c r="J1478" s="4">
        <f t="shared" si="23"/>
        <v>2</v>
      </c>
    </row>
    <row r="1479" spans="1:10" x14ac:dyDescent="0.3">
      <c r="A1479" s="4" t="s">
        <v>4267</v>
      </c>
      <c r="B1479" s="82">
        <v>45334</v>
      </c>
      <c r="C1479"/>
      <c r="D1479" t="s">
        <v>2636</v>
      </c>
      <c r="E1479" t="s">
        <v>286</v>
      </c>
      <c r="F1479" s="85">
        <v>12109.66</v>
      </c>
      <c r="G1479" s="85"/>
      <c r="H1479" s="96" t="s">
        <v>37</v>
      </c>
      <c r="I1479" t="s">
        <v>2142</v>
      </c>
      <c r="J1479" s="4">
        <f t="shared" si="23"/>
        <v>2</v>
      </c>
    </row>
    <row r="1480" spans="1:10" x14ac:dyDescent="0.3">
      <c r="A1480" s="4" t="s">
        <v>4267</v>
      </c>
      <c r="B1480" s="82">
        <v>45334</v>
      </c>
      <c r="C1480"/>
      <c r="D1480" t="s">
        <v>2637</v>
      </c>
      <c r="E1480" t="s">
        <v>2952</v>
      </c>
      <c r="F1480" s="85">
        <v>11413.49</v>
      </c>
      <c r="G1480" s="85"/>
      <c r="H1480" s="96" t="s">
        <v>37</v>
      </c>
      <c r="I1480" t="s">
        <v>2142</v>
      </c>
      <c r="J1480" s="4">
        <f t="shared" si="23"/>
        <v>2</v>
      </c>
    </row>
    <row r="1481" spans="1:10" x14ac:dyDescent="0.3">
      <c r="A1481" s="4" t="s">
        <v>4267</v>
      </c>
      <c r="B1481" s="82">
        <v>45334</v>
      </c>
      <c r="C1481"/>
      <c r="D1481" t="s">
        <v>2600</v>
      </c>
      <c r="E1481" t="s">
        <v>2953</v>
      </c>
      <c r="F1481" s="85">
        <v>11123.63</v>
      </c>
      <c r="G1481" s="85"/>
      <c r="H1481" s="96" t="s">
        <v>37</v>
      </c>
      <c r="I1481" t="s">
        <v>2142</v>
      </c>
      <c r="J1481" s="4">
        <f t="shared" si="23"/>
        <v>2</v>
      </c>
    </row>
    <row r="1482" spans="1:10" x14ac:dyDescent="0.3">
      <c r="A1482" s="4" t="s">
        <v>4267</v>
      </c>
      <c r="B1482" s="82">
        <v>45334</v>
      </c>
      <c r="C1482"/>
      <c r="D1482" t="s">
        <v>126</v>
      </c>
      <c r="E1482" t="s">
        <v>2954</v>
      </c>
      <c r="F1482" s="85">
        <v>10745.24</v>
      </c>
      <c r="G1482" s="85"/>
      <c r="H1482" s="96" t="s">
        <v>37</v>
      </c>
      <c r="I1482" t="s">
        <v>2142</v>
      </c>
      <c r="J1482" s="4">
        <f t="shared" si="23"/>
        <v>2</v>
      </c>
    </row>
    <row r="1483" spans="1:10" x14ac:dyDescent="0.3">
      <c r="A1483" s="4" t="s">
        <v>4267</v>
      </c>
      <c r="B1483" s="82">
        <v>45334</v>
      </c>
      <c r="C1483"/>
      <c r="D1483" t="s">
        <v>126</v>
      </c>
      <c r="E1483" t="s">
        <v>2955</v>
      </c>
      <c r="F1483" s="85">
        <v>10685.34</v>
      </c>
      <c r="G1483" s="85"/>
      <c r="H1483" s="96" t="s">
        <v>37</v>
      </c>
      <c r="I1483" t="s">
        <v>2142</v>
      </c>
      <c r="J1483" s="4">
        <f t="shared" si="23"/>
        <v>2</v>
      </c>
    </row>
    <row r="1484" spans="1:10" x14ac:dyDescent="0.3">
      <c r="A1484" s="4" t="s">
        <v>4267</v>
      </c>
      <c r="B1484" s="82">
        <v>45334</v>
      </c>
      <c r="C1484"/>
      <c r="D1484" t="s">
        <v>126</v>
      </c>
      <c r="E1484" t="s">
        <v>2956</v>
      </c>
      <c r="F1484" s="85">
        <v>10470.08</v>
      </c>
      <c r="G1484" s="85"/>
      <c r="H1484" s="96" t="s">
        <v>37</v>
      </c>
      <c r="I1484" t="s">
        <v>2142</v>
      </c>
      <c r="J1484" s="4">
        <f t="shared" si="23"/>
        <v>2</v>
      </c>
    </row>
    <row r="1485" spans="1:10" x14ac:dyDescent="0.3">
      <c r="A1485" s="4" t="s">
        <v>4267</v>
      </c>
      <c r="B1485" s="82">
        <v>45334</v>
      </c>
      <c r="C1485"/>
      <c r="D1485" t="s">
        <v>2638</v>
      </c>
      <c r="E1485" t="s">
        <v>2957</v>
      </c>
      <c r="F1485" s="85">
        <v>9597.17</v>
      </c>
      <c r="G1485" s="85"/>
      <c r="H1485" s="96" t="s">
        <v>37</v>
      </c>
      <c r="I1485" t="s">
        <v>2142</v>
      </c>
      <c r="J1485" s="4">
        <f t="shared" si="23"/>
        <v>2</v>
      </c>
    </row>
    <row r="1486" spans="1:10" x14ac:dyDescent="0.3">
      <c r="A1486" s="4" t="s">
        <v>4267</v>
      </c>
      <c r="B1486" s="82">
        <v>45334</v>
      </c>
      <c r="C1486"/>
      <c r="D1486" t="s">
        <v>2616</v>
      </c>
      <c r="E1486" t="s">
        <v>2908</v>
      </c>
      <c r="F1486" s="85">
        <v>9349.58</v>
      </c>
      <c r="G1486" s="85"/>
      <c r="H1486" s="96" t="s">
        <v>37</v>
      </c>
      <c r="I1486" t="s">
        <v>2142</v>
      </c>
      <c r="J1486" s="4">
        <f t="shared" si="23"/>
        <v>2</v>
      </c>
    </row>
    <row r="1487" spans="1:10" x14ac:dyDescent="0.3">
      <c r="A1487" s="4" t="s">
        <v>4267</v>
      </c>
      <c r="B1487" s="82">
        <v>45334</v>
      </c>
      <c r="C1487"/>
      <c r="D1487" t="s">
        <v>2639</v>
      </c>
      <c r="E1487" t="s">
        <v>2958</v>
      </c>
      <c r="F1487" s="85">
        <v>9258.92</v>
      </c>
      <c r="G1487" s="85"/>
      <c r="H1487" s="96" t="s">
        <v>37</v>
      </c>
      <c r="I1487" t="s">
        <v>2142</v>
      </c>
      <c r="J1487" s="4">
        <f t="shared" si="23"/>
        <v>2</v>
      </c>
    </row>
    <row r="1488" spans="1:10" x14ac:dyDescent="0.3">
      <c r="A1488" s="4" t="s">
        <v>4267</v>
      </c>
      <c r="B1488" s="82">
        <v>45334</v>
      </c>
      <c r="C1488"/>
      <c r="D1488" t="s">
        <v>126</v>
      </c>
      <c r="E1488" t="s">
        <v>2959</v>
      </c>
      <c r="F1488" s="85">
        <v>8862.3799999999992</v>
      </c>
      <c r="G1488" s="85"/>
      <c r="H1488" s="96" t="s">
        <v>37</v>
      </c>
      <c r="I1488" t="s">
        <v>2142</v>
      </c>
      <c r="J1488" s="4">
        <f t="shared" si="23"/>
        <v>2</v>
      </c>
    </row>
    <row r="1489" spans="1:10" x14ac:dyDescent="0.3">
      <c r="A1489" s="4" t="s">
        <v>4267</v>
      </c>
      <c r="B1489" s="82">
        <v>45334</v>
      </c>
      <c r="C1489"/>
      <c r="D1489" t="s">
        <v>126</v>
      </c>
      <c r="E1489" t="s">
        <v>2960</v>
      </c>
      <c r="F1489" s="85">
        <v>8078.11</v>
      </c>
      <c r="G1489" s="85"/>
      <c r="H1489" s="96" t="s">
        <v>37</v>
      </c>
      <c r="I1489" t="s">
        <v>2142</v>
      </c>
      <c r="J1489" s="4">
        <f t="shared" si="23"/>
        <v>2</v>
      </c>
    </row>
    <row r="1490" spans="1:10" x14ac:dyDescent="0.3">
      <c r="A1490" s="4" t="s">
        <v>4267</v>
      </c>
      <c r="B1490" s="82">
        <v>45334</v>
      </c>
      <c r="C1490"/>
      <c r="D1490" t="s">
        <v>126</v>
      </c>
      <c r="E1490" t="s">
        <v>2961</v>
      </c>
      <c r="F1490" s="85">
        <v>7220.58</v>
      </c>
      <c r="G1490" s="85"/>
      <c r="H1490" s="96" t="s">
        <v>37</v>
      </c>
      <c r="I1490" t="s">
        <v>2142</v>
      </c>
      <c r="J1490" s="4">
        <f t="shared" si="23"/>
        <v>2</v>
      </c>
    </row>
    <row r="1491" spans="1:10" x14ac:dyDescent="0.3">
      <c r="A1491" s="4" t="s">
        <v>4267</v>
      </c>
      <c r="B1491" s="82">
        <v>45334</v>
      </c>
      <c r="C1491"/>
      <c r="D1491" t="s">
        <v>126</v>
      </c>
      <c r="E1491" t="s">
        <v>2962</v>
      </c>
      <c r="F1491" s="85">
        <v>6910.49</v>
      </c>
      <c r="G1491" s="85"/>
      <c r="H1491" s="96" t="s">
        <v>37</v>
      </c>
      <c r="I1491" t="s">
        <v>2142</v>
      </c>
      <c r="J1491" s="4">
        <f t="shared" si="23"/>
        <v>2</v>
      </c>
    </row>
    <row r="1492" spans="1:10" x14ac:dyDescent="0.3">
      <c r="A1492" s="4" t="s">
        <v>4267</v>
      </c>
      <c r="B1492" s="82">
        <v>45334</v>
      </c>
      <c r="C1492"/>
      <c r="D1492" t="s">
        <v>126</v>
      </c>
      <c r="E1492" t="s">
        <v>2963</v>
      </c>
      <c r="F1492" s="85">
        <v>6890</v>
      </c>
      <c r="G1492" s="85"/>
      <c r="H1492" s="96" t="s">
        <v>37</v>
      </c>
      <c r="I1492" t="s">
        <v>2142</v>
      </c>
      <c r="J1492" s="4">
        <f t="shared" si="23"/>
        <v>2</v>
      </c>
    </row>
    <row r="1493" spans="1:10" x14ac:dyDescent="0.3">
      <c r="A1493" s="4" t="s">
        <v>4267</v>
      </c>
      <c r="B1493" s="82">
        <v>45334</v>
      </c>
      <c r="C1493"/>
      <c r="D1493" t="s">
        <v>2640</v>
      </c>
      <c r="E1493" t="s">
        <v>273</v>
      </c>
      <c r="F1493" s="85">
        <v>6621.12</v>
      </c>
      <c r="G1493" s="85"/>
      <c r="H1493" s="96" t="s">
        <v>37</v>
      </c>
      <c r="I1493" t="s">
        <v>2142</v>
      </c>
      <c r="J1493" s="4">
        <f t="shared" si="23"/>
        <v>2</v>
      </c>
    </row>
    <row r="1494" spans="1:10" x14ac:dyDescent="0.3">
      <c r="A1494" s="4" t="s">
        <v>4267</v>
      </c>
      <c r="B1494" s="82">
        <v>45334</v>
      </c>
      <c r="C1494"/>
      <c r="D1494" t="s">
        <v>2641</v>
      </c>
      <c r="E1494" t="s">
        <v>273</v>
      </c>
      <c r="F1494" s="85">
        <v>5954.09</v>
      </c>
      <c r="G1494" s="85"/>
      <c r="H1494" s="96" t="s">
        <v>37</v>
      </c>
      <c r="I1494" t="s">
        <v>2142</v>
      </c>
      <c r="J1494" s="4">
        <f t="shared" si="23"/>
        <v>2</v>
      </c>
    </row>
    <row r="1495" spans="1:10" x14ac:dyDescent="0.3">
      <c r="A1495" s="4" t="s">
        <v>4267</v>
      </c>
      <c r="B1495" s="82">
        <v>45334</v>
      </c>
      <c r="C1495"/>
      <c r="D1495" t="s">
        <v>2642</v>
      </c>
      <c r="E1495" t="s">
        <v>2964</v>
      </c>
      <c r="F1495" s="85">
        <v>5885.44</v>
      </c>
      <c r="G1495" s="85"/>
      <c r="H1495" s="96" t="s">
        <v>37</v>
      </c>
      <c r="I1495" t="s">
        <v>2142</v>
      </c>
      <c r="J1495" s="4">
        <f t="shared" si="23"/>
        <v>2</v>
      </c>
    </row>
    <row r="1496" spans="1:10" x14ac:dyDescent="0.3">
      <c r="A1496" s="4" t="s">
        <v>4267</v>
      </c>
      <c r="B1496" s="82">
        <v>45334</v>
      </c>
      <c r="C1496"/>
      <c r="D1496" t="s">
        <v>2643</v>
      </c>
      <c r="E1496" t="s">
        <v>2965</v>
      </c>
      <c r="F1496" s="85">
        <v>5673.8</v>
      </c>
      <c r="G1496" s="85"/>
      <c r="H1496" s="96" t="s">
        <v>37</v>
      </c>
      <c r="I1496" t="s">
        <v>2142</v>
      </c>
      <c r="J1496" s="4">
        <f t="shared" si="23"/>
        <v>2</v>
      </c>
    </row>
    <row r="1497" spans="1:10" x14ac:dyDescent="0.3">
      <c r="A1497" s="4" t="s">
        <v>4267</v>
      </c>
      <c r="B1497" s="82">
        <v>45334</v>
      </c>
      <c r="C1497"/>
      <c r="D1497" t="s">
        <v>2644</v>
      </c>
      <c r="E1497" t="s">
        <v>273</v>
      </c>
      <c r="F1497" s="85">
        <v>5476.78</v>
      </c>
      <c r="G1497" s="85"/>
      <c r="H1497" s="96" t="s">
        <v>37</v>
      </c>
      <c r="I1497" t="s">
        <v>2142</v>
      </c>
      <c r="J1497" s="4">
        <f t="shared" si="23"/>
        <v>2</v>
      </c>
    </row>
    <row r="1498" spans="1:10" x14ac:dyDescent="0.3">
      <c r="A1498" s="4" t="s">
        <v>4267</v>
      </c>
      <c r="B1498" s="82">
        <v>45334</v>
      </c>
      <c r="C1498"/>
      <c r="D1498" t="s">
        <v>2645</v>
      </c>
      <c r="E1498" t="s">
        <v>2966</v>
      </c>
      <c r="F1498" s="85">
        <v>5090.8</v>
      </c>
      <c r="G1498" s="85"/>
      <c r="H1498" s="96" t="s">
        <v>37</v>
      </c>
      <c r="I1498" t="s">
        <v>2142</v>
      </c>
      <c r="J1498" s="4">
        <f t="shared" si="23"/>
        <v>2</v>
      </c>
    </row>
    <row r="1499" spans="1:10" x14ac:dyDescent="0.3">
      <c r="A1499" s="4" t="s">
        <v>4267</v>
      </c>
      <c r="B1499" s="82">
        <v>45334</v>
      </c>
      <c r="C1499"/>
      <c r="D1499" t="s">
        <v>2643</v>
      </c>
      <c r="E1499" t="s">
        <v>2967</v>
      </c>
      <c r="F1499" s="85">
        <v>4992.24</v>
      </c>
      <c r="G1499" s="85"/>
      <c r="H1499" s="96" t="s">
        <v>37</v>
      </c>
      <c r="I1499" t="s">
        <v>2142</v>
      </c>
      <c r="J1499" s="4">
        <f t="shared" si="23"/>
        <v>2</v>
      </c>
    </row>
    <row r="1500" spans="1:10" x14ac:dyDescent="0.3">
      <c r="A1500" s="4" t="s">
        <v>4267</v>
      </c>
      <c r="B1500" s="82">
        <v>45334</v>
      </c>
      <c r="C1500"/>
      <c r="D1500" t="s">
        <v>2646</v>
      </c>
      <c r="E1500" t="s">
        <v>2968</v>
      </c>
      <c r="F1500" s="85">
        <v>4989.07</v>
      </c>
      <c r="G1500" s="85"/>
      <c r="H1500" s="96" t="s">
        <v>37</v>
      </c>
      <c r="I1500" t="s">
        <v>2142</v>
      </c>
      <c r="J1500" s="4">
        <f t="shared" si="23"/>
        <v>2</v>
      </c>
    </row>
    <row r="1501" spans="1:10" x14ac:dyDescent="0.3">
      <c r="A1501" s="4" t="s">
        <v>4267</v>
      </c>
      <c r="B1501" s="82">
        <v>45334</v>
      </c>
      <c r="C1501"/>
      <c r="D1501" t="s">
        <v>2633</v>
      </c>
      <c r="E1501" t="s">
        <v>2969</v>
      </c>
      <c r="F1501" s="85">
        <v>4923</v>
      </c>
      <c r="G1501" s="85"/>
      <c r="H1501" s="96" t="s">
        <v>37</v>
      </c>
      <c r="I1501" t="s">
        <v>2142</v>
      </c>
      <c r="J1501" s="4">
        <f t="shared" si="23"/>
        <v>2</v>
      </c>
    </row>
    <row r="1502" spans="1:10" x14ac:dyDescent="0.3">
      <c r="A1502" s="4" t="s">
        <v>4267</v>
      </c>
      <c r="B1502" s="82">
        <v>45334</v>
      </c>
      <c r="C1502"/>
      <c r="D1502" t="s">
        <v>126</v>
      </c>
      <c r="E1502" t="s">
        <v>2970</v>
      </c>
      <c r="F1502" s="85">
        <v>4884.45</v>
      </c>
      <c r="G1502" s="85"/>
      <c r="H1502" s="96" t="s">
        <v>37</v>
      </c>
      <c r="I1502" t="s">
        <v>2142</v>
      </c>
      <c r="J1502" s="4">
        <f t="shared" si="23"/>
        <v>2</v>
      </c>
    </row>
    <row r="1503" spans="1:10" x14ac:dyDescent="0.3">
      <c r="A1503" s="4" t="s">
        <v>4267</v>
      </c>
      <c r="B1503" s="82">
        <v>45334</v>
      </c>
      <c r="C1503"/>
      <c r="D1503" t="s">
        <v>126</v>
      </c>
      <c r="E1503" t="s">
        <v>2971</v>
      </c>
      <c r="F1503" s="85">
        <v>4884.37</v>
      </c>
      <c r="G1503" s="85"/>
      <c r="H1503" s="96" t="s">
        <v>37</v>
      </c>
      <c r="I1503" t="s">
        <v>2142</v>
      </c>
      <c r="J1503" s="4">
        <f t="shared" si="23"/>
        <v>2</v>
      </c>
    </row>
    <row r="1504" spans="1:10" x14ac:dyDescent="0.3">
      <c r="A1504" s="4" t="s">
        <v>4267</v>
      </c>
      <c r="B1504" s="82">
        <v>45334</v>
      </c>
      <c r="C1504"/>
      <c r="D1504" t="s">
        <v>2647</v>
      </c>
      <c r="E1504" t="s">
        <v>2972</v>
      </c>
      <c r="F1504" s="85">
        <v>4746.53</v>
      </c>
      <c r="G1504" s="85"/>
      <c r="H1504" s="96" t="s">
        <v>37</v>
      </c>
      <c r="I1504" t="s">
        <v>2142</v>
      </c>
      <c r="J1504" s="4">
        <f t="shared" si="23"/>
        <v>2</v>
      </c>
    </row>
    <row r="1505" spans="1:10" x14ac:dyDescent="0.3">
      <c r="A1505" s="4" t="s">
        <v>4267</v>
      </c>
      <c r="B1505" s="82">
        <v>45334</v>
      </c>
      <c r="C1505"/>
      <c r="D1505" t="s">
        <v>2616</v>
      </c>
      <c r="E1505" t="s">
        <v>2908</v>
      </c>
      <c r="F1505" s="85">
        <v>4572.5</v>
      </c>
      <c r="G1505" s="85"/>
      <c r="H1505" s="96" t="s">
        <v>37</v>
      </c>
      <c r="I1505" t="s">
        <v>2142</v>
      </c>
      <c r="J1505" s="4">
        <f t="shared" si="23"/>
        <v>2</v>
      </c>
    </row>
    <row r="1506" spans="1:10" x14ac:dyDescent="0.3">
      <c r="A1506" s="4" t="s">
        <v>4267</v>
      </c>
      <c r="B1506" s="82">
        <v>45334</v>
      </c>
      <c r="C1506"/>
      <c r="D1506" t="s">
        <v>2633</v>
      </c>
      <c r="E1506" t="s">
        <v>2973</v>
      </c>
      <c r="F1506" s="85">
        <v>3549.8</v>
      </c>
      <c r="G1506" s="85"/>
      <c r="H1506" s="96" t="s">
        <v>37</v>
      </c>
      <c r="I1506" t="s">
        <v>2142</v>
      </c>
      <c r="J1506" s="4">
        <f t="shared" si="23"/>
        <v>2</v>
      </c>
    </row>
    <row r="1507" spans="1:10" x14ac:dyDescent="0.3">
      <c r="A1507" s="4" t="s">
        <v>4267</v>
      </c>
      <c r="B1507" s="82">
        <v>45334</v>
      </c>
      <c r="C1507"/>
      <c r="D1507" t="s">
        <v>2633</v>
      </c>
      <c r="E1507" t="s">
        <v>2974</v>
      </c>
      <c r="F1507" s="85">
        <v>3327.09</v>
      </c>
      <c r="G1507" s="85"/>
      <c r="H1507" s="96" t="s">
        <v>37</v>
      </c>
      <c r="I1507" t="s">
        <v>2142</v>
      </c>
      <c r="J1507" s="4">
        <f t="shared" si="23"/>
        <v>2</v>
      </c>
    </row>
    <row r="1508" spans="1:10" x14ac:dyDescent="0.3">
      <c r="A1508" s="4" t="s">
        <v>4267</v>
      </c>
      <c r="B1508" s="82">
        <v>45334</v>
      </c>
      <c r="C1508"/>
      <c r="D1508" t="s">
        <v>2648</v>
      </c>
      <c r="E1508" t="s">
        <v>2975</v>
      </c>
      <c r="F1508" s="85">
        <v>2977.64</v>
      </c>
      <c r="G1508" s="85"/>
      <c r="H1508" s="96" t="s">
        <v>37</v>
      </c>
      <c r="I1508" t="s">
        <v>2142</v>
      </c>
      <c r="J1508" s="4">
        <f t="shared" si="23"/>
        <v>2</v>
      </c>
    </row>
    <row r="1509" spans="1:10" x14ac:dyDescent="0.3">
      <c r="A1509" s="4" t="s">
        <v>4267</v>
      </c>
      <c r="B1509" s="82">
        <v>45334</v>
      </c>
      <c r="C1509"/>
      <c r="D1509" t="s">
        <v>2649</v>
      </c>
      <c r="E1509" t="s">
        <v>2976</v>
      </c>
      <c r="F1509" s="85">
        <v>2793.1</v>
      </c>
      <c r="G1509" s="85"/>
      <c r="H1509" s="96" t="s">
        <v>37</v>
      </c>
      <c r="I1509" t="s">
        <v>2142</v>
      </c>
      <c r="J1509" s="4">
        <f t="shared" si="23"/>
        <v>2</v>
      </c>
    </row>
    <row r="1510" spans="1:10" x14ac:dyDescent="0.3">
      <c r="A1510" s="4" t="s">
        <v>4267</v>
      </c>
      <c r="B1510" s="82">
        <v>45334</v>
      </c>
      <c r="C1510"/>
      <c r="D1510" t="s">
        <v>126</v>
      </c>
      <c r="E1510" t="s">
        <v>2977</v>
      </c>
      <c r="F1510" s="85">
        <v>2640</v>
      </c>
      <c r="G1510" s="85"/>
      <c r="H1510" s="96" t="s">
        <v>37</v>
      </c>
      <c r="I1510" t="s">
        <v>2142</v>
      </c>
      <c r="J1510" s="4">
        <f t="shared" si="23"/>
        <v>2</v>
      </c>
    </row>
    <row r="1511" spans="1:10" x14ac:dyDescent="0.3">
      <c r="A1511" s="4" t="s">
        <v>4267</v>
      </c>
      <c r="B1511" s="82">
        <v>45334</v>
      </c>
      <c r="C1511"/>
      <c r="D1511" t="s">
        <v>126</v>
      </c>
      <c r="E1511" t="s">
        <v>2978</v>
      </c>
      <c r="F1511" s="85">
        <v>1179.7</v>
      </c>
      <c r="G1511" s="85"/>
      <c r="H1511" s="96" t="s">
        <v>37</v>
      </c>
      <c r="I1511" t="s">
        <v>2142</v>
      </c>
      <c r="J1511" s="4">
        <f t="shared" si="23"/>
        <v>2</v>
      </c>
    </row>
    <row r="1512" spans="1:10" x14ac:dyDescent="0.3">
      <c r="A1512" s="4" t="s">
        <v>4267</v>
      </c>
      <c r="B1512" s="82">
        <v>45334</v>
      </c>
      <c r="C1512"/>
      <c r="D1512" t="s">
        <v>126</v>
      </c>
      <c r="E1512" t="s">
        <v>2979</v>
      </c>
      <c r="F1512" s="91">
        <v>206.72</v>
      </c>
      <c r="G1512" s="85"/>
      <c r="H1512" s="96" t="s">
        <v>37</v>
      </c>
      <c r="I1512" t="s">
        <v>2142</v>
      </c>
      <c r="J1512" s="4">
        <f t="shared" si="23"/>
        <v>2</v>
      </c>
    </row>
    <row r="1513" spans="1:10" x14ac:dyDescent="0.3">
      <c r="A1513" s="4" t="s">
        <v>4267</v>
      </c>
      <c r="B1513" s="82">
        <v>45333</v>
      </c>
      <c r="C1513"/>
      <c r="D1513" t="s">
        <v>2610</v>
      </c>
      <c r="E1513" t="s">
        <v>2980</v>
      </c>
      <c r="F1513" s="88"/>
      <c r="G1513" s="85">
        <v>4508</v>
      </c>
      <c r="H1513" s="96" t="s">
        <v>4256</v>
      </c>
      <c r="I1513" t="s">
        <v>2142</v>
      </c>
      <c r="J1513" s="4">
        <f t="shared" si="23"/>
        <v>2</v>
      </c>
    </row>
    <row r="1514" spans="1:10" x14ac:dyDescent="0.3">
      <c r="A1514" s="4" t="s">
        <v>4267</v>
      </c>
      <c r="B1514" s="82">
        <v>45331</v>
      </c>
      <c r="C1514" t="s">
        <v>2181</v>
      </c>
      <c r="D1514" t="s">
        <v>729</v>
      </c>
      <c r="E1514" t="s">
        <v>2885</v>
      </c>
      <c r="F1514" s="88"/>
      <c r="G1514" s="85">
        <v>239132.16</v>
      </c>
      <c r="H1514" s="96" t="s">
        <v>4251</v>
      </c>
      <c r="I1514" t="s">
        <v>2142</v>
      </c>
      <c r="J1514" s="4">
        <f t="shared" si="23"/>
        <v>2</v>
      </c>
    </row>
    <row r="1515" spans="1:10" x14ac:dyDescent="0.3">
      <c r="A1515" s="4" t="s">
        <v>4267</v>
      </c>
      <c r="B1515" s="82">
        <v>45331</v>
      </c>
      <c r="C1515" t="s">
        <v>2182</v>
      </c>
      <c r="D1515" t="s">
        <v>670</v>
      </c>
      <c r="E1515" t="s">
        <v>2981</v>
      </c>
      <c r="F1515" s="88"/>
      <c r="G1515" s="85">
        <v>226335.18</v>
      </c>
      <c r="H1515" s="96" t="s">
        <v>4251</v>
      </c>
      <c r="I1515" t="s">
        <v>2142</v>
      </c>
      <c r="J1515" s="4">
        <f t="shared" si="23"/>
        <v>2</v>
      </c>
    </row>
    <row r="1516" spans="1:10" x14ac:dyDescent="0.3">
      <c r="A1516" s="4" t="s">
        <v>4267</v>
      </c>
      <c r="B1516" s="82">
        <v>45331</v>
      </c>
      <c r="C1516" t="s">
        <v>2183</v>
      </c>
      <c r="D1516" t="s">
        <v>2650</v>
      </c>
      <c r="E1516" t="s">
        <v>2982</v>
      </c>
      <c r="F1516" s="88"/>
      <c r="G1516" s="85">
        <v>142920</v>
      </c>
      <c r="H1516" s="96" t="s">
        <v>4251</v>
      </c>
      <c r="I1516" t="s">
        <v>2142</v>
      </c>
      <c r="J1516" s="4">
        <f t="shared" si="23"/>
        <v>2</v>
      </c>
    </row>
    <row r="1517" spans="1:10" x14ac:dyDescent="0.3">
      <c r="A1517" s="4" t="s">
        <v>4267</v>
      </c>
      <c r="B1517" s="82">
        <v>45331</v>
      </c>
      <c r="C1517" t="s">
        <v>2184</v>
      </c>
      <c r="D1517" t="s">
        <v>731</v>
      </c>
      <c r="E1517" t="s">
        <v>2983</v>
      </c>
      <c r="F1517" s="88"/>
      <c r="G1517" s="85">
        <v>122607</v>
      </c>
      <c r="H1517" s="96" t="s">
        <v>4251</v>
      </c>
      <c r="I1517" t="s">
        <v>2142</v>
      </c>
      <c r="J1517" s="4">
        <f t="shared" si="23"/>
        <v>2</v>
      </c>
    </row>
    <row r="1518" spans="1:10" x14ac:dyDescent="0.3">
      <c r="A1518" s="4" t="s">
        <v>4267</v>
      </c>
      <c r="B1518" s="82">
        <v>45331</v>
      </c>
      <c r="C1518" t="s">
        <v>2185</v>
      </c>
      <c r="D1518" t="s">
        <v>790</v>
      </c>
      <c r="E1518" t="s">
        <v>2984</v>
      </c>
      <c r="F1518" s="88"/>
      <c r="G1518" s="85">
        <v>118800</v>
      </c>
      <c r="H1518" s="96" t="s">
        <v>4251</v>
      </c>
      <c r="I1518" t="s">
        <v>2142</v>
      </c>
      <c r="J1518" s="4">
        <f t="shared" si="23"/>
        <v>2</v>
      </c>
    </row>
    <row r="1519" spans="1:10" x14ac:dyDescent="0.3">
      <c r="A1519" s="4" t="s">
        <v>4267</v>
      </c>
      <c r="B1519" s="82">
        <v>45331</v>
      </c>
      <c r="C1519" t="s">
        <v>2186</v>
      </c>
      <c r="D1519" t="s">
        <v>861</v>
      </c>
      <c r="E1519" t="s">
        <v>2985</v>
      </c>
      <c r="F1519" s="88"/>
      <c r="G1519" s="85">
        <v>88392.15</v>
      </c>
      <c r="H1519" s="96" t="s">
        <v>4251</v>
      </c>
      <c r="I1519" t="s">
        <v>2142</v>
      </c>
      <c r="J1519" s="4">
        <f t="shared" si="23"/>
        <v>2</v>
      </c>
    </row>
    <row r="1520" spans="1:10" x14ac:dyDescent="0.3">
      <c r="A1520" s="4" t="s">
        <v>4267</v>
      </c>
      <c r="B1520" s="82">
        <v>45331</v>
      </c>
      <c r="C1520" t="s">
        <v>2187</v>
      </c>
      <c r="D1520" t="s">
        <v>788</v>
      </c>
      <c r="E1520" t="s">
        <v>2986</v>
      </c>
      <c r="F1520" s="88"/>
      <c r="G1520" s="85">
        <v>83450.42</v>
      </c>
      <c r="H1520" s="96" t="s">
        <v>4251</v>
      </c>
      <c r="I1520" t="s">
        <v>2142</v>
      </c>
      <c r="J1520" s="4">
        <f t="shared" si="23"/>
        <v>2</v>
      </c>
    </row>
    <row r="1521" spans="1:10" x14ac:dyDescent="0.3">
      <c r="A1521" s="4" t="s">
        <v>4267</v>
      </c>
      <c r="B1521" s="82">
        <v>45331</v>
      </c>
      <c r="C1521" t="s">
        <v>2188</v>
      </c>
      <c r="D1521" t="s">
        <v>710</v>
      </c>
      <c r="E1521" t="s">
        <v>2987</v>
      </c>
      <c r="F1521" s="88"/>
      <c r="G1521" s="85">
        <v>68470.740000000005</v>
      </c>
      <c r="H1521" s="96" t="s">
        <v>4251</v>
      </c>
      <c r="I1521" t="s">
        <v>2142</v>
      </c>
      <c r="J1521" s="4">
        <f t="shared" si="23"/>
        <v>2</v>
      </c>
    </row>
    <row r="1522" spans="1:10" x14ac:dyDescent="0.3">
      <c r="A1522" s="4" t="s">
        <v>4267</v>
      </c>
      <c r="B1522" s="82">
        <v>45331</v>
      </c>
      <c r="C1522" t="s">
        <v>2189</v>
      </c>
      <c r="D1522" t="s">
        <v>710</v>
      </c>
      <c r="E1522" t="s">
        <v>2988</v>
      </c>
      <c r="F1522" s="88"/>
      <c r="G1522" s="85">
        <v>46239.3</v>
      </c>
      <c r="H1522" s="96" t="s">
        <v>4251</v>
      </c>
      <c r="I1522" t="s">
        <v>2142</v>
      </c>
      <c r="J1522" s="4">
        <f t="shared" si="23"/>
        <v>2</v>
      </c>
    </row>
    <row r="1523" spans="1:10" x14ac:dyDescent="0.3">
      <c r="A1523" s="4" t="s">
        <v>4267</v>
      </c>
      <c r="B1523" s="82">
        <v>45331</v>
      </c>
      <c r="C1523" t="s">
        <v>2190</v>
      </c>
      <c r="D1523" t="s">
        <v>843</v>
      </c>
      <c r="E1523" t="s">
        <v>2989</v>
      </c>
      <c r="F1523" s="88"/>
      <c r="G1523" s="85">
        <v>43797.79</v>
      </c>
      <c r="H1523" s="96" t="s">
        <v>4251</v>
      </c>
      <c r="I1523" t="s">
        <v>2142</v>
      </c>
      <c r="J1523" s="4">
        <f t="shared" si="23"/>
        <v>2</v>
      </c>
    </row>
    <row r="1524" spans="1:10" x14ac:dyDescent="0.3">
      <c r="A1524" s="4" t="s">
        <v>4267</v>
      </c>
      <c r="B1524" s="82">
        <v>45331</v>
      </c>
      <c r="C1524" t="s">
        <v>2191</v>
      </c>
      <c r="D1524" t="s">
        <v>710</v>
      </c>
      <c r="E1524" t="s">
        <v>2990</v>
      </c>
      <c r="F1524" s="88"/>
      <c r="G1524" s="85">
        <v>38927.300000000003</v>
      </c>
      <c r="H1524" s="96" t="s">
        <v>4251</v>
      </c>
      <c r="I1524" t="s">
        <v>2142</v>
      </c>
      <c r="J1524" s="4">
        <f t="shared" si="23"/>
        <v>2</v>
      </c>
    </row>
    <row r="1525" spans="1:10" x14ac:dyDescent="0.3">
      <c r="A1525" s="4" t="s">
        <v>4267</v>
      </c>
      <c r="B1525" s="82">
        <v>45331</v>
      </c>
      <c r="C1525" t="s">
        <v>2192</v>
      </c>
      <c r="D1525" t="s">
        <v>708</v>
      </c>
      <c r="E1525" t="s">
        <v>2991</v>
      </c>
      <c r="F1525" s="88"/>
      <c r="G1525" s="85">
        <v>36184.19</v>
      </c>
      <c r="H1525" s="96" t="s">
        <v>4251</v>
      </c>
      <c r="I1525" t="s">
        <v>2142</v>
      </c>
      <c r="J1525" s="4">
        <f t="shared" si="23"/>
        <v>2</v>
      </c>
    </row>
    <row r="1526" spans="1:10" x14ac:dyDescent="0.3">
      <c r="A1526" s="4" t="s">
        <v>4267</v>
      </c>
      <c r="B1526" s="82">
        <v>45331</v>
      </c>
      <c r="C1526" t="s">
        <v>2193</v>
      </c>
      <c r="D1526" t="s">
        <v>608</v>
      </c>
      <c r="E1526" t="s">
        <v>2992</v>
      </c>
      <c r="F1526" s="88"/>
      <c r="G1526" s="85">
        <v>32215</v>
      </c>
      <c r="H1526" s="96" t="s">
        <v>4251</v>
      </c>
      <c r="I1526" t="s">
        <v>2142</v>
      </c>
      <c r="J1526" s="4">
        <f t="shared" si="23"/>
        <v>2</v>
      </c>
    </row>
    <row r="1527" spans="1:10" x14ac:dyDescent="0.3">
      <c r="A1527" s="4" t="s">
        <v>4267</v>
      </c>
      <c r="B1527" s="82">
        <v>45331</v>
      </c>
      <c r="C1527" t="s">
        <v>2194</v>
      </c>
      <c r="D1527" t="s">
        <v>790</v>
      </c>
      <c r="E1527" t="s">
        <v>2993</v>
      </c>
      <c r="F1527" s="88"/>
      <c r="G1527" s="85">
        <v>28920</v>
      </c>
      <c r="H1527" s="96" t="s">
        <v>4251</v>
      </c>
      <c r="I1527" t="s">
        <v>2142</v>
      </c>
      <c r="J1527" s="4">
        <f t="shared" si="23"/>
        <v>2</v>
      </c>
    </row>
    <row r="1528" spans="1:10" x14ac:dyDescent="0.3">
      <c r="A1528" s="4" t="s">
        <v>4267</v>
      </c>
      <c r="B1528" s="82">
        <v>45331</v>
      </c>
      <c r="C1528" t="s">
        <v>2195</v>
      </c>
      <c r="D1528" t="s">
        <v>843</v>
      </c>
      <c r="E1528" t="s">
        <v>2994</v>
      </c>
      <c r="F1528" s="88"/>
      <c r="G1528" s="85">
        <v>23014.560000000001</v>
      </c>
      <c r="H1528" s="96" t="s">
        <v>4251</v>
      </c>
      <c r="I1528" t="s">
        <v>2142</v>
      </c>
      <c r="J1528" s="4">
        <f t="shared" si="23"/>
        <v>2</v>
      </c>
    </row>
    <row r="1529" spans="1:10" x14ac:dyDescent="0.3">
      <c r="A1529" s="4" t="s">
        <v>4267</v>
      </c>
      <c r="B1529" s="82">
        <v>45331</v>
      </c>
      <c r="C1529" t="s">
        <v>2196</v>
      </c>
      <c r="D1529" t="s">
        <v>644</v>
      </c>
      <c r="E1529" t="s">
        <v>2995</v>
      </c>
      <c r="F1529" s="88"/>
      <c r="G1529" s="85">
        <v>17280</v>
      </c>
      <c r="H1529" s="96" t="s">
        <v>4251</v>
      </c>
      <c r="I1529" t="s">
        <v>2142</v>
      </c>
      <c r="J1529" s="4">
        <f t="shared" si="23"/>
        <v>2</v>
      </c>
    </row>
    <row r="1530" spans="1:10" x14ac:dyDescent="0.3">
      <c r="A1530" s="4" t="s">
        <v>4267</v>
      </c>
      <c r="B1530" s="82">
        <v>45331</v>
      </c>
      <c r="C1530" t="s">
        <v>2197</v>
      </c>
      <c r="D1530" t="s">
        <v>710</v>
      </c>
      <c r="E1530" t="s">
        <v>2996</v>
      </c>
      <c r="F1530" s="88"/>
      <c r="G1530" s="85">
        <v>16174.48</v>
      </c>
      <c r="H1530" s="96" t="s">
        <v>4251</v>
      </c>
      <c r="I1530" t="s">
        <v>2142</v>
      </c>
      <c r="J1530" s="4">
        <f t="shared" si="23"/>
        <v>2</v>
      </c>
    </row>
    <row r="1531" spans="1:10" x14ac:dyDescent="0.3">
      <c r="A1531" s="4" t="s">
        <v>4267</v>
      </c>
      <c r="B1531" s="82">
        <v>45331</v>
      </c>
      <c r="C1531" t="s">
        <v>2198</v>
      </c>
      <c r="D1531" t="s">
        <v>708</v>
      </c>
      <c r="E1531" t="s">
        <v>2997</v>
      </c>
      <c r="F1531" s="88"/>
      <c r="G1531" s="85">
        <v>14949.45</v>
      </c>
      <c r="H1531" s="96" t="s">
        <v>4251</v>
      </c>
      <c r="I1531" t="s">
        <v>2142</v>
      </c>
      <c r="J1531" s="4">
        <f t="shared" si="23"/>
        <v>2</v>
      </c>
    </row>
    <row r="1532" spans="1:10" x14ac:dyDescent="0.3">
      <c r="A1532" s="4" t="s">
        <v>4267</v>
      </c>
      <c r="B1532" s="82">
        <v>45331</v>
      </c>
      <c r="C1532" t="s">
        <v>2199</v>
      </c>
      <c r="D1532" t="s">
        <v>788</v>
      </c>
      <c r="E1532" t="s">
        <v>2998</v>
      </c>
      <c r="F1532" s="88"/>
      <c r="G1532" s="85">
        <v>13275.77</v>
      </c>
      <c r="H1532" s="96" t="s">
        <v>4251</v>
      </c>
      <c r="I1532" t="s">
        <v>2142</v>
      </c>
      <c r="J1532" s="4">
        <f t="shared" si="23"/>
        <v>2</v>
      </c>
    </row>
    <row r="1533" spans="1:10" x14ac:dyDescent="0.3">
      <c r="A1533" s="4" t="s">
        <v>4267</v>
      </c>
      <c r="B1533" s="82">
        <v>45331</v>
      </c>
      <c r="C1533" t="s">
        <v>2200</v>
      </c>
      <c r="D1533" t="s">
        <v>711</v>
      </c>
      <c r="E1533" t="s">
        <v>2999</v>
      </c>
      <c r="F1533" s="88"/>
      <c r="G1533" s="85">
        <v>12108.16</v>
      </c>
      <c r="H1533" s="96" t="s">
        <v>4251</v>
      </c>
      <c r="I1533" t="s">
        <v>2142</v>
      </c>
      <c r="J1533" s="4">
        <f t="shared" si="23"/>
        <v>2</v>
      </c>
    </row>
    <row r="1534" spans="1:10" x14ac:dyDescent="0.3">
      <c r="A1534" s="4" t="s">
        <v>4267</v>
      </c>
      <c r="B1534" s="82">
        <v>45331</v>
      </c>
      <c r="C1534" t="s">
        <v>2201</v>
      </c>
      <c r="D1534" t="s">
        <v>710</v>
      </c>
      <c r="E1534" t="s">
        <v>3000</v>
      </c>
      <c r="F1534" s="88"/>
      <c r="G1534" s="85">
        <v>11243.05</v>
      </c>
      <c r="H1534" s="96" t="s">
        <v>4251</v>
      </c>
      <c r="I1534" t="s">
        <v>2142</v>
      </c>
      <c r="J1534" s="4">
        <f t="shared" si="23"/>
        <v>2</v>
      </c>
    </row>
    <row r="1535" spans="1:10" x14ac:dyDescent="0.3">
      <c r="A1535" s="4" t="s">
        <v>4267</v>
      </c>
      <c r="B1535" s="82">
        <v>45331</v>
      </c>
      <c r="C1535" t="s">
        <v>2202</v>
      </c>
      <c r="D1535" t="s">
        <v>711</v>
      </c>
      <c r="E1535" t="s">
        <v>3001</v>
      </c>
      <c r="F1535" s="88"/>
      <c r="G1535" s="85">
        <v>10282.34</v>
      </c>
      <c r="H1535" s="96" t="s">
        <v>4251</v>
      </c>
      <c r="I1535" t="s">
        <v>2142</v>
      </c>
      <c r="J1535" s="4">
        <f t="shared" si="23"/>
        <v>2</v>
      </c>
    </row>
    <row r="1536" spans="1:10" x14ac:dyDescent="0.3">
      <c r="A1536" s="4" t="s">
        <v>4267</v>
      </c>
      <c r="B1536" s="82">
        <v>45331</v>
      </c>
      <c r="C1536" t="s">
        <v>2203</v>
      </c>
      <c r="D1536" t="s">
        <v>644</v>
      </c>
      <c r="E1536" t="s">
        <v>3002</v>
      </c>
      <c r="F1536" s="88"/>
      <c r="G1536" s="85">
        <v>9000</v>
      </c>
      <c r="H1536" s="96" t="s">
        <v>4251</v>
      </c>
      <c r="I1536" t="s">
        <v>2142</v>
      </c>
      <c r="J1536" s="4">
        <f t="shared" si="23"/>
        <v>2</v>
      </c>
    </row>
    <row r="1537" spans="1:10" x14ac:dyDescent="0.3">
      <c r="A1537" s="4" t="s">
        <v>4267</v>
      </c>
      <c r="B1537" s="82">
        <v>45331</v>
      </c>
      <c r="C1537" t="s">
        <v>2204</v>
      </c>
      <c r="D1537" t="s">
        <v>710</v>
      </c>
      <c r="E1537" t="s">
        <v>3003</v>
      </c>
      <c r="F1537" s="88"/>
      <c r="G1537" s="85">
        <v>7047.92</v>
      </c>
      <c r="H1537" s="96" t="s">
        <v>4251</v>
      </c>
      <c r="I1537" t="s">
        <v>2142</v>
      </c>
      <c r="J1537" s="4">
        <f t="shared" si="23"/>
        <v>2</v>
      </c>
    </row>
    <row r="1538" spans="1:10" x14ac:dyDescent="0.3">
      <c r="A1538" s="4" t="s">
        <v>4267</v>
      </c>
      <c r="B1538" s="82">
        <v>45331</v>
      </c>
      <c r="C1538" t="s">
        <v>2205</v>
      </c>
      <c r="D1538" t="s">
        <v>710</v>
      </c>
      <c r="E1538" t="s">
        <v>3004</v>
      </c>
      <c r="F1538" s="88"/>
      <c r="G1538" s="85">
        <v>6464.05</v>
      </c>
      <c r="H1538" s="96" t="s">
        <v>4251</v>
      </c>
      <c r="I1538" t="s">
        <v>2142</v>
      </c>
      <c r="J1538" s="4">
        <f t="shared" si="23"/>
        <v>2</v>
      </c>
    </row>
    <row r="1539" spans="1:10" x14ac:dyDescent="0.3">
      <c r="A1539" s="4" t="s">
        <v>4267</v>
      </c>
      <c r="B1539" s="82">
        <v>45331</v>
      </c>
      <c r="C1539" t="s">
        <v>2206</v>
      </c>
      <c r="D1539" t="s">
        <v>710</v>
      </c>
      <c r="E1539" t="s">
        <v>3005</v>
      </c>
      <c r="F1539" s="88"/>
      <c r="G1539" s="85">
        <v>5525.43</v>
      </c>
      <c r="H1539" s="96" t="s">
        <v>4251</v>
      </c>
      <c r="I1539" t="s">
        <v>2142</v>
      </c>
      <c r="J1539" s="4">
        <f t="shared" ref="J1539:J1602" si="24">MONTH(B1539)</f>
        <v>2</v>
      </c>
    </row>
    <row r="1540" spans="1:10" x14ac:dyDescent="0.3">
      <c r="A1540" s="4" t="s">
        <v>4267</v>
      </c>
      <c r="B1540" s="82">
        <v>45331</v>
      </c>
      <c r="C1540"/>
      <c r="D1540" t="s">
        <v>2610</v>
      </c>
      <c r="E1540" t="s">
        <v>2930</v>
      </c>
      <c r="F1540" s="88"/>
      <c r="G1540" s="85">
        <v>5100</v>
      </c>
      <c r="H1540" s="96" t="s">
        <v>4256</v>
      </c>
      <c r="I1540" t="s">
        <v>2142</v>
      </c>
      <c r="J1540" s="4">
        <f t="shared" si="24"/>
        <v>2</v>
      </c>
    </row>
    <row r="1541" spans="1:10" x14ac:dyDescent="0.3">
      <c r="A1541" s="4" t="s">
        <v>4267</v>
      </c>
      <c r="B1541" s="82">
        <v>45331</v>
      </c>
      <c r="C1541" t="s">
        <v>2207</v>
      </c>
      <c r="D1541" t="s">
        <v>710</v>
      </c>
      <c r="E1541" t="s">
        <v>3006</v>
      </c>
      <c r="F1541" s="88"/>
      <c r="G1541" s="85">
        <v>4499.6899999999996</v>
      </c>
      <c r="H1541" s="96" t="s">
        <v>4251</v>
      </c>
      <c r="I1541" t="s">
        <v>2142</v>
      </c>
      <c r="J1541" s="4">
        <f t="shared" si="24"/>
        <v>2</v>
      </c>
    </row>
    <row r="1542" spans="1:10" x14ac:dyDescent="0.3">
      <c r="A1542" s="4" t="s">
        <v>4267</v>
      </c>
      <c r="B1542" s="82">
        <v>45331</v>
      </c>
      <c r="C1542" t="s">
        <v>2208</v>
      </c>
      <c r="D1542" t="s">
        <v>796</v>
      </c>
      <c r="E1542" t="s">
        <v>3007</v>
      </c>
      <c r="F1542" s="88"/>
      <c r="G1542" s="85">
        <v>4446</v>
      </c>
      <c r="H1542" s="96" t="s">
        <v>4251</v>
      </c>
      <c r="I1542" t="s">
        <v>2142</v>
      </c>
      <c r="J1542" s="4">
        <f t="shared" si="24"/>
        <v>2</v>
      </c>
    </row>
    <row r="1543" spans="1:10" x14ac:dyDescent="0.3">
      <c r="A1543" s="4" t="s">
        <v>4267</v>
      </c>
      <c r="B1543" s="82">
        <v>45331</v>
      </c>
      <c r="C1543" t="s">
        <v>2209</v>
      </c>
      <c r="D1543" t="s">
        <v>710</v>
      </c>
      <c r="E1543" t="s">
        <v>3008</v>
      </c>
      <c r="F1543" s="88"/>
      <c r="G1543" s="85">
        <v>4191.08</v>
      </c>
      <c r="H1543" s="96" t="s">
        <v>4251</v>
      </c>
      <c r="I1543" t="s">
        <v>2142</v>
      </c>
      <c r="J1543" s="4">
        <f t="shared" si="24"/>
        <v>2</v>
      </c>
    </row>
    <row r="1544" spans="1:10" x14ac:dyDescent="0.3">
      <c r="A1544" s="4" t="s">
        <v>4267</v>
      </c>
      <c r="B1544" s="82">
        <v>45331</v>
      </c>
      <c r="C1544" t="s">
        <v>2210</v>
      </c>
      <c r="D1544" t="s">
        <v>644</v>
      </c>
      <c r="E1544" t="s">
        <v>3009</v>
      </c>
      <c r="F1544" s="88"/>
      <c r="G1544" s="85">
        <v>2880</v>
      </c>
      <c r="H1544" s="96" t="s">
        <v>4251</v>
      </c>
      <c r="I1544" t="s">
        <v>2142</v>
      </c>
      <c r="J1544" s="4">
        <f t="shared" si="24"/>
        <v>2</v>
      </c>
    </row>
    <row r="1545" spans="1:10" x14ac:dyDescent="0.3">
      <c r="A1545" s="4" t="s">
        <v>4267</v>
      </c>
      <c r="B1545" s="82">
        <v>45331</v>
      </c>
      <c r="C1545"/>
      <c r="D1545" t="s">
        <v>2610</v>
      </c>
      <c r="E1545" t="s">
        <v>3010</v>
      </c>
      <c r="F1545" s="88"/>
      <c r="G1545" s="85">
        <v>2480</v>
      </c>
      <c r="H1545" s="96" t="s">
        <v>4256</v>
      </c>
      <c r="I1545" t="s">
        <v>2142</v>
      </c>
      <c r="J1545" s="4">
        <f t="shared" si="24"/>
        <v>2</v>
      </c>
    </row>
    <row r="1546" spans="1:10" x14ac:dyDescent="0.3">
      <c r="A1546" s="4" t="s">
        <v>4267</v>
      </c>
      <c r="B1546" s="82">
        <v>45331</v>
      </c>
      <c r="C1546"/>
      <c r="D1546" t="s">
        <v>136</v>
      </c>
      <c r="E1546" t="s">
        <v>211</v>
      </c>
      <c r="F1546" s="88"/>
      <c r="G1546" s="85">
        <v>2046.4</v>
      </c>
      <c r="H1546" s="96" t="s">
        <v>4249</v>
      </c>
      <c r="I1546" t="s">
        <v>2142</v>
      </c>
      <c r="J1546" s="4">
        <f t="shared" si="24"/>
        <v>2</v>
      </c>
    </row>
    <row r="1547" spans="1:10" x14ac:dyDescent="0.3">
      <c r="A1547" s="4" t="s">
        <v>4267</v>
      </c>
      <c r="B1547" s="82">
        <v>45331</v>
      </c>
      <c r="C1547"/>
      <c r="D1547" t="s">
        <v>2610</v>
      </c>
      <c r="E1547" t="s">
        <v>3011</v>
      </c>
      <c r="F1547" s="88"/>
      <c r="G1547" s="85">
        <v>1830</v>
      </c>
      <c r="H1547" s="96" t="s">
        <v>4256</v>
      </c>
      <c r="I1547" t="s">
        <v>2142</v>
      </c>
      <c r="J1547" s="4">
        <f t="shared" si="24"/>
        <v>2</v>
      </c>
    </row>
    <row r="1548" spans="1:10" x14ac:dyDescent="0.3">
      <c r="A1548" s="4" t="s">
        <v>4267</v>
      </c>
      <c r="B1548" s="82">
        <v>45331</v>
      </c>
      <c r="C1548" t="s">
        <v>2211</v>
      </c>
      <c r="D1548" t="s">
        <v>710</v>
      </c>
      <c r="E1548" t="s">
        <v>3012</v>
      </c>
      <c r="F1548" s="88"/>
      <c r="G1548" s="85">
        <v>1426.36</v>
      </c>
      <c r="H1548" s="96" t="s">
        <v>4251</v>
      </c>
      <c r="I1548" t="s">
        <v>2142</v>
      </c>
      <c r="J1548" s="4">
        <f t="shared" si="24"/>
        <v>2</v>
      </c>
    </row>
    <row r="1549" spans="1:10" x14ac:dyDescent="0.3">
      <c r="A1549" s="4" t="s">
        <v>4267</v>
      </c>
      <c r="B1549" s="82">
        <v>45331</v>
      </c>
      <c r="C1549" t="s">
        <v>2212</v>
      </c>
      <c r="D1549" t="s">
        <v>710</v>
      </c>
      <c r="E1549" t="s">
        <v>3013</v>
      </c>
      <c r="F1549" s="88"/>
      <c r="G1549" s="85">
        <v>1325.72</v>
      </c>
      <c r="H1549" s="96" t="s">
        <v>4251</v>
      </c>
      <c r="I1549" t="s">
        <v>2142</v>
      </c>
      <c r="J1549" s="4">
        <f t="shared" si="24"/>
        <v>2</v>
      </c>
    </row>
    <row r="1550" spans="1:10" x14ac:dyDescent="0.3">
      <c r="A1550" s="4" t="s">
        <v>4267</v>
      </c>
      <c r="B1550" s="82">
        <v>45331</v>
      </c>
      <c r="C1550" t="s">
        <v>2213</v>
      </c>
      <c r="D1550" t="s">
        <v>710</v>
      </c>
      <c r="E1550" t="s">
        <v>3014</v>
      </c>
      <c r="F1550" s="88"/>
      <c r="G1550" s="85">
        <v>1098.83</v>
      </c>
      <c r="H1550" s="96" t="s">
        <v>4251</v>
      </c>
      <c r="I1550" t="s">
        <v>2142</v>
      </c>
      <c r="J1550" s="4">
        <f t="shared" si="24"/>
        <v>2</v>
      </c>
    </row>
    <row r="1551" spans="1:10" x14ac:dyDescent="0.3">
      <c r="A1551" s="4" t="s">
        <v>4267</v>
      </c>
      <c r="B1551" s="82">
        <v>45331</v>
      </c>
      <c r="C1551" t="s">
        <v>2214</v>
      </c>
      <c r="D1551" t="s">
        <v>710</v>
      </c>
      <c r="E1551" t="s">
        <v>3015</v>
      </c>
      <c r="F1551" s="88"/>
      <c r="G1551" s="85">
        <v>1098.83</v>
      </c>
      <c r="H1551" s="96" t="s">
        <v>4251</v>
      </c>
      <c r="I1551" t="s">
        <v>2142</v>
      </c>
      <c r="J1551" s="4">
        <f t="shared" si="24"/>
        <v>2</v>
      </c>
    </row>
    <row r="1552" spans="1:10" x14ac:dyDescent="0.3">
      <c r="A1552" s="4" t="s">
        <v>4267</v>
      </c>
      <c r="B1552" s="82">
        <v>45331</v>
      </c>
      <c r="C1552"/>
      <c r="D1552" t="s">
        <v>2610</v>
      </c>
      <c r="E1552" t="s">
        <v>3016</v>
      </c>
      <c r="F1552" s="88"/>
      <c r="G1552" s="91">
        <v>826.09</v>
      </c>
      <c r="H1552" s="96" t="s">
        <v>4256</v>
      </c>
      <c r="I1552" t="s">
        <v>2142</v>
      </c>
      <c r="J1552" s="4">
        <f t="shared" si="24"/>
        <v>2</v>
      </c>
    </row>
    <row r="1553" spans="1:10" x14ac:dyDescent="0.3">
      <c r="A1553" s="4" t="s">
        <v>4267</v>
      </c>
      <c r="B1553" s="82">
        <v>45331</v>
      </c>
      <c r="C1553" t="s">
        <v>2215</v>
      </c>
      <c r="D1553" t="s">
        <v>710</v>
      </c>
      <c r="E1553" t="s">
        <v>3017</v>
      </c>
      <c r="F1553" s="88"/>
      <c r="G1553" s="91">
        <v>331.43</v>
      </c>
      <c r="H1553" s="96" t="s">
        <v>4251</v>
      </c>
      <c r="I1553" t="s">
        <v>2142</v>
      </c>
      <c r="J1553" s="4">
        <f t="shared" si="24"/>
        <v>2</v>
      </c>
    </row>
    <row r="1554" spans="1:10" x14ac:dyDescent="0.3">
      <c r="A1554" s="4" t="s">
        <v>4267</v>
      </c>
      <c r="B1554" s="82">
        <v>45331</v>
      </c>
      <c r="C1554" t="s">
        <v>2216</v>
      </c>
      <c r="D1554" t="s">
        <v>2651</v>
      </c>
      <c r="E1554" t="s">
        <v>3018</v>
      </c>
      <c r="F1554" s="88"/>
      <c r="G1554" s="91">
        <v>60</v>
      </c>
      <c r="H1554" s="96" t="s">
        <v>4254</v>
      </c>
      <c r="I1554" t="s">
        <v>2142</v>
      </c>
      <c r="J1554" s="4">
        <f t="shared" si="24"/>
        <v>2</v>
      </c>
    </row>
    <row r="1555" spans="1:10" x14ac:dyDescent="0.3">
      <c r="A1555" s="4" t="s">
        <v>4267</v>
      </c>
      <c r="B1555" s="82">
        <v>45331</v>
      </c>
      <c r="C1555"/>
      <c r="D1555" t="s">
        <v>2652</v>
      </c>
      <c r="E1555" t="s">
        <v>3019</v>
      </c>
      <c r="F1555" s="85">
        <v>820713.33</v>
      </c>
      <c r="G1555" s="85"/>
      <c r="H1555" s="96" t="s">
        <v>37</v>
      </c>
      <c r="I1555" t="s">
        <v>2142</v>
      </c>
      <c r="J1555" s="4">
        <f t="shared" si="24"/>
        <v>2</v>
      </c>
    </row>
    <row r="1556" spans="1:10" x14ac:dyDescent="0.3">
      <c r="A1556" s="4" t="s">
        <v>4267</v>
      </c>
      <c r="B1556" s="82">
        <v>45331</v>
      </c>
      <c r="C1556"/>
      <c r="D1556" t="s">
        <v>2653</v>
      </c>
      <c r="E1556" t="s">
        <v>3020</v>
      </c>
      <c r="F1556" s="85">
        <v>362198.91</v>
      </c>
      <c r="G1556" s="85"/>
      <c r="H1556" s="96" t="s">
        <v>37</v>
      </c>
      <c r="I1556" t="s">
        <v>2142</v>
      </c>
      <c r="J1556" s="4">
        <f t="shared" si="24"/>
        <v>2</v>
      </c>
    </row>
    <row r="1557" spans="1:10" x14ac:dyDescent="0.3">
      <c r="A1557" s="4" t="s">
        <v>4267</v>
      </c>
      <c r="B1557" s="82">
        <v>45331</v>
      </c>
      <c r="C1557"/>
      <c r="D1557" t="s">
        <v>2654</v>
      </c>
      <c r="E1557" t="s">
        <v>235</v>
      </c>
      <c r="F1557" s="85">
        <v>100968.99</v>
      </c>
      <c r="G1557" s="85"/>
      <c r="H1557" s="96" t="s">
        <v>37</v>
      </c>
      <c r="I1557" t="s">
        <v>2142</v>
      </c>
      <c r="J1557" s="4">
        <f t="shared" si="24"/>
        <v>2</v>
      </c>
    </row>
    <row r="1558" spans="1:10" x14ac:dyDescent="0.3">
      <c r="A1558" s="4" t="s">
        <v>4267</v>
      </c>
      <c r="B1558" s="82">
        <v>45331</v>
      </c>
      <c r="C1558"/>
      <c r="D1558" t="s">
        <v>2655</v>
      </c>
      <c r="E1558" t="s">
        <v>3021</v>
      </c>
      <c r="F1558" s="85">
        <v>87017.17</v>
      </c>
      <c r="G1558" s="85"/>
      <c r="H1558" s="96" t="s">
        <v>37</v>
      </c>
      <c r="I1558" t="s">
        <v>2142</v>
      </c>
      <c r="J1558" s="4">
        <f t="shared" si="24"/>
        <v>2</v>
      </c>
    </row>
    <row r="1559" spans="1:10" x14ac:dyDescent="0.3">
      <c r="A1559" s="4" t="s">
        <v>4267</v>
      </c>
      <c r="B1559" s="82">
        <v>45331</v>
      </c>
      <c r="C1559"/>
      <c r="D1559" t="s">
        <v>2652</v>
      </c>
      <c r="E1559" t="s">
        <v>3022</v>
      </c>
      <c r="F1559" s="85">
        <v>61584</v>
      </c>
      <c r="G1559" s="85"/>
      <c r="H1559" s="96" t="s">
        <v>37</v>
      </c>
      <c r="I1559" t="s">
        <v>2142</v>
      </c>
      <c r="J1559" s="4">
        <f t="shared" si="24"/>
        <v>2</v>
      </c>
    </row>
    <row r="1560" spans="1:10" x14ac:dyDescent="0.3">
      <c r="A1560" s="4" t="s">
        <v>4267</v>
      </c>
      <c r="B1560" s="82">
        <v>45331</v>
      </c>
      <c r="C1560"/>
      <c r="D1560" t="s">
        <v>2653</v>
      </c>
      <c r="E1560" t="s">
        <v>3023</v>
      </c>
      <c r="F1560" s="85">
        <v>26268</v>
      </c>
      <c r="G1560" s="85"/>
      <c r="H1560" s="96" t="s">
        <v>37</v>
      </c>
      <c r="I1560" t="s">
        <v>2142</v>
      </c>
      <c r="J1560" s="4">
        <f t="shared" si="24"/>
        <v>2</v>
      </c>
    </row>
    <row r="1561" spans="1:10" x14ac:dyDescent="0.3">
      <c r="A1561" s="4" t="s">
        <v>4267</v>
      </c>
      <c r="B1561" s="82">
        <v>45331</v>
      </c>
      <c r="C1561"/>
      <c r="D1561" t="s">
        <v>2656</v>
      </c>
      <c r="E1561" t="s">
        <v>3024</v>
      </c>
      <c r="F1561" s="85">
        <v>19060.82</v>
      </c>
      <c r="G1561" s="85"/>
      <c r="H1561" s="96" t="s">
        <v>37</v>
      </c>
      <c r="I1561" t="s">
        <v>2142</v>
      </c>
      <c r="J1561" s="4">
        <f t="shared" si="24"/>
        <v>2</v>
      </c>
    </row>
    <row r="1562" spans="1:10" x14ac:dyDescent="0.3">
      <c r="A1562" s="4" t="s">
        <v>4267</v>
      </c>
      <c r="B1562" s="82">
        <v>45331</v>
      </c>
      <c r="C1562"/>
      <c r="D1562" t="s">
        <v>2657</v>
      </c>
      <c r="E1562" t="s">
        <v>3025</v>
      </c>
      <c r="F1562" s="85">
        <v>10314.14</v>
      </c>
      <c r="G1562" s="85"/>
      <c r="H1562" s="96" t="s">
        <v>37</v>
      </c>
      <c r="I1562" t="s">
        <v>2142</v>
      </c>
      <c r="J1562" s="4">
        <f t="shared" si="24"/>
        <v>2</v>
      </c>
    </row>
    <row r="1563" spans="1:10" x14ac:dyDescent="0.3">
      <c r="A1563" s="4" t="s">
        <v>4267</v>
      </c>
      <c r="B1563" s="82">
        <v>45331</v>
      </c>
      <c r="C1563"/>
      <c r="D1563" t="s">
        <v>2658</v>
      </c>
      <c r="E1563" t="s">
        <v>3026</v>
      </c>
      <c r="F1563" s="85">
        <v>9545.14</v>
      </c>
      <c r="G1563" s="85"/>
      <c r="H1563" s="96" t="s">
        <v>37</v>
      </c>
      <c r="I1563" t="s">
        <v>2142</v>
      </c>
      <c r="J1563" s="4">
        <f t="shared" si="24"/>
        <v>2</v>
      </c>
    </row>
    <row r="1564" spans="1:10" x14ac:dyDescent="0.3">
      <c r="A1564" s="4" t="s">
        <v>4267</v>
      </c>
      <c r="B1564" s="82">
        <v>45331</v>
      </c>
      <c r="C1564"/>
      <c r="D1564" t="s">
        <v>2647</v>
      </c>
      <c r="E1564" t="s">
        <v>3027</v>
      </c>
      <c r="F1564" s="85">
        <v>9049.15</v>
      </c>
      <c r="G1564" s="85"/>
      <c r="H1564" s="96" t="s">
        <v>37</v>
      </c>
      <c r="I1564" t="s">
        <v>2142</v>
      </c>
      <c r="J1564" s="4">
        <f t="shared" si="24"/>
        <v>2</v>
      </c>
    </row>
    <row r="1565" spans="1:10" x14ac:dyDescent="0.3">
      <c r="A1565" s="4" t="s">
        <v>4267</v>
      </c>
      <c r="B1565" s="82">
        <v>45331</v>
      </c>
      <c r="C1565"/>
      <c r="D1565" t="s">
        <v>2653</v>
      </c>
      <c r="E1565" t="s">
        <v>3028</v>
      </c>
      <c r="F1565" s="85">
        <v>8549.4</v>
      </c>
      <c r="G1565" s="85"/>
      <c r="H1565" s="96" t="s">
        <v>37</v>
      </c>
      <c r="I1565" t="s">
        <v>2142</v>
      </c>
      <c r="J1565" s="4">
        <f t="shared" si="24"/>
        <v>2</v>
      </c>
    </row>
    <row r="1566" spans="1:10" x14ac:dyDescent="0.3">
      <c r="A1566" s="4" t="s">
        <v>4267</v>
      </c>
      <c r="B1566" s="82">
        <v>45331</v>
      </c>
      <c r="C1566"/>
      <c r="D1566" t="s">
        <v>2659</v>
      </c>
      <c r="E1566" t="s">
        <v>3029</v>
      </c>
      <c r="F1566" s="85">
        <v>8502.27</v>
      </c>
      <c r="G1566" s="85"/>
      <c r="H1566" s="96" t="s">
        <v>37</v>
      </c>
      <c r="I1566" t="s">
        <v>2142</v>
      </c>
      <c r="J1566" s="4">
        <f t="shared" si="24"/>
        <v>2</v>
      </c>
    </row>
    <row r="1567" spans="1:10" x14ac:dyDescent="0.3">
      <c r="A1567" s="4" t="s">
        <v>4267</v>
      </c>
      <c r="B1567" s="82">
        <v>45331</v>
      </c>
      <c r="C1567"/>
      <c r="D1567" t="s">
        <v>2660</v>
      </c>
      <c r="E1567" t="s">
        <v>3030</v>
      </c>
      <c r="F1567" s="85">
        <v>7898.88</v>
      </c>
      <c r="G1567" s="85"/>
      <c r="H1567" s="96" t="s">
        <v>37</v>
      </c>
      <c r="I1567" t="s">
        <v>2142</v>
      </c>
      <c r="J1567" s="4">
        <f t="shared" si="24"/>
        <v>2</v>
      </c>
    </row>
    <row r="1568" spans="1:10" x14ac:dyDescent="0.3">
      <c r="A1568" s="4" t="s">
        <v>4267</v>
      </c>
      <c r="B1568" s="82">
        <v>45331</v>
      </c>
      <c r="C1568"/>
      <c r="D1568" t="s">
        <v>2661</v>
      </c>
      <c r="E1568" t="s">
        <v>3031</v>
      </c>
      <c r="F1568" s="85">
        <v>7647.2</v>
      </c>
      <c r="G1568" s="85"/>
      <c r="H1568" s="96" t="s">
        <v>37</v>
      </c>
      <c r="I1568" t="s">
        <v>2142</v>
      </c>
      <c r="J1568" s="4">
        <f t="shared" si="24"/>
        <v>2</v>
      </c>
    </row>
    <row r="1569" spans="1:10" x14ac:dyDescent="0.3">
      <c r="A1569" s="4" t="s">
        <v>4267</v>
      </c>
      <c r="B1569" s="82">
        <v>45331</v>
      </c>
      <c r="C1569"/>
      <c r="D1569" t="s">
        <v>126</v>
      </c>
      <c r="E1569" t="s">
        <v>3032</v>
      </c>
      <c r="F1569" s="85">
        <v>6890</v>
      </c>
      <c r="G1569" s="85"/>
      <c r="H1569" s="96" t="s">
        <v>37</v>
      </c>
      <c r="I1569" t="s">
        <v>2142</v>
      </c>
      <c r="J1569" s="4">
        <f t="shared" si="24"/>
        <v>2</v>
      </c>
    </row>
    <row r="1570" spans="1:10" x14ac:dyDescent="0.3">
      <c r="A1570" s="4" t="s">
        <v>4267</v>
      </c>
      <c r="B1570" s="82">
        <v>45331</v>
      </c>
      <c r="C1570"/>
      <c r="D1570" t="s">
        <v>2662</v>
      </c>
      <c r="E1570" t="s">
        <v>3033</v>
      </c>
      <c r="F1570" s="85">
        <v>6398.48</v>
      </c>
      <c r="G1570" s="85"/>
      <c r="H1570" s="96" t="s">
        <v>37</v>
      </c>
      <c r="I1570" t="s">
        <v>2142</v>
      </c>
      <c r="J1570" s="4">
        <f t="shared" si="24"/>
        <v>2</v>
      </c>
    </row>
    <row r="1571" spans="1:10" x14ac:dyDescent="0.3">
      <c r="A1571" s="4" t="s">
        <v>4267</v>
      </c>
      <c r="B1571" s="82">
        <v>45331</v>
      </c>
      <c r="C1571"/>
      <c r="D1571" t="s">
        <v>2663</v>
      </c>
      <c r="E1571" t="s">
        <v>1895</v>
      </c>
      <c r="F1571" s="85">
        <v>6290.9</v>
      </c>
      <c r="G1571" s="85"/>
      <c r="H1571" s="96" t="s">
        <v>37</v>
      </c>
      <c r="I1571" t="s">
        <v>2142</v>
      </c>
      <c r="J1571" s="4">
        <f t="shared" si="24"/>
        <v>2</v>
      </c>
    </row>
    <row r="1572" spans="1:10" x14ac:dyDescent="0.3">
      <c r="A1572" s="4" t="s">
        <v>4267</v>
      </c>
      <c r="B1572" s="82">
        <v>45331</v>
      </c>
      <c r="C1572"/>
      <c r="D1572" t="s">
        <v>2664</v>
      </c>
      <c r="E1572" t="s">
        <v>2943</v>
      </c>
      <c r="F1572" s="85">
        <v>5870.92</v>
      </c>
      <c r="G1572" s="85"/>
      <c r="H1572" s="96" t="s">
        <v>37</v>
      </c>
      <c r="I1572" t="s">
        <v>2142</v>
      </c>
      <c r="J1572" s="4">
        <f t="shared" si="24"/>
        <v>2</v>
      </c>
    </row>
    <row r="1573" spans="1:10" x14ac:dyDescent="0.3">
      <c r="A1573" s="4" t="s">
        <v>4267</v>
      </c>
      <c r="B1573" s="82">
        <v>45331</v>
      </c>
      <c r="C1573"/>
      <c r="D1573" t="s">
        <v>2665</v>
      </c>
      <c r="E1573" t="s">
        <v>3034</v>
      </c>
      <c r="F1573" s="85">
        <v>5820.74</v>
      </c>
      <c r="G1573" s="85"/>
      <c r="H1573" s="96" t="s">
        <v>37</v>
      </c>
      <c r="I1573" t="s">
        <v>2142</v>
      </c>
      <c r="J1573" s="4">
        <f t="shared" si="24"/>
        <v>2</v>
      </c>
    </row>
    <row r="1574" spans="1:10" x14ac:dyDescent="0.3">
      <c r="A1574" s="4" t="s">
        <v>4267</v>
      </c>
      <c r="B1574" s="82">
        <v>45331</v>
      </c>
      <c r="C1574"/>
      <c r="D1574" t="s">
        <v>2666</v>
      </c>
      <c r="E1574" t="s">
        <v>3035</v>
      </c>
      <c r="F1574" s="85">
        <v>5293.02</v>
      </c>
      <c r="G1574" s="85"/>
      <c r="H1574" s="96" t="s">
        <v>37</v>
      </c>
      <c r="I1574" t="s">
        <v>2142</v>
      </c>
      <c r="J1574" s="4">
        <f t="shared" si="24"/>
        <v>2</v>
      </c>
    </row>
    <row r="1575" spans="1:10" x14ac:dyDescent="0.3">
      <c r="A1575" s="4" t="s">
        <v>4267</v>
      </c>
      <c r="B1575" s="82">
        <v>45331</v>
      </c>
      <c r="C1575"/>
      <c r="D1575" t="s">
        <v>2667</v>
      </c>
      <c r="E1575" t="s">
        <v>3036</v>
      </c>
      <c r="F1575" s="85">
        <v>5258.75</v>
      </c>
      <c r="G1575" s="85"/>
      <c r="H1575" s="96" t="s">
        <v>37</v>
      </c>
      <c r="I1575" t="s">
        <v>2142</v>
      </c>
      <c r="J1575" s="4">
        <f t="shared" si="24"/>
        <v>2</v>
      </c>
    </row>
    <row r="1576" spans="1:10" x14ac:dyDescent="0.3">
      <c r="A1576" s="4" t="s">
        <v>4267</v>
      </c>
      <c r="B1576" s="82">
        <v>45331</v>
      </c>
      <c r="C1576"/>
      <c r="D1576" t="s">
        <v>2663</v>
      </c>
      <c r="E1576" t="s">
        <v>1895</v>
      </c>
      <c r="F1576" s="85">
        <v>5149.76</v>
      </c>
      <c r="G1576" s="85"/>
      <c r="H1576" s="96" t="s">
        <v>37</v>
      </c>
      <c r="I1576" t="s">
        <v>2142</v>
      </c>
      <c r="J1576" s="4">
        <f t="shared" si="24"/>
        <v>2</v>
      </c>
    </row>
    <row r="1577" spans="1:10" x14ac:dyDescent="0.3">
      <c r="A1577" s="4" t="s">
        <v>4267</v>
      </c>
      <c r="B1577" s="82">
        <v>45331</v>
      </c>
      <c r="C1577"/>
      <c r="D1577" t="s">
        <v>2630</v>
      </c>
      <c r="E1577" t="s">
        <v>3037</v>
      </c>
      <c r="F1577" s="85">
        <v>5019.96</v>
      </c>
      <c r="G1577" s="85"/>
      <c r="H1577" s="96" t="s">
        <v>37</v>
      </c>
      <c r="I1577" t="s">
        <v>2142</v>
      </c>
      <c r="J1577" s="4">
        <f t="shared" si="24"/>
        <v>2</v>
      </c>
    </row>
    <row r="1578" spans="1:10" x14ac:dyDescent="0.3">
      <c r="A1578" s="4" t="s">
        <v>4267</v>
      </c>
      <c r="B1578" s="82">
        <v>45331</v>
      </c>
      <c r="C1578"/>
      <c r="D1578" t="s">
        <v>2620</v>
      </c>
      <c r="E1578" t="s">
        <v>3038</v>
      </c>
      <c r="F1578" s="85">
        <v>4336.6400000000003</v>
      </c>
      <c r="G1578" s="85"/>
      <c r="H1578" s="96" t="s">
        <v>37</v>
      </c>
      <c r="I1578" t="s">
        <v>2142</v>
      </c>
      <c r="J1578" s="4">
        <f t="shared" si="24"/>
        <v>2</v>
      </c>
    </row>
    <row r="1579" spans="1:10" x14ac:dyDescent="0.3">
      <c r="A1579" s="4" t="s">
        <v>4267</v>
      </c>
      <c r="B1579" s="82">
        <v>45331</v>
      </c>
      <c r="C1579"/>
      <c r="D1579" t="s">
        <v>2668</v>
      </c>
      <c r="E1579" t="s">
        <v>3039</v>
      </c>
      <c r="F1579" s="85">
        <v>4298.25</v>
      </c>
      <c r="G1579" s="85"/>
      <c r="H1579" s="96" t="s">
        <v>37</v>
      </c>
      <c r="I1579" t="s">
        <v>2142</v>
      </c>
      <c r="J1579" s="4">
        <f t="shared" si="24"/>
        <v>2</v>
      </c>
    </row>
    <row r="1580" spans="1:10" x14ac:dyDescent="0.3">
      <c r="A1580" s="4" t="s">
        <v>4267</v>
      </c>
      <c r="B1580" s="82">
        <v>45331</v>
      </c>
      <c r="C1580"/>
      <c r="D1580" t="s">
        <v>2668</v>
      </c>
      <c r="E1580" t="s">
        <v>3040</v>
      </c>
      <c r="F1580" s="85">
        <v>4125</v>
      </c>
      <c r="G1580" s="85"/>
      <c r="H1580" s="96" t="s">
        <v>37</v>
      </c>
      <c r="I1580" t="s">
        <v>2142</v>
      </c>
      <c r="J1580" s="4">
        <f t="shared" si="24"/>
        <v>2</v>
      </c>
    </row>
    <row r="1581" spans="1:10" x14ac:dyDescent="0.3">
      <c r="A1581" s="4" t="s">
        <v>4267</v>
      </c>
      <c r="B1581" s="82">
        <v>45331</v>
      </c>
      <c r="C1581"/>
      <c r="D1581" t="s">
        <v>2668</v>
      </c>
      <c r="E1581" t="s">
        <v>3041</v>
      </c>
      <c r="F1581" s="85">
        <v>3969</v>
      </c>
      <c r="G1581" s="85"/>
      <c r="H1581" s="96" t="s">
        <v>37</v>
      </c>
      <c r="I1581" t="s">
        <v>2142</v>
      </c>
      <c r="J1581" s="4">
        <f t="shared" si="24"/>
        <v>2</v>
      </c>
    </row>
    <row r="1582" spans="1:10" x14ac:dyDescent="0.3">
      <c r="A1582" s="4" t="s">
        <v>4267</v>
      </c>
      <c r="B1582" s="82">
        <v>45331</v>
      </c>
      <c r="C1582"/>
      <c r="D1582" t="s">
        <v>2630</v>
      </c>
      <c r="E1582" t="s">
        <v>3042</v>
      </c>
      <c r="F1582" s="85">
        <v>3019.31</v>
      </c>
      <c r="G1582" s="85"/>
      <c r="H1582" s="96" t="s">
        <v>37</v>
      </c>
      <c r="I1582" t="s">
        <v>2142</v>
      </c>
      <c r="J1582" s="4">
        <f t="shared" si="24"/>
        <v>2</v>
      </c>
    </row>
    <row r="1583" spans="1:10" x14ac:dyDescent="0.3">
      <c r="A1583" s="4" t="s">
        <v>4267</v>
      </c>
      <c r="B1583" s="82">
        <v>45331</v>
      </c>
      <c r="C1583"/>
      <c r="D1583" t="s">
        <v>2668</v>
      </c>
      <c r="E1583" t="s">
        <v>3043</v>
      </c>
      <c r="F1583" s="85">
        <v>2500.0300000000002</v>
      </c>
      <c r="G1583" s="85"/>
      <c r="H1583" s="96" t="s">
        <v>37</v>
      </c>
      <c r="I1583" t="s">
        <v>2142</v>
      </c>
      <c r="J1583" s="4">
        <f t="shared" si="24"/>
        <v>2</v>
      </c>
    </row>
    <row r="1584" spans="1:10" x14ac:dyDescent="0.3">
      <c r="A1584" s="4" t="s">
        <v>4267</v>
      </c>
      <c r="B1584" s="82">
        <v>45331</v>
      </c>
      <c r="C1584"/>
      <c r="D1584" t="s">
        <v>2653</v>
      </c>
      <c r="E1584" t="s">
        <v>3044</v>
      </c>
      <c r="F1584" s="91">
        <v>410.35</v>
      </c>
      <c r="G1584" s="85"/>
      <c r="H1584" s="96" t="s">
        <v>37</v>
      </c>
      <c r="I1584" t="s">
        <v>2142</v>
      </c>
      <c r="J1584" s="4">
        <f t="shared" si="24"/>
        <v>2</v>
      </c>
    </row>
    <row r="1585" spans="1:10" x14ac:dyDescent="0.3">
      <c r="A1585" s="4" t="s">
        <v>4267</v>
      </c>
      <c r="B1585" s="82">
        <v>45331</v>
      </c>
      <c r="C1585"/>
      <c r="D1585" t="s">
        <v>2653</v>
      </c>
      <c r="E1585" t="s">
        <v>3045</v>
      </c>
      <c r="F1585" s="91">
        <v>379.32</v>
      </c>
      <c r="G1585" s="85"/>
      <c r="H1585" s="96" t="s">
        <v>37</v>
      </c>
      <c r="I1585" t="s">
        <v>2142</v>
      </c>
      <c r="J1585" s="4">
        <f t="shared" si="24"/>
        <v>2</v>
      </c>
    </row>
    <row r="1586" spans="1:10" x14ac:dyDescent="0.3">
      <c r="A1586" s="4" t="s">
        <v>4267</v>
      </c>
      <c r="B1586" s="82">
        <v>45330</v>
      </c>
      <c r="C1586" t="s">
        <v>2217</v>
      </c>
      <c r="D1586" t="s">
        <v>2669</v>
      </c>
      <c r="E1586" t="s">
        <v>2885</v>
      </c>
      <c r="F1586" s="88"/>
      <c r="G1586" s="85"/>
      <c r="H1586" s="96" t="s">
        <v>37</v>
      </c>
      <c r="I1586" t="s">
        <v>2142</v>
      </c>
      <c r="J1586" s="4">
        <f t="shared" si="24"/>
        <v>2</v>
      </c>
    </row>
    <row r="1587" spans="1:10" x14ac:dyDescent="0.3">
      <c r="A1587" s="4" t="s">
        <v>4267</v>
      </c>
      <c r="B1587" s="82">
        <v>45330</v>
      </c>
      <c r="C1587" t="s">
        <v>2218</v>
      </c>
      <c r="D1587" t="s">
        <v>2670</v>
      </c>
      <c r="E1587" t="s">
        <v>210</v>
      </c>
      <c r="F1587" s="88"/>
      <c r="G1587" s="85">
        <v>1656851.96</v>
      </c>
      <c r="H1587" s="96" t="s">
        <v>4252</v>
      </c>
      <c r="I1587" t="s">
        <v>2142</v>
      </c>
      <c r="J1587" s="4">
        <f t="shared" si="24"/>
        <v>2</v>
      </c>
    </row>
    <row r="1588" spans="1:10" x14ac:dyDescent="0.3">
      <c r="A1588" s="4" t="s">
        <v>4267</v>
      </c>
      <c r="B1588" s="82">
        <v>45330</v>
      </c>
      <c r="C1588" t="s">
        <v>2219</v>
      </c>
      <c r="D1588" t="s">
        <v>2671</v>
      </c>
      <c r="E1588" t="s">
        <v>3046</v>
      </c>
      <c r="F1588" s="88"/>
      <c r="G1588" s="85">
        <v>718200</v>
      </c>
      <c r="H1588" s="96" t="s">
        <v>4251</v>
      </c>
      <c r="I1588" t="s">
        <v>2142</v>
      </c>
      <c r="J1588" s="4">
        <f t="shared" si="24"/>
        <v>2</v>
      </c>
    </row>
    <row r="1589" spans="1:10" x14ac:dyDescent="0.3">
      <c r="A1589" s="4" t="s">
        <v>4267</v>
      </c>
      <c r="B1589" s="82">
        <v>45330</v>
      </c>
      <c r="C1589" t="s">
        <v>2220</v>
      </c>
      <c r="D1589" t="s">
        <v>644</v>
      </c>
      <c r="E1589" t="s">
        <v>3047</v>
      </c>
      <c r="F1589" s="88"/>
      <c r="G1589" s="85">
        <v>320412</v>
      </c>
      <c r="H1589" s="96" t="s">
        <v>4251</v>
      </c>
      <c r="I1589" t="s">
        <v>2142</v>
      </c>
      <c r="J1589" s="4">
        <f t="shared" si="24"/>
        <v>2</v>
      </c>
    </row>
    <row r="1590" spans="1:10" x14ac:dyDescent="0.3">
      <c r="A1590" s="4" t="s">
        <v>4267</v>
      </c>
      <c r="B1590" s="82">
        <v>45330</v>
      </c>
      <c r="C1590" t="s">
        <v>2221</v>
      </c>
      <c r="D1590" t="s">
        <v>2672</v>
      </c>
      <c r="E1590" t="s">
        <v>2885</v>
      </c>
      <c r="F1590" s="88"/>
      <c r="G1590" s="85">
        <v>200000</v>
      </c>
      <c r="H1590" s="96" t="s">
        <v>4251</v>
      </c>
      <c r="I1590" t="s">
        <v>2142</v>
      </c>
      <c r="J1590" s="4">
        <f t="shared" si="24"/>
        <v>2</v>
      </c>
    </row>
    <row r="1591" spans="1:10" x14ac:dyDescent="0.3">
      <c r="A1591" s="4" t="s">
        <v>4267</v>
      </c>
      <c r="B1591" s="82">
        <v>45330</v>
      </c>
      <c r="C1591" t="s">
        <v>2222</v>
      </c>
      <c r="D1591" t="s">
        <v>2673</v>
      </c>
      <c r="E1591" t="s">
        <v>2885</v>
      </c>
      <c r="F1591" s="88"/>
      <c r="G1591" s="85">
        <v>117175.6</v>
      </c>
      <c r="H1591" s="96" t="s">
        <v>4251</v>
      </c>
      <c r="I1591" t="s">
        <v>2142</v>
      </c>
      <c r="J1591" s="4">
        <f t="shared" si="24"/>
        <v>2</v>
      </c>
    </row>
    <row r="1592" spans="1:10" x14ac:dyDescent="0.3">
      <c r="A1592" s="4" t="s">
        <v>4267</v>
      </c>
      <c r="B1592" s="82">
        <v>45330</v>
      </c>
      <c r="C1592" t="s">
        <v>2223</v>
      </c>
      <c r="D1592" t="s">
        <v>644</v>
      </c>
      <c r="E1592" t="s">
        <v>3048</v>
      </c>
      <c r="F1592" s="88"/>
      <c r="G1592" s="85">
        <v>86256</v>
      </c>
      <c r="H1592" s="96" t="s">
        <v>4251</v>
      </c>
      <c r="I1592" t="s">
        <v>2142</v>
      </c>
      <c r="J1592" s="4">
        <f t="shared" si="24"/>
        <v>2</v>
      </c>
    </row>
    <row r="1593" spans="1:10" x14ac:dyDescent="0.3">
      <c r="A1593" s="4" t="s">
        <v>4267</v>
      </c>
      <c r="B1593" s="82">
        <v>45330</v>
      </c>
      <c r="C1593" t="s">
        <v>2224</v>
      </c>
      <c r="D1593" t="s">
        <v>2674</v>
      </c>
      <c r="E1593" t="s">
        <v>2885</v>
      </c>
      <c r="F1593" s="88"/>
      <c r="G1593" s="85">
        <v>84960</v>
      </c>
      <c r="H1593" s="96" t="s">
        <v>4251</v>
      </c>
      <c r="I1593" t="s">
        <v>2142</v>
      </c>
      <c r="J1593" s="4">
        <f t="shared" si="24"/>
        <v>2</v>
      </c>
    </row>
    <row r="1594" spans="1:10" x14ac:dyDescent="0.3">
      <c r="A1594" s="4" t="s">
        <v>4267</v>
      </c>
      <c r="B1594" s="82">
        <v>45330</v>
      </c>
      <c r="C1594" t="s">
        <v>2225</v>
      </c>
      <c r="D1594" t="s">
        <v>710</v>
      </c>
      <c r="E1594" t="s">
        <v>3049</v>
      </c>
      <c r="F1594" s="88"/>
      <c r="G1594" s="85">
        <v>83653.78</v>
      </c>
      <c r="H1594" s="96" t="s">
        <v>4251</v>
      </c>
      <c r="I1594" t="s">
        <v>2142</v>
      </c>
      <c r="J1594" s="4">
        <f t="shared" si="24"/>
        <v>2</v>
      </c>
    </row>
    <row r="1595" spans="1:10" x14ac:dyDescent="0.3">
      <c r="A1595" s="4" t="s">
        <v>4267</v>
      </c>
      <c r="B1595" s="82">
        <v>45330</v>
      </c>
      <c r="C1595" t="s">
        <v>2226</v>
      </c>
      <c r="D1595" t="s">
        <v>889</v>
      </c>
      <c r="E1595" t="s">
        <v>3050</v>
      </c>
      <c r="F1595" s="88"/>
      <c r="G1595" s="85">
        <v>71290.13</v>
      </c>
      <c r="H1595" s="96" t="s">
        <v>4251</v>
      </c>
      <c r="I1595" t="s">
        <v>2142</v>
      </c>
      <c r="J1595" s="4">
        <f t="shared" si="24"/>
        <v>2</v>
      </c>
    </row>
    <row r="1596" spans="1:10" x14ac:dyDescent="0.3">
      <c r="A1596" s="4" t="s">
        <v>4267</v>
      </c>
      <c r="B1596" s="82">
        <v>45330</v>
      </c>
      <c r="C1596" t="s">
        <v>2227</v>
      </c>
      <c r="D1596" t="s">
        <v>889</v>
      </c>
      <c r="E1596" t="s">
        <v>3051</v>
      </c>
      <c r="F1596" s="88"/>
      <c r="G1596" s="85">
        <v>50367.11</v>
      </c>
      <c r="H1596" s="96" t="s">
        <v>4251</v>
      </c>
      <c r="I1596" t="s">
        <v>2142</v>
      </c>
      <c r="J1596" s="4">
        <f t="shared" si="24"/>
        <v>2</v>
      </c>
    </row>
    <row r="1597" spans="1:10" x14ac:dyDescent="0.3">
      <c r="A1597" s="4" t="s">
        <v>4267</v>
      </c>
      <c r="B1597" s="82">
        <v>45330</v>
      </c>
      <c r="C1597" t="s">
        <v>2228</v>
      </c>
      <c r="D1597" t="s">
        <v>889</v>
      </c>
      <c r="E1597" t="s">
        <v>3052</v>
      </c>
      <c r="F1597" s="88"/>
      <c r="G1597" s="85">
        <v>50367.11</v>
      </c>
      <c r="H1597" s="96" t="s">
        <v>4251</v>
      </c>
      <c r="I1597" t="s">
        <v>2142</v>
      </c>
      <c r="J1597" s="4">
        <f t="shared" si="24"/>
        <v>2</v>
      </c>
    </row>
    <row r="1598" spans="1:10" x14ac:dyDescent="0.3">
      <c r="A1598" s="4" t="s">
        <v>4267</v>
      </c>
      <c r="B1598" s="82">
        <v>45330</v>
      </c>
      <c r="C1598" t="s">
        <v>2229</v>
      </c>
      <c r="D1598" t="s">
        <v>644</v>
      </c>
      <c r="E1598" t="s">
        <v>3053</v>
      </c>
      <c r="F1598" s="88"/>
      <c r="G1598" s="85">
        <v>48873.599999999999</v>
      </c>
      <c r="H1598" s="96" t="s">
        <v>4251</v>
      </c>
      <c r="I1598" t="s">
        <v>2142</v>
      </c>
      <c r="J1598" s="4">
        <f t="shared" si="24"/>
        <v>2</v>
      </c>
    </row>
    <row r="1599" spans="1:10" x14ac:dyDescent="0.3">
      <c r="A1599" s="4" t="s">
        <v>4267</v>
      </c>
      <c r="B1599" s="82">
        <v>45330</v>
      </c>
      <c r="C1599" t="s">
        <v>2230</v>
      </c>
      <c r="D1599" t="s">
        <v>889</v>
      </c>
      <c r="E1599" t="s">
        <v>3054</v>
      </c>
      <c r="F1599" s="88"/>
      <c r="G1599" s="85">
        <v>45719.1</v>
      </c>
      <c r="H1599" s="96" t="s">
        <v>4251</v>
      </c>
      <c r="I1599" t="s">
        <v>2142</v>
      </c>
      <c r="J1599" s="4">
        <f t="shared" si="24"/>
        <v>2</v>
      </c>
    </row>
    <row r="1600" spans="1:10" x14ac:dyDescent="0.3">
      <c r="A1600" s="4" t="s">
        <v>4267</v>
      </c>
      <c r="B1600" s="82">
        <v>45330</v>
      </c>
      <c r="C1600" t="s">
        <v>2231</v>
      </c>
      <c r="D1600" t="s">
        <v>710</v>
      </c>
      <c r="E1600" t="s">
        <v>3055</v>
      </c>
      <c r="F1600" s="88"/>
      <c r="G1600" s="85">
        <v>43229.03</v>
      </c>
      <c r="H1600" s="96" t="s">
        <v>4251</v>
      </c>
      <c r="I1600" t="s">
        <v>2142</v>
      </c>
      <c r="J1600" s="4">
        <f t="shared" si="24"/>
        <v>2</v>
      </c>
    </row>
    <row r="1601" spans="1:10" x14ac:dyDescent="0.3">
      <c r="A1601" s="4" t="s">
        <v>4267</v>
      </c>
      <c r="B1601" s="82">
        <v>45330</v>
      </c>
      <c r="C1601" t="s">
        <v>2232</v>
      </c>
      <c r="D1601" t="s">
        <v>710</v>
      </c>
      <c r="E1601" t="s">
        <v>3056</v>
      </c>
      <c r="F1601" s="88"/>
      <c r="G1601" s="85">
        <v>37492.21</v>
      </c>
      <c r="H1601" s="96" t="s">
        <v>4251</v>
      </c>
      <c r="I1601" t="s">
        <v>2142</v>
      </c>
      <c r="J1601" s="4">
        <f t="shared" si="24"/>
        <v>2</v>
      </c>
    </row>
    <row r="1602" spans="1:10" x14ac:dyDescent="0.3">
      <c r="A1602" s="4" t="s">
        <v>4267</v>
      </c>
      <c r="B1602" s="82">
        <v>45330</v>
      </c>
      <c r="C1602" t="s">
        <v>2233</v>
      </c>
      <c r="D1602" t="s">
        <v>2675</v>
      </c>
      <c r="E1602" t="s">
        <v>3057</v>
      </c>
      <c r="F1602" s="88"/>
      <c r="G1602" s="85">
        <v>36360</v>
      </c>
      <c r="H1602" s="96" t="s">
        <v>4251</v>
      </c>
      <c r="I1602" t="s">
        <v>2142</v>
      </c>
      <c r="J1602" s="4">
        <f t="shared" si="24"/>
        <v>2</v>
      </c>
    </row>
    <row r="1603" spans="1:10" x14ac:dyDescent="0.3">
      <c r="A1603" s="4" t="s">
        <v>4267</v>
      </c>
      <c r="B1603" s="82">
        <v>45330</v>
      </c>
      <c r="C1603" t="s">
        <v>2234</v>
      </c>
      <c r="D1603" t="s">
        <v>889</v>
      </c>
      <c r="E1603" t="s">
        <v>3058</v>
      </c>
      <c r="F1603" s="88"/>
      <c r="G1603" s="85">
        <v>33578.080000000002</v>
      </c>
      <c r="H1603" s="96" t="s">
        <v>4251</v>
      </c>
      <c r="I1603" t="s">
        <v>2142</v>
      </c>
      <c r="J1603" s="4">
        <f t="shared" ref="J1603:J1666" si="25">MONTH(B1603)</f>
        <v>2</v>
      </c>
    </row>
    <row r="1604" spans="1:10" x14ac:dyDescent="0.3">
      <c r="A1604" s="4" t="s">
        <v>4267</v>
      </c>
      <c r="B1604" s="82">
        <v>45330</v>
      </c>
      <c r="C1604" t="s">
        <v>2235</v>
      </c>
      <c r="D1604" t="s">
        <v>889</v>
      </c>
      <c r="E1604" t="s">
        <v>3059</v>
      </c>
      <c r="F1604" s="88"/>
      <c r="G1604" s="85">
        <v>31945.85</v>
      </c>
      <c r="H1604" s="96" t="s">
        <v>4251</v>
      </c>
      <c r="I1604" t="s">
        <v>2142</v>
      </c>
      <c r="J1604" s="4">
        <f t="shared" si="25"/>
        <v>2</v>
      </c>
    </row>
    <row r="1605" spans="1:10" x14ac:dyDescent="0.3">
      <c r="A1605" s="4" t="s">
        <v>4267</v>
      </c>
      <c r="B1605" s="82">
        <v>45330</v>
      </c>
      <c r="C1605" t="s">
        <v>2236</v>
      </c>
      <c r="D1605" t="s">
        <v>645</v>
      </c>
      <c r="E1605" t="s">
        <v>3060</v>
      </c>
      <c r="F1605" s="88"/>
      <c r="G1605" s="85">
        <v>29404.400000000001</v>
      </c>
      <c r="H1605" s="96" t="s">
        <v>4251</v>
      </c>
      <c r="I1605" t="s">
        <v>2142</v>
      </c>
      <c r="J1605" s="4">
        <f t="shared" si="25"/>
        <v>2</v>
      </c>
    </row>
    <row r="1606" spans="1:10" x14ac:dyDescent="0.3">
      <c r="A1606" s="4" t="s">
        <v>4267</v>
      </c>
      <c r="B1606" s="82">
        <v>45330</v>
      </c>
      <c r="C1606" t="s">
        <v>2237</v>
      </c>
      <c r="D1606" t="s">
        <v>2676</v>
      </c>
      <c r="E1606" t="s">
        <v>3061</v>
      </c>
      <c r="F1606" s="88"/>
      <c r="G1606" s="85">
        <v>29156.16</v>
      </c>
      <c r="H1606" s="96" t="s">
        <v>4251</v>
      </c>
      <c r="I1606" t="s">
        <v>2142</v>
      </c>
      <c r="J1606" s="4">
        <f t="shared" si="25"/>
        <v>2</v>
      </c>
    </row>
    <row r="1607" spans="1:10" x14ac:dyDescent="0.3">
      <c r="A1607" s="4" t="s">
        <v>4267</v>
      </c>
      <c r="B1607" s="82">
        <v>45330</v>
      </c>
      <c r="C1607" t="s">
        <v>2238</v>
      </c>
      <c r="D1607" t="s">
        <v>710</v>
      </c>
      <c r="E1607" t="s">
        <v>3062</v>
      </c>
      <c r="F1607" s="88"/>
      <c r="G1607" s="85">
        <v>28509.19</v>
      </c>
      <c r="H1607" s="96" t="s">
        <v>4251</v>
      </c>
      <c r="I1607" t="s">
        <v>2142</v>
      </c>
      <c r="J1607" s="4">
        <f t="shared" si="25"/>
        <v>2</v>
      </c>
    </row>
    <row r="1608" spans="1:10" x14ac:dyDescent="0.3">
      <c r="A1608" s="4" t="s">
        <v>4267</v>
      </c>
      <c r="B1608" s="82">
        <v>45330</v>
      </c>
      <c r="C1608" t="s">
        <v>2239</v>
      </c>
      <c r="D1608" t="s">
        <v>889</v>
      </c>
      <c r="E1608" t="s">
        <v>3063</v>
      </c>
      <c r="F1608" s="88"/>
      <c r="G1608" s="85">
        <v>26257.09</v>
      </c>
      <c r="H1608" s="96" t="s">
        <v>4251</v>
      </c>
      <c r="I1608" t="s">
        <v>2142</v>
      </c>
      <c r="J1608" s="4">
        <f t="shared" si="25"/>
        <v>2</v>
      </c>
    </row>
    <row r="1609" spans="1:10" x14ac:dyDescent="0.3">
      <c r="A1609" s="4" t="s">
        <v>4267</v>
      </c>
      <c r="B1609" s="82">
        <v>45330</v>
      </c>
      <c r="C1609" t="s">
        <v>2240</v>
      </c>
      <c r="D1609" t="s">
        <v>2677</v>
      </c>
      <c r="E1609" t="s">
        <v>3064</v>
      </c>
      <c r="F1609" s="88"/>
      <c r="G1609" s="85">
        <v>20203.55</v>
      </c>
      <c r="H1609" s="96" t="s">
        <v>4251</v>
      </c>
      <c r="I1609" t="s">
        <v>2142</v>
      </c>
      <c r="J1609" s="4">
        <f t="shared" si="25"/>
        <v>2</v>
      </c>
    </row>
    <row r="1610" spans="1:10" x14ac:dyDescent="0.3">
      <c r="A1610" s="4" t="s">
        <v>4267</v>
      </c>
      <c r="B1610" s="82">
        <v>45330</v>
      </c>
      <c r="C1610" t="s">
        <v>2241</v>
      </c>
      <c r="D1610" t="s">
        <v>843</v>
      </c>
      <c r="E1610" t="s">
        <v>3065</v>
      </c>
      <c r="F1610" s="88"/>
      <c r="G1610" s="85">
        <v>19618.810000000001</v>
      </c>
      <c r="H1610" s="96" t="s">
        <v>4251</v>
      </c>
      <c r="I1610" t="s">
        <v>2142</v>
      </c>
      <c r="J1610" s="4">
        <f t="shared" si="25"/>
        <v>2</v>
      </c>
    </row>
    <row r="1611" spans="1:10" x14ac:dyDescent="0.3">
      <c r="A1611" s="4" t="s">
        <v>4267</v>
      </c>
      <c r="B1611" s="82">
        <v>45330</v>
      </c>
      <c r="C1611" t="s">
        <v>2242</v>
      </c>
      <c r="D1611" t="s">
        <v>2677</v>
      </c>
      <c r="E1611" t="s">
        <v>3066</v>
      </c>
      <c r="F1611" s="88"/>
      <c r="G1611" s="85">
        <v>13974.98</v>
      </c>
      <c r="H1611" s="96" t="s">
        <v>4251</v>
      </c>
      <c r="I1611" t="s">
        <v>2142</v>
      </c>
      <c r="J1611" s="4">
        <f t="shared" si="25"/>
        <v>2</v>
      </c>
    </row>
    <row r="1612" spans="1:10" x14ac:dyDescent="0.3">
      <c r="A1612" s="4" t="s">
        <v>4267</v>
      </c>
      <c r="B1612" s="82">
        <v>45330</v>
      </c>
      <c r="C1612" t="s">
        <v>2243</v>
      </c>
      <c r="D1612" t="s">
        <v>2678</v>
      </c>
      <c r="E1612" t="s">
        <v>2885</v>
      </c>
      <c r="F1612" s="88"/>
      <c r="G1612" s="85">
        <v>12500</v>
      </c>
      <c r="H1612" s="96" t="s">
        <v>4251</v>
      </c>
      <c r="I1612" t="s">
        <v>2142</v>
      </c>
      <c r="J1612" s="4">
        <f t="shared" si="25"/>
        <v>2</v>
      </c>
    </row>
    <row r="1613" spans="1:10" x14ac:dyDescent="0.3">
      <c r="A1613" s="4" t="s">
        <v>4267</v>
      </c>
      <c r="B1613" s="82">
        <v>45330</v>
      </c>
      <c r="C1613" t="s">
        <v>2243</v>
      </c>
      <c r="D1613" t="s">
        <v>2678</v>
      </c>
      <c r="E1613" t="s">
        <v>2885</v>
      </c>
      <c r="F1613" s="88"/>
      <c r="G1613" s="85">
        <v>12500</v>
      </c>
      <c r="H1613" s="96" t="s">
        <v>4251</v>
      </c>
      <c r="I1613" t="s">
        <v>2142</v>
      </c>
      <c r="J1613" s="4">
        <f t="shared" si="25"/>
        <v>2</v>
      </c>
    </row>
    <row r="1614" spans="1:10" x14ac:dyDescent="0.3">
      <c r="A1614" s="4" t="s">
        <v>4267</v>
      </c>
      <c r="B1614" s="82">
        <v>45330</v>
      </c>
      <c r="C1614" t="s">
        <v>2243</v>
      </c>
      <c r="D1614" t="s">
        <v>2678</v>
      </c>
      <c r="E1614" t="s">
        <v>2885</v>
      </c>
      <c r="F1614" s="88"/>
      <c r="G1614" s="85">
        <v>12500</v>
      </c>
      <c r="H1614" s="96" t="s">
        <v>4251</v>
      </c>
      <c r="I1614" t="s">
        <v>2142</v>
      </c>
      <c r="J1614" s="4">
        <f t="shared" si="25"/>
        <v>2</v>
      </c>
    </row>
    <row r="1615" spans="1:10" x14ac:dyDescent="0.3">
      <c r="A1615" s="4" t="s">
        <v>4267</v>
      </c>
      <c r="B1615" s="82">
        <v>45330</v>
      </c>
      <c r="C1615" t="s">
        <v>2244</v>
      </c>
      <c r="D1615" t="s">
        <v>644</v>
      </c>
      <c r="E1615" t="s">
        <v>3067</v>
      </c>
      <c r="F1615" s="88"/>
      <c r="G1615" s="85">
        <v>11284.57</v>
      </c>
      <c r="H1615" s="96" t="s">
        <v>4251</v>
      </c>
      <c r="I1615" t="s">
        <v>2142</v>
      </c>
      <c r="J1615" s="4">
        <f t="shared" si="25"/>
        <v>2</v>
      </c>
    </row>
    <row r="1616" spans="1:10" x14ac:dyDescent="0.3">
      <c r="A1616" s="4" t="s">
        <v>4267</v>
      </c>
      <c r="B1616" s="82">
        <v>45330</v>
      </c>
      <c r="C1616"/>
      <c r="D1616" t="s">
        <v>2610</v>
      </c>
      <c r="E1616" t="s">
        <v>3068</v>
      </c>
      <c r="F1616" s="88"/>
      <c r="G1616" s="85">
        <v>10900</v>
      </c>
      <c r="H1616" s="96" t="s">
        <v>4256</v>
      </c>
      <c r="I1616" t="s">
        <v>2142</v>
      </c>
      <c r="J1616" s="4">
        <f t="shared" si="25"/>
        <v>2</v>
      </c>
    </row>
    <row r="1617" spans="1:10" x14ac:dyDescent="0.3">
      <c r="A1617" s="4" t="s">
        <v>4267</v>
      </c>
      <c r="B1617" s="82">
        <v>45330</v>
      </c>
      <c r="C1617" t="s">
        <v>2245</v>
      </c>
      <c r="D1617" t="s">
        <v>873</v>
      </c>
      <c r="E1617" t="s">
        <v>3069</v>
      </c>
      <c r="F1617" s="88"/>
      <c r="G1617" s="85">
        <v>10800</v>
      </c>
      <c r="H1617" s="96" t="s">
        <v>4251</v>
      </c>
      <c r="I1617" t="s">
        <v>2142</v>
      </c>
      <c r="J1617" s="4">
        <f t="shared" si="25"/>
        <v>2</v>
      </c>
    </row>
    <row r="1618" spans="1:10" x14ac:dyDescent="0.3">
      <c r="A1618" s="4" t="s">
        <v>4267</v>
      </c>
      <c r="B1618" s="82">
        <v>45330</v>
      </c>
      <c r="C1618" t="s">
        <v>2246</v>
      </c>
      <c r="D1618" t="s">
        <v>710</v>
      </c>
      <c r="E1618" t="s">
        <v>3070</v>
      </c>
      <c r="F1618" s="88"/>
      <c r="G1618" s="85">
        <v>8505.7999999999993</v>
      </c>
      <c r="H1618" s="96" t="s">
        <v>4251</v>
      </c>
      <c r="I1618" t="s">
        <v>2142</v>
      </c>
      <c r="J1618" s="4">
        <f t="shared" si="25"/>
        <v>2</v>
      </c>
    </row>
    <row r="1619" spans="1:10" x14ac:dyDescent="0.3">
      <c r="A1619" s="4" t="s">
        <v>4267</v>
      </c>
      <c r="B1619" s="82">
        <v>45330</v>
      </c>
      <c r="C1619" t="s">
        <v>2247</v>
      </c>
      <c r="D1619" t="s">
        <v>764</v>
      </c>
      <c r="E1619" t="s">
        <v>3071</v>
      </c>
      <c r="F1619" s="88"/>
      <c r="G1619" s="85">
        <v>7287.78</v>
      </c>
      <c r="H1619" s="96" t="s">
        <v>4251</v>
      </c>
      <c r="I1619" t="s">
        <v>2142</v>
      </c>
      <c r="J1619" s="4">
        <f t="shared" si="25"/>
        <v>2</v>
      </c>
    </row>
    <row r="1620" spans="1:10" x14ac:dyDescent="0.3">
      <c r="A1620" s="4" t="s">
        <v>4267</v>
      </c>
      <c r="B1620" s="82">
        <v>45330</v>
      </c>
      <c r="C1620" t="s">
        <v>2248</v>
      </c>
      <c r="D1620" t="s">
        <v>710</v>
      </c>
      <c r="E1620" t="s">
        <v>3072</v>
      </c>
      <c r="F1620" s="88"/>
      <c r="G1620" s="85">
        <v>7212.65</v>
      </c>
      <c r="H1620" s="96" t="s">
        <v>4251</v>
      </c>
      <c r="I1620" t="s">
        <v>2142</v>
      </c>
      <c r="J1620" s="4">
        <f t="shared" si="25"/>
        <v>2</v>
      </c>
    </row>
    <row r="1621" spans="1:10" x14ac:dyDescent="0.3">
      <c r="A1621" s="4" t="s">
        <v>4267</v>
      </c>
      <c r="B1621" s="82">
        <v>45330</v>
      </c>
      <c r="C1621" t="s">
        <v>2249</v>
      </c>
      <c r="D1621" t="s">
        <v>710</v>
      </c>
      <c r="E1621" t="s">
        <v>3073</v>
      </c>
      <c r="F1621" s="88"/>
      <c r="G1621" s="85">
        <v>6635.16</v>
      </c>
      <c r="H1621" s="96" t="s">
        <v>4251</v>
      </c>
      <c r="I1621" t="s">
        <v>2142</v>
      </c>
      <c r="J1621" s="4">
        <f t="shared" si="25"/>
        <v>2</v>
      </c>
    </row>
    <row r="1622" spans="1:10" x14ac:dyDescent="0.3">
      <c r="A1622" s="4" t="s">
        <v>4267</v>
      </c>
      <c r="B1622" s="82">
        <v>45330</v>
      </c>
      <c r="C1622" t="s">
        <v>2243</v>
      </c>
      <c r="D1622" t="s">
        <v>2678</v>
      </c>
      <c r="E1622" t="s">
        <v>2885</v>
      </c>
      <c r="F1622" s="88"/>
      <c r="G1622" s="85">
        <v>5900</v>
      </c>
      <c r="H1622" s="96" t="s">
        <v>4251</v>
      </c>
      <c r="I1622" t="s">
        <v>2142</v>
      </c>
      <c r="J1622" s="4">
        <f t="shared" si="25"/>
        <v>2</v>
      </c>
    </row>
    <row r="1623" spans="1:10" x14ac:dyDescent="0.3">
      <c r="A1623" s="4" t="s">
        <v>4267</v>
      </c>
      <c r="B1623" s="82">
        <v>45330</v>
      </c>
      <c r="C1623" t="s">
        <v>2250</v>
      </c>
      <c r="D1623" t="s">
        <v>710</v>
      </c>
      <c r="E1623" t="s">
        <v>3074</v>
      </c>
      <c r="F1623" s="88"/>
      <c r="G1623" s="85">
        <v>5733.01</v>
      </c>
      <c r="H1623" s="96" t="s">
        <v>4251</v>
      </c>
      <c r="I1623" t="s">
        <v>2142</v>
      </c>
      <c r="J1623" s="4">
        <f t="shared" si="25"/>
        <v>2</v>
      </c>
    </row>
    <row r="1624" spans="1:10" x14ac:dyDescent="0.3">
      <c r="A1624" s="4" t="s">
        <v>4267</v>
      </c>
      <c r="B1624" s="82">
        <v>45330</v>
      </c>
      <c r="C1624" t="s">
        <v>2251</v>
      </c>
      <c r="D1624" t="s">
        <v>2679</v>
      </c>
      <c r="E1624" t="s">
        <v>3075</v>
      </c>
      <c r="F1624" s="88"/>
      <c r="G1624" s="85">
        <v>5580</v>
      </c>
      <c r="H1624" s="96" t="s">
        <v>4251</v>
      </c>
      <c r="I1624" t="s">
        <v>2142</v>
      </c>
      <c r="J1624" s="4">
        <f t="shared" si="25"/>
        <v>2</v>
      </c>
    </row>
    <row r="1625" spans="1:10" x14ac:dyDescent="0.3">
      <c r="A1625" s="4" t="s">
        <v>4267</v>
      </c>
      <c r="B1625" s="82">
        <v>45330</v>
      </c>
      <c r="C1625" t="s">
        <v>2252</v>
      </c>
      <c r="D1625" t="s">
        <v>644</v>
      </c>
      <c r="E1625" t="s">
        <v>3076</v>
      </c>
      <c r="F1625" s="88"/>
      <c r="G1625" s="85">
        <v>5412</v>
      </c>
      <c r="H1625" s="96" t="s">
        <v>4251</v>
      </c>
      <c r="I1625" t="s">
        <v>2142</v>
      </c>
      <c r="J1625" s="4">
        <f t="shared" si="25"/>
        <v>2</v>
      </c>
    </row>
    <row r="1626" spans="1:10" x14ac:dyDescent="0.3">
      <c r="A1626" s="4" t="s">
        <v>4267</v>
      </c>
      <c r="B1626" s="82">
        <v>45330</v>
      </c>
      <c r="C1626" t="s">
        <v>2253</v>
      </c>
      <c r="D1626" t="s">
        <v>796</v>
      </c>
      <c r="E1626" t="s">
        <v>3077</v>
      </c>
      <c r="F1626" s="88"/>
      <c r="G1626" s="85">
        <v>4651.2</v>
      </c>
      <c r="H1626" s="96" t="s">
        <v>4251</v>
      </c>
      <c r="I1626" t="s">
        <v>2142</v>
      </c>
      <c r="J1626" s="4">
        <f t="shared" si="25"/>
        <v>2</v>
      </c>
    </row>
    <row r="1627" spans="1:10" x14ac:dyDescent="0.3">
      <c r="A1627" s="4" t="s">
        <v>4267</v>
      </c>
      <c r="B1627" s="82">
        <v>45330</v>
      </c>
      <c r="C1627"/>
      <c r="D1627" t="s">
        <v>2610</v>
      </c>
      <c r="E1627" t="s">
        <v>2927</v>
      </c>
      <c r="F1627" s="88"/>
      <c r="G1627" s="85">
        <v>4230</v>
      </c>
      <c r="H1627" s="96" t="s">
        <v>4256</v>
      </c>
      <c r="I1627" t="s">
        <v>2142</v>
      </c>
      <c r="J1627" s="4">
        <f t="shared" si="25"/>
        <v>2</v>
      </c>
    </row>
    <row r="1628" spans="1:10" x14ac:dyDescent="0.3">
      <c r="A1628" s="4" t="s">
        <v>4267</v>
      </c>
      <c r="B1628" s="82">
        <v>45330</v>
      </c>
      <c r="C1628" t="s">
        <v>2254</v>
      </c>
      <c r="D1628" t="s">
        <v>764</v>
      </c>
      <c r="E1628" t="s">
        <v>3078</v>
      </c>
      <c r="F1628" s="88"/>
      <c r="G1628" s="85">
        <v>4212</v>
      </c>
      <c r="H1628" s="96" t="s">
        <v>4251</v>
      </c>
      <c r="I1628" t="s">
        <v>2142</v>
      </c>
      <c r="J1628" s="4">
        <f t="shared" si="25"/>
        <v>2</v>
      </c>
    </row>
    <row r="1629" spans="1:10" x14ac:dyDescent="0.3">
      <c r="A1629" s="4" t="s">
        <v>4267</v>
      </c>
      <c r="B1629" s="82">
        <v>45330</v>
      </c>
      <c r="C1629"/>
      <c r="D1629" t="s">
        <v>136</v>
      </c>
      <c r="E1629" t="s">
        <v>1068</v>
      </c>
      <c r="F1629" s="88"/>
      <c r="G1629" s="85">
        <v>3697.84</v>
      </c>
      <c r="H1629" s="96" t="s">
        <v>4249</v>
      </c>
      <c r="I1629" t="s">
        <v>2142</v>
      </c>
      <c r="J1629" s="4">
        <f t="shared" si="25"/>
        <v>2</v>
      </c>
    </row>
    <row r="1630" spans="1:10" x14ac:dyDescent="0.3">
      <c r="A1630" s="4" t="s">
        <v>4267</v>
      </c>
      <c r="B1630" s="82">
        <v>45330</v>
      </c>
      <c r="C1630" t="s">
        <v>2255</v>
      </c>
      <c r="D1630" t="s">
        <v>2680</v>
      </c>
      <c r="E1630" t="s">
        <v>2885</v>
      </c>
      <c r="F1630" s="88"/>
      <c r="G1630" s="85">
        <v>2908.14</v>
      </c>
      <c r="H1630" s="96" t="s">
        <v>4251</v>
      </c>
      <c r="I1630" t="s">
        <v>2142</v>
      </c>
      <c r="J1630" s="4">
        <f t="shared" si="25"/>
        <v>2</v>
      </c>
    </row>
    <row r="1631" spans="1:10" x14ac:dyDescent="0.3">
      <c r="A1631" s="4" t="s">
        <v>4267</v>
      </c>
      <c r="B1631" s="82">
        <v>45330</v>
      </c>
      <c r="C1631"/>
      <c r="D1631" t="s">
        <v>2610</v>
      </c>
      <c r="E1631" t="s">
        <v>3079</v>
      </c>
      <c r="F1631" s="88"/>
      <c r="G1631" s="85">
        <v>2140</v>
      </c>
      <c r="H1631" s="96" t="s">
        <v>4256</v>
      </c>
      <c r="I1631" t="s">
        <v>2142</v>
      </c>
      <c r="J1631" s="4">
        <f t="shared" si="25"/>
        <v>2</v>
      </c>
    </row>
    <row r="1632" spans="1:10" x14ac:dyDescent="0.3">
      <c r="A1632" s="4" t="s">
        <v>4267</v>
      </c>
      <c r="B1632" s="82">
        <v>45330</v>
      </c>
      <c r="C1632"/>
      <c r="D1632" t="s">
        <v>2610</v>
      </c>
      <c r="E1632" t="s">
        <v>3080</v>
      </c>
      <c r="F1632" s="88"/>
      <c r="G1632" s="85">
        <v>1650</v>
      </c>
      <c r="H1632" s="96" t="s">
        <v>4256</v>
      </c>
      <c r="I1632" t="s">
        <v>2142</v>
      </c>
      <c r="J1632" s="4">
        <f t="shared" si="25"/>
        <v>2</v>
      </c>
    </row>
    <row r="1633" spans="1:10" x14ac:dyDescent="0.3">
      <c r="A1633" s="4" t="s">
        <v>4267</v>
      </c>
      <c r="B1633" s="82">
        <v>45330</v>
      </c>
      <c r="C1633" t="s">
        <v>2256</v>
      </c>
      <c r="D1633" t="s">
        <v>2669</v>
      </c>
      <c r="E1633" t="s">
        <v>3081</v>
      </c>
      <c r="F1633" s="88"/>
      <c r="G1633" s="85">
        <v>1400</v>
      </c>
      <c r="H1633" s="96" t="s">
        <v>2</v>
      </c>
      <c r="I1633" t="s">
        <v>2142</v>
      </c>
      <c r="J1633" s="4">
        <f t="shared" si="25"/>
        <v>2</v>
      </c>
    </row>
    <row r="1634" spans="1:10" x14ac:dyDescent="0.3">
      <c r="A1634" s="4" t="s">
        <v>4267</v>
      </c>
      <c r="B1634" s="82">
        <v>45330</v>
      </c>
      <c r="C1634"/>
      <c r="D1634" t="s">
        <v>2610</v>
      </c>
      <c r="E1634" t="s">
        <v>3082</v>
      </c>
      <c r="F1634" s="88"/>
      <c r="G1634" s="91">
        <v>700</v>
      </c>
      <c r="H1634" s="96" t="s">
        <v>4256</v>
      </c>
      <c r="I1634" t="s">
        <v>2142</v>
      </c>
      <c r="J1634" s="4">
        <f t="shared" si="25"/>
        <v>2</v>
      </c>
    </row>
    <row r="1635" spans="1:10" x14ac:dyDescent="0.3">
      <c r="A1635" s="4" t="s">
        <v>4267</v>
      </c>
      <c r="B1635" s="82">
        <v>45330</v>
      </c>
      <c r="C1635"/>
      <c r="D1635" t="s">
        <v>2681</v>
      </c>
      <c r="E1635" t="s">
        <v>273</v>
      </c>
      <c r="F1635" s="85">
        <v>200000</v>
      </c>
      <c r="G1635" s="85"/>
      <c r="H1635" s="96" t="s">
        <v>37</v>
      </c>
      <c r="I1635" t="s">
        <v>2142</v>
      </c>
      <c r="J1635" s="4">
        <f t="shared" si="25"/>
        <v>2</v>
      </c>
    </row>
    <row r="1636" spans="1:10" x14ac:dyDescent="0.3">
      <c r="A1636" s="4" t="s">
        <v>4267</v>
      </c>
      <c r="B1636" s="82">
        <v>45330</v>
      </c>
      <c r="C1636"/>
      <c r="D1636" t="s">
        <v>2682</v>
      </c>
      <c r="E1636" t="s">
        <v>3083</v>
      </c>
      <c r="F1636" s="85">
        <v>141245.73000000001</v>
      </c>
      <c r="G1636" s="85"/>
      <c r="H1636" s="96" t="s">
        <v>37</v>
      </c>
      <c r="I1636" t="s">
        <v>2142</v>
      </c>
      <c r="J1636" s="4">
        <f t="shared" si="25"/>
        <v>2</v>
      </c>
    </row>
    <row r="1637" spans="1:10" x14ac:dyDescent="0.3">
      <c r="A1637" s="4" t="s">
        <v>4267</v>
      </c>
      <c r="B1637" s="82">
        <v>45330</v>
      </c>
      <c r="C1637"/>
      <c r="D1637" t="s">
        <v>2643</v>
      </c>
      <c r="E1637" t="s">
        <v>3084</v>
      </c>
      <c r="F1637" s="85">
        <v>39068.92</v>
      </c>
      <c r="G1637" s="85"/>
      <c r="H1637" s="96" t="s">
        <v>37</v>
      </c>
      <c r="I1637" t="s">
        <v>2142</v>
      </c>
      <c r="J1637" s="4">
        <f t="shared" si="25"/>
        <v>2</v>
      </c>
    </row>
    <row r="1638" spans="1:10" x14ac:dyDescent="0.3">
      <c r="A1638" s="4" t="s">
        <v>4267</v>
      </c>
      <c r="B1638" s="82">
        <v>45330</v>
      </c>
      <c r="C1638"/>
      <c r="D1638" t="s">
        <v>2628</v>
      </c>
      <c r="E1638" t="s">
        <v>273</v>
      </c>
      <c r="F1638" s="85">
        <v>29208.07</v>
      </c>
      <c r="G1638" s="85"/>
      <c r="H1638" s="96" t="s">
        <v>37</v>
      </c>
      <c r="I1638" t="s">
        <v>2142</v>
      </c>
      <c r="J1638" s="4">
        <f t="shared" si="25"/>
        <v>2</v>
      </c>
    </row>
    <row r="1639" spans="1:10" x14ac:dyDescent="0.3">
      <c r="A1639" s="4" t="s">
        <v>4267</v>
      </c>
      <c r="B1639" s="82">
        <v>45330</v>
      </c>
      <c r="C1639"/>
      <c r="D1639" t="s">
        <v>2683</v>
      </c>
      <c r="E1639" t="s">
        <v>956</v>
      </c>
      <c r="F1639" s="85">
        <v>18650.29</v>
      </c>
      <c r="G1639" s="85"/>
      <c r="H1639" s="96" t="s">
        <v>37</v>
      </c>
      <c r="I1639" t="s">
        <v>2142</v>
      </c>
      <c r="J1639" s="4">
        <f t="shared" si="25"/>
        <v>2</v>
      </c>
    </row>
    <row r="1640" spans="1:10" x14ac:dyDescent="0.3">
      <c r="A1640" s="4" t="s">
        <v>4267</v>
      </c>
      <c r="B1640" s="82">
        <v>45330</v>
      </c>
      <c r="C1640"/>
      <c r="D1640" t="s">
        <v>2643</v>
      </c>
      <c r="E1640" t="s">
        <v>3085</v>
      </c>
      <c r="F1640" s="85">
        <v>14939.76</v>
      </c>
      <c r="G1640" s="85"/>
      <c r="H1640" s="96" t="s">
        <v>37</v>
      </c>
      <c r="I1640" t="s">
        <v>2142</v>
      </c>
      <c r="J1640" s="4">
        <f t="shared" si="25"/>
        <v>2</v>
      </c>
    </row>
    <row r="1641" spans="1:10" x14ac:dyDescent="0.3">
      <c r="A1641" s="4" t="s">
        <v>4267</v>
      </c>
      <c r="B1641" s="82">
        <v>45330</v>
      </c>
      <c r="C1641"/>
      <c r="D1641" t="s">
        <v>2684</v>
      </c>
      <c r="E1641" t="s">
        <v>3086</v>
      </c>
      <c r="F1641" s="85">
        <v>13171.76</v>
      </c>
      <c r="G1641" s="85"/>
      <c r="H1641" s="96" t="s">
        <v>37</v>
      </c>
      <c r="I1641" t="s">
        <v>2142</v>
      </c>
      <c r="J1641" s="4">
        <f t="shared" si="25"/>
        <v>2</v>
      </c>
    </row>
    <row r="1642" spans="1:10" x14ac:dyDescent="0.3">
      <c r="A1642" s="4" t="s">
        <v>4267</v>
      </c>
      <c r="B1642" s="82">
        <v>45330</v>
      </c>
      <c r="C1642"/>
      <c r="D1642" t="s">
        <v>2685</v>
      </c>
      <c r="E1642" t="s">
        <v>3087</v>
      </c>
      <c r="F1642" s="85">
        <v>12109</v>
      </c>
      <c r="G1642" s="85"/>
      <c r="H1642" s="96" t="s">
        <v>37</v>
      </c>
      <c r="I1642" t="s">
        <v>2142</v>
      </c>
      <c r="J1642" s="4">
        <f t="shared" si="25"/>
        <v>2</v>
      </c>
    </row>
    <row r="1643" spans="1:10" x14ac:dyDescent="0.3">
      <c r="A1643" s="4" t="s">
        <v>4267</v>
      </c>
      <c r="B1643" s="82">
        <v>45330</v>
      </c>
      <c r="C1643"/>
      <c r="D1643" t="s">
        <v>2686</v>
      </c>
      <c r="E1643" t="s">
        <v>3088</v>
      </c>
      <c r="F1643" s="85">
        <v>11200.64</v>
      </c>
      <c r="G1643" s="85"/>
      <c r="H1643" s="96" t="s">
        <v>37</v>
      </c>
      <c r="I1643" t="s">
        <v>2142</v>
      </c>
      <c r="J1643" s="4">
        <f t="shared" si="25"/>
        <v>2</v>
      </c>
    </row>
    <row r="1644" spans="1:10" x14ac:dyDescent="0.3">
      <c r="A1644" s="4" t="s">
        <v>4267</v>
      </c>
      <c r="B1644" s="82">
        <v>45330</v>
      </c>
      <c r="C1644"/>
      <c r="D1644" t="s">
        <v>2687</v>
      </c>
      <c r="E1644" t="s">
        <v>3089</v>
      </c>
      <c r="F1644" s="85">
        <v>9469.4599999999991</v>
      </c>
      <c r="G1644" s="85"/>
      <c r="H1644" s="96" t="s">
        <v>37</v>
      </c>
      <c r="I1644" t="s">
        <v>2142</v>
      </c>
      <c r="J1644" s="4">
        <f t="shared" si="25"/>
        <v>2</v>
      </c>
    </row>
    <row r="1645" spans="1:10" x14ac:dyDescent="0.3">
      <c r="A1645" s="4" t="s">
        <v>4267</v>
      </c>
      <c r="B1645" s="82">
        <v>45330</v>
      </c>
      <c r="C1645"/>
      <c r="D1645" t="s">
        <v>2643</v>
      </c>
      <c r="E1645" t="s">
        <v>3090</v>
      </c>
      <c r="F1645" s="85">
        <v>9365.4</v>
      </c>
      <c r="G1645" s="85"/>
      <c r="H1645" s="96" t="s">
        <v>37</v>
      </c>
      <c r="I1645" t="s">
        <v>2142</v>
      </c>
      <c r="J1645" s="4">
        <f t="shared" si="25"/>
        <v>2</v>
      </c>
    </row>
    <row r="1646" spans="1:10" x14ac:dyDescent="0.3">
      <c r="A1646" s="4" t="s">
        <v>4267</v>
      </c>
      <c r="B1646" s="82">
        <v>45330</v>
      </c>
      <c r="C1646"/>
      <c r="D1646" t="s">
        <v>2643</v>
      </c>
      <c r="E1646" t="s">
        <v>3091</v>
      </c>
      <c r="F1646" s="85">
        <v>8869.2800000000007</v>
      </c>
      <c r="G1646" s="85"/>
      <c r="H1646" s="96" t="s">
        <v>37</v>
      </c>
      <c r="I1646" t="s">
        <v>2142</v>
      </c>
      <c r="J1646" s="4">
        <f t="shared" si="25"/>
        <v>2</v>
      </c>
    </row>
    <row r="1647" spans="1:10" x14ac:dyDescent="0.3">
      <c r="A1647" s="4" t="s">
        <v>4267</v>
      </c>
      <c r="B1647" s="82">
        <v>45330</v>
      </c>
      <c r="C1647"/>
      <c r="D1647" t="s">
        <v>2666</v>
      </c>
      <c r="E1647" t="s">
        <v>3092</v>
      </c>
      <c r="F1647" s="85">
        <v>7347.12</v>
      </c>
      <c r="G1647" s="85"/>
      <c r="H1647" s="96" t="s">
        <v>37</v>
      </c>
      <c r="I1647" t="s">
        <v>2142</v>
      </c>
      <c r="J1647" s="4">
        <f t="shared" si="25"/>
        <v>2</v>
      </c>
    </row>
    <row r="1648" spans="1:10" x14ac:dyDescent="0.3">
      <c r="A1648" s="4" t="s">
        <v>4267</v>
      </c>
      <c r="B1648" s="82">
        <v>45330</v>
      </c>
      <c r="C1648"/>
      <c r="D1648" t="s">
        <v>2688</v>
      </c>
      <c r="E1648" t="s">
        <v>3093</v>
      </c>
      <c r="F1648" s="85">
        <v>6742.12</v>
      </c>
      <c r="G1648" s="85"/>
      <c r="H1648" s="96" t="s">
        <v>37</v>
      </c>
      <c r="I1648" t="s">
        <v>2142</v>
      </c>
      <c r="J1648" s="4">
        <f t="shared" si="25"/>
        <v>2</v>
      </c>
    </row>
    <row r="1649" spans="1:10" x14ac:dyDescent="0.3">
      <c r="A1649" s="4" t="s">
        <v>4267</v>
      </c>
      <c r="B1649" s="82">
        <v>45330</v>
      </c>
      <c r="C1649"/>
      <c r="D1649" t="s">
        <v>2663</v>
      </c>
      <c r="E1649" t="s">
        <v>1895</v>
      </c>
      <c r="F1649" s="85">
        <v>5912.5</v>
      </c>
      <c r="G1649" s="85"/>
      <c r="H1649" s="96" t="s">
        <v>37</v>
      </c>
      <c r="I1649" t="s">
        <v>2142</v>
      </c>
      <c r="J1649" s="4">
        <f t="shared" si="25"/>
        <v>2</v>
      </c>
    </row>
    <row r="1650" spans="1:10" x14ac:dyDescent="0.3">
      <c r="A1650" s="4" t="s">
        <v>4267</v>
      </c>
      <c r="B1650" s="82">
        <v>45330</v>
      </c>
      <c r="C1650"/>
      <c r="D1650" t="s">
        <v>2643</v>
      </c>
      <c r="E1650" t="s">
        <v>3094</v>
      </c>
      <c r="F1650" s="85">
        <v>5342.92</v>
      </c>
      <c r="G1650" s="85"/>
      <c r="H1650" s="96" t="s">
        <v>37</v>
      </c>
      <c r="I1650" t="s">
        <v>2142</v>
      </c>
      <c r="J1650" s="4">
        <f t="shared" si="25"/>
        <v>2</v>
      </c>
    </row>
    <row r="1651" spans="1:10" x14ac:dyDescent="0.3">
      <c r="A1651" s="4" t="s">
        <v>4267</v>
      </c>
      <c r="B1651" s="82">
        <v>45330</v>
      </c>
      <c r="C1651"/>
      <c r="D1651" t="s">
        <v>2643</v>
      </c>
      <c r="E1651" t="s">
        <v>3095</v>
      </c>
      <c r="F1651" s="85">
        <v>5222.3599999999997</v>
      </c>
      <c r="G1651" s="85"/>
      <c r="H1651" s="96" t="s">
        <v>37</v>
      </c>
      <c r="I1651" t="s">
        <v>2142</v>
      </c>
      <c r="J1651" s="4">
        <f t="shared" si="25"/>
        <v>2</v>
      </c>
    </row>
    <row r="1652" spans="1:10" x14ac:dyDescent="0.3">
      <c r="A1652" s="4" t="s">
        <v>4267</v>
      </c>
      <c r="B1652" s="82">
        <v>45330</v>
      </c>
      <c r="C1652"/>
      <c r="D1652" t="s">
        <v>2643</v>
      </c>
      <c r="E1652" t="s">
        <v>3096</v>
      </c>
      <c r="F1652" s="85">
        <v>5153.28</v>
      </c>
      <c r="G1652" s="85"/>
      <c r="H1652" s="96" t="s">
        <v>37</v>
      </c>
      <c r="I1652" t="s">
        <v>2142</v>
      </c>
      <c r="J1652" s="4">
        <f t="shared" si="25"/>
        <v>2</v>
      </c>
    </row>
    <row r="1653" spans="1:10" x14ac:dyDescent="0.3">
      <c r="A1653" s="4" t="s">
        <v>4267</v>
      </c>
      <c r="B1653" s="82">
        <v>45330</v>
      </c>
      <c r="C1653"/>
      <c r="D1653" t="s">
        <v>2643</v>
      </c>
      <c r="E1653" t="s">
        <v>3097</v>
      </c>
      <c r="F1653" s="85">
        <v>5152.84</v>
      </c>
      <c r="G1653" s="85"/>
      <c r="H1653" s="96" t="s">
        <v>37</v>
      </c>
      <c r="I1653" t="s">
        <v>2142</v>
      </c>
      <c r="J1653" s="4">
        <f t="shared" si="25"/>
        <v>2</v>
      </c>
    </row>
    <row r="1654" spans="1:10" x14ac:dyDescent="0.3">
      <c r="A1654" s="4" t="s">
        <v>4267</v>
      </c>
      <c r="B1654" s="82">
        <v>45330</v>
      </c>
      <c r="C1654"/>
      <c r="D1654" t="s">
        <v>2643</v>
      </c>
      <c r="E1654" t="s">
        <v>3098</v>
      </c>
      <c r="F1654" s="85">
        <v>5014.24</v>
      </c>
      <c r="G1654" s="85"/>
      <c r="H1654" s="96" t="s">
        <v>37</v>
      </c>
      <c r="I1654" t="s">
        <v>2142</v>
      </c>
      <c r="J1654" s="4">
        <f t="shared" si="25"/>
        <v>2</v>
      </c>
    </row>
    <row r="1655" spans="1:10" x14ac:dyDescent="0.3">
      <c r="A1655" s="4" t="s">
        <v>4267</v>
      </c>
      <c r="B1655" s="82">
        <v>45330</v>
      </c>
      <c r="C1655"/>
      <c r="D1655" t="s">
        <v>2643</v>
      </c>
      <c r="E1655" t="s">
        <v>3099</v>
      </c>
      <c r="F1655" s="85">
        <v>4876.96</v>
      </c>
      <c r="G1655" s="85"/>
      <c r="H1655" s="96" t="s">
        <v>37</v>
      </c>
      <c r="I1655" t="s">
        <v>2142</v>
      </c>
      <c r="J1655" s="4">
        <f t="shared" si="25"/>
        <v>2</v>
      </c>
    </row>
    <row r="1656" spans="1:10" x14ac:dyDescent="0.3">
      <c r="A1656" s="4" t="s">
        <v>4267</v>
      </c>
      <c r="B1656" s="82">
        <v>45330</v>
      </c>
      <c r="C1656"/>
      <c r="D1656" t="s">
        <v>2689</v>
      </c>
      <c r="E1656" t="s">
        <v>3100</v>
      </c>
      <c r="F1656" s="85">
        <v>4860.0200000000004</v>
      </c>
      <c r="G1656" s="85"/>
      <c r="H1656" s="96" t="s">
        <v>37</v>
      </c>
      <c r="I1656" t="s">
        <v>2142</v>
      </c>
      <c r="J1656" s="4">
        <f t="shared" si="25"/>
        <v>2</v>
      </c>
    </row>
    <row r="1657" spans="1:10" x14ac:dyDescent="0.3">
      <c r="A1657" s="4" t="s">
        <v>4267</v>
      </c>
      <c r="B1657" s="82">
        <v>45330</v>
      </c>
      <c r="C1657"/>
      <c r="D1657" t="s">
        <v>2689</v>
      </c>
      <c r="E1657" t="s">
        <v>3101</v>
      </c>
      <c r="F1657" s="85">
        <v>3999.82</v>
      </c>
      <c r="G1657" s="85"/>
      <c r="H1657" s="96" t="s">
        <v>37</v>
      </c>
      <c r="I1657" t="s">
        <v>2142</v>
      </c>
      <c r="J1657" s="4">
        <f t="shared" si="25"/>
        <v>2</v>
      </c>
    </row>
    <row r="1658" spans="1:10" x14ac:dyDescent="0.3">
      <c r="A1658" s="4" t="s">
        <v>4267</v>
      </c>
      <c r="B1658" s="82">
        <v>45330</v>
      </c>
      <c r="C1658"/>
      <c r="D1658" t="s">
        <v>2689</v>
      </c>
      <c r="E1658" t="s">
        <v>3102</v>
      </c>
      <c r="F1658" s="85">
        <v>3999.82</v>
      </c>
      <c r="G1658" s="85"/>
      <c r="H1658" s="96" t="s">
        <v>37</v>
      </c>
      <c r="I1658" t="s">
        <v>2142</v>
      </c>
      <c r="J1658" s="4">
        <f t="shared" si="25"/>
        <v>2</v>
      </c>
    </row>
    <row r="1659" spans="1:10" x14ac:dyDescent="0.3">
      <c r="A1659" s="4" t="s">
        <v>4267</v>
      </c>
      <c r="B1659" s="82">
        <v>45330</v>
      </c>
      <c r="C1659"/>
      <c r="D1659" t="s">
        <v>2648</v>
      </c>
      <c r="E1659" t="s">
        <v>2975</v>
      </c>
      <c r="F1659" s="85">
        <v>3178.91</v>
      </c>
      <c r="G1659" s="85"/>
      <c r="H1659" s="96" t="s">
        <v>37</v>
      </c>
      <c r="I1659" t="s">
        <v>2142</v>
      </c>
      <c r="J1659" s="4">
        <f t="shared" si="25"/>
        <v>2</v>
      </c>
    </row>
    <row r="1660" spans="1:10" x14ac:dyDescent="0.3">
      <c r="A1660" s="4" t="s">
        <v>4267</v>
      </c>
      <c r="B1660" s="82">
        <v>45330</v>
      </c>
      <c r="C1660"/>
      <c r="D1660" t="s">
        <v>2690</v>
      </c>
      <c r="E1660" t="s">
        <v>3103</v>
      </c>
      <c r="F1660" s="91">
        <v>781.7</v>
      </c>
      <c r="G1660" s="85"/>
      <c r="H1660" s="96" t="s">
        <v>37</v>
      </c>
      <c r="I1660" t="s">
        <v>2142</v>
      </c>
      <c r="J1660" s="4">
        <f t="shared" si="25"/>
        <v>2</v>
      </c>
    </row>
    <row r="1661" spans="1:10" x14ac:dyDescent="0.3">
      <c r="A1661" s="4" t="s">
        <v>4267</v>
      </c>
      <c r="B1661" s="82">
        <v>45329</v>
      </c>
      <c r="C1661" t="s">
        <v>2257</v>
      </c>
      <c r="D1661" t="s">
        <v>2691</v>
      </c>
      <c r="E1661" t="s">
        <v>3104</v>
      </c>
      <c r="F1661" s="88"/>
      <c r="G1661" s="85">
        <v>44000</v>
      </c>
      <c r="H1661" s="96" t="s">
        <v>4251</v>
      </c>
      <c r="I1661" t="s">
        <v>2142</v>
      </c>
      <c r="J1661" s="4">
        <f t="shared" si="25"/>
        <v>2</v>
      </c>
    </row>
    <row r="1662" spans="1:10" x14ac:dyDescent="0.3">
      <c r="A1662" s="4" t="s">
        <v>4267</v>
      </c>
      <c r="B1662" s="82">
        <v>45329</v>
      </c>
      <c r="C1662" t="s">
        <v>2258</v>
      </c>
      <c r="D1662" t="s">
        <v>731</v>
      </c>
      <c r="E1662" t="s">
        <v>3105</v>
      </c>
      <c r="F1662" s="88"/>
      <c r="G1662" s="85">
        <v>24521.4</v>
      </c>
      <c r="H1662" s="96" t="s">
        <v>4251</v>
      </c>
      <c r="I1662" t="s">
        <v>2142</v>
      </c>
      <c r="J1662" s="4">
        <f t="shared" si="25"/>
        <v>2</v>
      </c>
    </row>
    <row r="1663" spans="1:10" x14ac:dyDescent="0.3">
      <c r="A1663" s="4" t="s">
        <v>4267</v>
      </c>
      <c r="B1663" s="82">
        <v>45329</v>
      </c>
      <c r="C1663" t="s">
        <v>2259</v>
      </c>
      <c r="D1663" t="s">
        <v>797</v>
      </c>
      <c r="E1663" t="s">
        <v>3106</v>
      </c>
      <c r="F1663" s="88"/>
      <c r="G1663" s="85">
        <v>16824</v>
      </c>
      <c r="H1663" s="96" t="s">
        <v>4251</v>
      </c>
      <c r="I1663" t="s">
        <v>2142</v>
      </c>
      <c r="J1663" s="4">
        <f t="shared" si="25"/>
        <v>2</v>
      </c>
    </row>
    <row r="1664" spans="1:10" x14ac:dyDescent="0.3">
      <c r="A1664" s="4" t="s">
        <v>4267</v>
      </c>
      <c r="B1664" s="82">
        <v>45329</v>
      </c>
      <c r="C1664"/>
      <c r="D1664" t="s">
        <v>2610</v>
      </c>
      <c r="E1664" t="s">
        <v>3107</v>
      </c>
      <c r="F1664" s="88"/>
      <c r="G1664" s="85">
        <v>3160</v>
      </c>
      <c r="H1664" s="96" t="s">
        <v>4256</v>
      </c>
      <c r="I1664" t="s">
        <v>2142</v>
      </c>
      <c r="J1664" s="4">
        <f t="shared" si="25"/>
        <v>2</v>
      </c>
    </row>
    <row r="1665" spans="1:10" x14ac:dyDescent="0.3">
      <c r="A1665" s="4" t="s">
        <v>4267</v>
      </c>
      <c r="B1665" s="82">
        <v>45329</v>
      </c>
      <c r="C1665" t="s">
        <v>2260</v>
      </c>
      <c r="D1665" t="s">
        <v>797</v>
      </c>
      <c r="E1665" t="s">
        <v>3108</v>
      </c>
      <c r="F1665" s="88"/>
      <c r="G1665" s="85">
        <v>2928</v>
      </c>
      <c r="H1665" s="96" t="s">
        <v>4251</v>
      </c>
      <c r="I1665" t="s">
        <v>2142</v>
      </c>
      <c r="J1665" s="4">
        <f t="shared" si="25"/>
        <v>2</v>
      </c>
    </row>
    <row r="1666" spans="1:10" x14ac:dyDescent="0.3">
      <c r="A1666" s="4" t="s">
        <v>4267</v>
      </c>
      <c r="B1666" s="82">
        <v>45329</v>
      </c>
      <c r="C1666"/>
      <c r="D1666" t="s">
        <v>136</v>
      </c>
      <c r="E1666" t="s">
        <v>3109</v>
      </c>
      <c r="F1666" s="88"/>
      <c r="G1666" s="91">
        <v>220</v>
      </c>
      <c r="H1666" s="96" t="s">
        <v>4249</v>
      </c>
      <c r="I1666" t="s">
        <v>2142</v>
      </c>
      <c r="J1666" s="4">
        <f t="shared" si="25"/>
        <v>2</v>
      </c>
    </row>
    <row r="1667" spans="1:10" x14ac:dyDescent="0.3">
      <c r="A1667" s="4" t="s">
        <v>4267</v>
      </c>
      <c r="B1667" s="82">
        <v>45329</v>
      </c>
      <c r="C1667"/>
      <c r="D1667" t="s">
        <v>2692</v>
      </c>
      <c r="E1667" t="s">
        <v>3110</v>
      </c>
      <c r="F1667" s="85">
        <v>65657.7</v>
      </c>
      <c r="G1667" s="85"/>
      <c r="H1667" s="96" t="s">
        <v>37</v>
      </c>
      <c r="I1667" t="s">
        <v>2142</v>
      </c>
      <c r="J1667" s="4">
        <f t="shared" ref="J1667:J1730" si="26">MONTH(B1667)</f>
        <v>2</v>
      </c>
    </row>
    <row r="1668" spans="1:10" x14ac:dyDescent="0.3">
      <c r="A1668" s="4" t="s">
        <v>4267</v>
      </c>
      <c r="B1668" s="82">
        <v>45329</v>
      </c>
      <c r="C1668"/>
      <c r="D1668" t="s">
        <v>2617</v>
      </c>
      <c r="E1668" t="s">
        <v>273</v>
      </c>
      <c r="F1668" s="85">
        <v>27943.1</v>
      </c>
      <c r="G1668" s="85"/>
      <c r="H1668" s="96" t="s">
        <v>37</v>
      </c>
      <c r="I1668" t="s">
        <v>2142</v>
      </c>
      <c r="J1668" s="4">
        <f t="shared" si="26"/>
        <v>2</v>
      </c>
    </row>
    <row r="1669" spans="1:10" x14ac:dyDescent="0.3">
      <c r="A1669" s="4" t="s">
        <v>4267</v>
      </c>
      <c r="B1669" s="82">
        <v>45329</v>
      </c>
      <c r="C1669"/>
      <c r="D1669" t="s">
        <v>2693</v>
      </c>
      <c r="E1669" t="s">
        <v>3111</v>
      </c>
      <c r="F1669" s="85">
        <v>19529.48</v>
      </c>
      <c r="G1669" s="85"/>
      <c r="H1669" s="96" t="s">
        <v>37</v>
      </c>
      <c r="I1669" t="s">
        <v>2142</v>
      </c>
      <c r="J1669" s="4">
        <f t="shared" si="26"/>
        <v>2</v>
      </c>
    </row>
    <row r="1670" spans="1:10" x14ac:dyDescent="0.3">
      <c r="A1670" s="4" t="s">
        <v>4267</v>
      </c>
      <c r="B1670" s="82">
        <v>45329</v>
      </c>
      <c r="C1670"/>
      <c r="D1670" t="s">
        <v>2692</v>
      </c>
      <c r="E1670" t="s">
        <v>3112</v>
      </c>
      <c r="F1670" s="85">
        <v>19344.5</v>
      </c>
      <c r="G1670" s="85"/>
      <c r="H1670" s="96" t="s">
        <v>37</v>
      </c>
      <c r="I1670" t="s">
        <v>2142</v>
      </c>
      <c r="J1670" s="4">
        <f t="shared" si="26"/>
        <v>2</v>
      </c>
    </row>
    <row r="1671" spans="1:10" x14ac:dyDescent="0.3">
      <c r="A1671" s="4" t="s">
        <v>4267</v>
      </c>
      <c r="B1671" s="82">
        <v>45329</v>
      </c>
      <c r="C1671"/>
      <c r="D1671" t="s">
        <v>2692</v>
      </c>
      <c r="E1671" t="s">
        <v>3113</v>
      </c>
      <c r="F1671" s="85">
        <v>18576</v>
      </c>
      <c r="G1671" s="85"/>
      <c r="H1671" s="96" t="s">
        <v>37</v>
      </c>
      <c r="I1671" t="s">
        <v>2142</v>
      </c>
      <c r="J1671" s="4">
        <f t="shared" si="26"/>
        <v>2</v>
      </c>
    </row>
    <row r="1672" spans="1:10" x14ac:dyDescent="0.3">
      <c r="A1672" s="4" t="s">
        <v>4267</v>
      </c>
      <c r="B1672" s="82">
        <v>45329</v>
      </c>
      <c r="C1672"/>
      <c r="D1672" t="s">
        <v>2694</v>
      </c>
      <c r="E1672" t="s">
        <v>235</v>
      </c>
      <c r="F1672" s="85">
        <v>17511.240000000002</v>
      </c>
      <c r="G1672" s="85"/>
      <c r="H1672" s="96" t="s">
        <v>37</v>
      </c>
      <c r="I1672" t="s">
        <v>2142</v>
      </c>
      <c r="J1672" s="4">
        <f t="shared" si="26"/>
        <v>2</v>
      </c>
    </row>
    <row r="1673" spans="1:10" x14ac:dyDescent="0.3">
      <c r="A1673" s="4" t="s">
        <v>4267</v>
      </c>
      <c r="B1673" s="82">
        <v>45329</v>
      </c>
      <c r="C1673"/>
      <c r="D1673" t="s">
        <v>2695</v>
      </c>
      <c r="E1673" t="s">
        <v>273</v>
      </c>
      <c r="F1673" s="85">
        <v>17262.080000000002</v>
      </c>
      <c r="G1673" s="85"/>
      <c r="H1673" s="96" t="s">
        <v>37</v>
      </c>
      <c r="I1673" t="s">
        <v>2142</v>
      </c>
      <c r="J1673" s="4">
        <f t="shared" si="26"/>
        <v>2</v>
      </c>
    </row>
    <row r="1674" spans="1:10" x14ac:dyDescent="0.3">
      <c r="A1674" s="4" t="s">
        <v>4267</v>
      </c>
      <c r="B1674" s="82">
        <v>45329</v>
      </c>
      <c r="C1674"/>
      <c r="D1674" t="s">
        <v>2696</v>
      </c>
      <c r="E1674" t="s">
        <v>3114</v>
      </c>
      <c r="F1674" s="85">
        <v>13920</v>
      </c>
      <c r="G1674" s="85"/>
      <c r="H1674" s="96" t="s">
        <v>37</v>
      </c>
      <c r="I1674" t="s">
        <v>2142</v>
      </c>
      <c r="J1674" s="4">
        <f t="shared" si="26"/>
        <v>2</v>
      </c>
    </row>
    <row r="1675" spans="1:10" x14ac:dyDescent="0.3">
      <c r="A1675" s="4" t="s">
        <v>4267</v>
      </c>
      <c r="B1675" s="82">
        <v>45329</v>
      </c>
      <c r="C1675"/>
      <c r="D1675" t="s">
        <v>2643</v>
      </c>
      <c r="E1675" t="s">
        <v>3115</v>
      </c>
      <c r="F1675" s="85">
        <v>13248.84</v>
      </c>
      <c r="G1675" s="85"/>
      <c r="H1675" s="96" t="s">
        <v>37</v>
      </c>
      <c r="I1675" t="s">
        <v>2142</v>
      </c>
      <c r="J1675" s="4">
        <f t="shared" si="26"/>
        <v>2</v>
      </c>
    </row>
    <row r="1676" spans="1:10" x14ac:dyDescent="0.3">
      <c r="A1676" s="4" t="s">
        <v>4267</v>
      </c>
      <c r="B1676" s="82">
        <v>45329</v>
      </c>
      <c r="C1676"/>
      <c r="D1676" t="s">
        <v>2697</v>
      </c>
      <c r="E1676" t="s">
        <v>3116</v>
      </c>
      <c r="F1676" s="85">
        <v>13245.5</v>
      </c>
      <c r="G1676" s="85"/>
      <c r="H1676" s="96" t="s">
        <v>37</v>
      </c>
      <c r="I1676" t="s">
        <v>2142</v>
      </c>
      <c r="J1676" s="4">
        <f t="shared" si="26"/>
        <v>2</v>
      </c>
    </row>
    <row r="1677" spans="1:10" x14ac:dyDescent="0.3">
      <c r="A1677" s="4" t="s">
        <v>4267</v>
      </c>
      <c r="B1677" s="82">
        <v>45329</v>
      </c>
      <c r="C1677"/>
      <c r="D1677" t="s">
        <v>2692</v>
      </c>
      <c r="E1677" t="s">
        <v>3117</v>
      </c>
      <c r="F1677" s="85">
        <v>13074</v>
      </c>
      <c r="G1677" s="85"/>
      <c r="H1677" s="96" t="s">
        <v>37</v>
      </c>
      <c r="I1677" t="s">
        <v>2142</v>
      </c>
      <c r="J1677" s="4">
        <f t="shared" si="26"/>
        <v>2</v>
      </c>
    </row>
    <row r="1678" spans="1:10" x14ac:dyDescent="0.3">
      <c r="A1678" s="4" t="s">
        <v>4267</v>
      </c>
      <c r="B1678" s="82">
        <v>45329</v>
      </c>
      <c r="C1678"/>
      <c r="D1678" t="s">
        <v>2698</v>
      </c>
      <c r="E1678" t="s">
        <v>3118</v>
      </c>
      <c r="F1678" s="85">
        <v>12724.82</v>
      </c>
      <c r="G1678" s="85"/>
      <c r="H1678" s="96" t="s">
        <v>37</v>
      </c>
      <c r="I1678" t="s">
        <v>2142</v>
      </c>
      <c r="J1678" s="4">
        <f t="shared" si="26"/>
        <v>2</v>
      </c>
    </row>
    <row r="1679" spans="1:10" x14ac:dyDescent="0.3">
      <c r="A1679" s="4" t="s">
        <v>4267</v>
      </c>
      <c r="B1679" s="82">
        <v>45329</v>
      </c>
      <c r="C1679"/>
      <c r="D1679" t="s">
        <v>2643</v>
      </c>
      <c r="E1679" t="s">
        <v>3119</v>
      </c>
      <c r="F1679" s="85">
        <v>11857.12</v>
      </c>
      <c r="G1679" s="85"/>
      <c r="H1679" s="96" t="s">
        <v>37</v>
      </c>
      <c r="I1679" t="s">
        <v>2142</v>
      </c>
      <c r="J1679" s="4">
        <f t="shared" si="26"/>
        <v>2</v>
      </c>
    </row>
    <row r="1680" spans="1:10" x14ac:dyDescent="0.3">
      <c r="A1680" s="4" t="s">
        <v>4267</v>
      </c>
      <c r="B1680" s="82">
        <v>45329</v>
      </c>
      <c r="C1680"/>
      <c r="D1680" t="s">
        <v>2699</v>
      </c>
      <c r="E1680" t="s">
        <v>273</v>
      </c>
      <c r="F1680" s="85">
        <v>11219.56</v>
      </c>
      <c r="G1680" s="85"/>
      <c r="H1680" s="96" t="s">
        <v>37</v>
      </c>
      <c r="I1680" t="s">
        <v>2142</v>
      </c>
      <c r="J1680" s="4">
        <f t="shared" si="26"/>
        <v>2</v>
      </c>
    </row>
    <row r="1681" spans="1:10" x14ac:dyDescent="0.3">
      <c r="A1681" s="4" t="s">
        <v>4267</v>
      </c>
      <c r="B1681" s="82">
        <v>45329</v>
      </c>
      <c r="C1681"/>
      <c r="D1681" t="s">
        <v>2617</v>
      </c>
      <c r="E1681" t="s">
        <v>273</v>
      </c>
      <c r="F1681" s="85">
        <v>10504.95</v>
      </c>
      <c r="G1681" s="85"/>
      <c r="H1681" s="96" t="s">
        <v>37</v>
      </c>
      <c r="I1681" t="s">
        <v>2142</v>
      </c>
      <c r="J1681" s="4">
        <f t="shared" si="26"/>
        <v>2</v>
      </c>
    </row>
    <row r="1682" spans="1:10" x14ac:dyDescent="0.3">
      <c r="A1682" s="4" t="s">
        <v>4267</v>
      </c>
      <c r="B1682" s="82">
        <v>45329</v>
      </c>
      <c r="C1682"/>
      <c r="D1682" t="s">
        <v>2700</v>
      </c>
      <c r="E1682" t="s">
        <v>3120</v>
      </c>
      <c r="F1682" s="85">
        <v>10197.879999999999</v>
      </c>
      <c r="G1682" s="85"/>
      <c r="H1682" s="96" t="s">
        <v>37</v>
      </c>
      <c r="I1682" t="s">
        <v>2142</v>
      </c>
      <c r="J1682" s="4">
        <f t="shared" si="26"/>
        <v>2</v>
      </c>
    </row>
    <row r="1683" spans="1:10" x14ac:dyDescent="0.3">
      <c r="A1683" s="4" t="s">
        <v>4267</v>
      </c>
      <c r="B1683" s="82">
        <v>45329</v>
      </c>
      <c r="C1683"/>
      <c r="D1683" t="s">
        <v>2643</v>
      </c>
      <c r="E1683" t="s">
        <v>3121</v>
      </c>
      <c r="F1683" s="85">
        <v>9115.48</v>
      </c>
      <c r="G1683" s="85"/>
      <c r="H1683" s="96" t="s">
        <v>37</v>
      </c>
      <c r="I1683" t="s">
        <v>2142</v>
      </c>
      <c r="J1683" s="4">
        <f t="shared" si="26"/>
        <v>2</v>
      </c>
    </row>
    <row r="1684" spans="1:10" x14ac:dyDescent="0.3">
      <c r="A1684" s="4" t="s">
        <v>4267</v>
      </c>
      <c r="B1684" s="82">
        <v>45329</v>
      </c>
      <c r="C1684"/>
      <c r="D1684" t="s">
        <v>2701</v>
      </c>
      <c r="E1684" t="s">
        <v>3122</v>
      </c>
      <c r="F1684" s="85">
        <v>8179.6</v>
      </c>
      <c r="G1684" s="85"/>
      <c r="H1684" s="96" t="s">
        <v>37</v>
      </c>
      <c r="I1684" t="s">
        <v>2142</v>
      </c>
      <c r="J1684" s="4">
        <f t="shared" si="26"/>
        <v>2</v>
      </c>
    </row>
    <row r="1685" spans="1:10" x14ac:dyDescent="0.3">
      <c r="A1685" s="4" t="s">
        <v>4267</v>
      </c>
      <c r="B1685" s="82">
        <v>45329</v>
      </c>
      <c r="C1685"/>
      <c r="D1685" t="s">
        <v>2643</v>
      </c>
      <c r="E1685" t="s">
        <v>3123</v>
      </c>
      <c r="F1685" s="85">
        <v>7549.96</v>
      </c>
      <c r="G1685" s="85"/>
      <c r="H1685" s="96" t="s">
        <v>37</v>
      </c>
      <c r="I1685" t="s">
        <v>2142</v>
      </c>
      <c r="J1685" s="4">
        <f t="shared" si="26"/>
        <v>2</v>
      </c>
    </row>
    <row r="1686" spans="1:10" x14ac:dyDescent="0.3">
      <c r="A1686" s="4" t="s">
        <v>4267</v>
      </c>
      <c r="B1686" s="82">
        <v>45329</v>
      </c>
      <c r="C1686"/>
      <c r="D1686" t="s">
        <v>2602</v>
      </c>
      <c r="E1686" t="s">
        <v>3124</v>
      </c>
      <c r="F1686" s="85">
        <v>6776</v>
      </c>
      <c r="G1686" s="85"/>
      <c r="H1686" s="96" t="s">
        <v>37</v>
      </c>
      <c r="I1686" t="s">
        <v>2142</v>
      </c>
      <c r="J1686" s="4">
        <f t="shared" si="26"/>
        <v>2</v>
      </c>
    </row>
    <row r="1687" spans="1:10" x14ac:dyDescent="0.3">
      <c r="A1687" s="4" t="s">
        <v>4267</v>
      </c>
      <c r="B1687" s="82">
        <v>45329</v>
      </c>
      <c r="C1687"/>
      <c r="D1687" t="s">
        <v>2702</v>
      </c>
      <c r="E1687" t="s">
        <v>286</v>
      </c>
      <c r="F1687" s="85">
        <v>6030.64</v>
      </c>
      <c r="G1687" s="85"/>
      <c r="H1687" s="96" t="s">
        <v>37</v>
      </c>
      <c r="I1687" t="s">
        <v>2142</v>
      </c>
      <c r="J1687" s="4">
        <f t="shared" si="26"/>
        <v>2</v>
      </c>
    </row>
    <row r="1688" spans="1:10" x14ac:dyDescent="0.3">
      <c r="A1688" s="4" t="s">
        <v>4267</v>
      </c>
      <c r="B1688" s="82">
        <v>45329</v>
      </c>
      <c r="C1688"/>
      <c r="D1688" t="s">
        <v>2643</v>
      </c>
      <c r="E1688" t="s">
        <v>3125</v>
      </c>
      <c r="F1688" s="85">
        <v>5919.32</v>
      </c>
      <c r="G1688" s="85"/>
      <c r="H1688" s="96" t="s">
        <v>37</v>
      </c>
      <c r="I1688" t="s">
        <v>2142</v>
      </c>
      <c r="J1688" s="4">
        <f t="shared" si="26"/>
        <v>2</v>
      </c>
    </row>
    <row r="1689" spans="1:10" x14ac:dyDescent="0.3">
      <c r="A1689" s="4" t="s">
        <v>4267</v>
      </c>
      <c r="B1689" s="82">
        <v>45329</v>
      </c>
      <c r="C1689"/>
      <c r="D1689" t="s">
        <v>2703</v>
      </c>
      <c r="E1689" t="s">
        <v>3126</v>
      </c>
      <c r="F1689" s="85">
        <v>5861.24</v>
      </c>
      <c r="G1689" s="85"/>
      <c r="H1689" s="96" t="s">
        <v>37</v>
      </c>
      <c r="I1689" t="s">
        <v>2142</v>
      </c>
      <c r="J1689" s="4">
        <f t="shared" si="26"/>
        <v>2</v>
      </c>
    </row>
    <row r="1690" spans="1:10" x14ac:dyDescent="0.3">
      <c r="A1690" s="4" t="s">
        <v>4267</v>
      </c>
      <c r="B1690" s="82">
        <v>45329</v>
      </c>
      <c r="C1690"/>
      <c r="D1690" t="s">
        <v>2704</v>
      </c>
      <c r="E1690" t="s">
        <v>3127</v>
      </c>
      <c r="F1690" s="85">
        <v>5653.56</v>
      </c>
      <c r="G1690" s="85"/>
      <c r="H1690" s="96" t="s">
        <v>37</v>
      </c>
      <c r="I1690" t="s">
        <v>2142</v>
      </c>
      <c r="J1690" s="4">
        <f t="shared" si="26"/>
        <v>2</v>
      </c>
    </row>
    <row r="1691" spans="1:10" x14ac:dyDescent="0.3">
      <c r="A1691" s="4" t="s">
        <v>4267</v>
      </c>
      <c r="B1691" s="82">
        <v>45329</v>
      </c>
      <c r="C1691"/>
      <c r="D1691" t="s">
        <v>2643</v>
      </c>
      <c r="E1691" t="s">
        <v>3128</v>
      </c>
      <c r="F1691" s="85">
        <v>5254.04</v>
      </c>
      <c r="G1691" s="85"/>
      <c r="H1691" s="96" t="s">
        <v>37</v>
      </c>
      <c r="I1691" t="s">
        <v>2142</v>
      </c>
      <c r="J1691" s="4">
        <f t="shared" si="26"/>
        <v>2</v>
      </c>
    </row>
    <row r="1692" spans="1:10" x14ac:dyDescent="0.3">
      <c r="A1692" s="4" t="s">
        <v>4267</v>
      </c>
      <c r="B1692" s="82">
        <v>45329</v>
      </c>
      <c r="C1692"/>
      <c r="D1692" t="s">
        <v>2705</v>
      </c>
      <c r="E1692" t="s">
        <v>3129</v>
      </c>
      <c r="F1692" s="85">
        <v>5096.96</v>
      </c>
      <c r="G1692" s="85"/>
      <c r="H1692" s="96" t="s">
        <v>37</v>
      </c>
      <c r="I1692" t="s">
        <v>2142</v>
      </c>
      <c r="J1692" s="4">
        <f t="shared" si="26"/>
        <v>2</v>
      </c>
    </row>
    <row r="1693" spans="1:10" x14ac:dyDescent="0.3">
      <c r="A1693" s="4" t="s">
        <v>4267</v>
      </c>
      <c r="B1693" s="82">
        <v>45329</v>
      </c>
      <c r="C1693"/>
      <c r="D1693" t="s">
        <v>2643</v>
      </c>
      <c r="E1693" t="s">
        <v>3130</v>
      </c>
      <c r="F1693" s="85">
        <v>4965.84</v>
      </c>
      <c r="G1693" s="85"/>
      <c r="H1693" s="96" t="s">
        <v>37</v>
      </c>
      <c r="I1693" t="s">
        <v>2142</v>
      </c>
      <c r="J1693" s="4">
        <f t="shared" si="26"/>
        <v>2</v>
      </c>
    </row>
    <row r="1694" spans="1:10" x14ac:dyDescent="0.3">
      <c r="A1694" s="4" t="s">
        <v>4267</v>
      </c>
      <c r="B1694" s="82">
        <v>45329</v>
      </c>
      <c r="C1694"/>
      <c r="D1694" t="s">
        <v>2698</v>
      </c>
      <c r="E1694" t="s">
        <v>3131</v>
      </c>
      <c r="F1694" s="85">
        <v>4911.5</v>
      </c>
      <c r="G1694" s="85"/>
      <c r="H1694" s="96" t="s">
        <v>37</v>
      </c>
      <c r="I1694" t="s">
        <v>2142</v>
      </c>
      <c r="J1694" s="4">
        <f t="shared" si="26"/>
        <v>2</v>
      </c>
    </row>
    <row r="1695" spans="1:10" x14ac:dyDescent="0.3">
      <c r="A1695" s="4" t="s">
        <v>4267</v>
      </c>
      <c r="B1695" s="82">
        <v>45329</v>
      </c>
      <c r="C1695"/>
      <c r="D1695" t="s">
        <v>2643</v>
      </c>
      <c r="E1695" t="s">
        <v>3132</v>
      </c>
      <c r="F1695" s="85">
        <v>4877.84</v>
      </c>
      <c r="G1695" s="85"/>
      <c r="H1695" s="96" t="s">
        <v>37</v>
      </c>
      <c r="I1695" t="s">
        <v>2142</v>
      </c>
      <c r="J1695" s="4">
        <f t="shared" si="26"/>
        <v>2</v>
      </c>
    </row>
    <row r="1696" spans="1:10" x14ac:dyDescent="0.3">
      <c r="A1696" s="4" t="s">
        <v>4267</v>
      </c>
      <c r="B1696" s="82">
        <v>45329</v>
      </c>
      <c r="C1696"/>
      <c r="D1696" t="s">
        <v>2629</v>
      </c>
      <c r="E1696" t="s">
        <v>2943</v>
      </c>
      <c r="F1696" s="85">
        <v>4496.8</v>
      </c>
      <c r="G1696" s="85"/>
      <c r="H1696" s="96" t="s">
        <v>37</v>
      </c>
      <c r="I1696" t="s">
        <v>2142</v>
      </c>
      <c r="J1696" s="4">
        <f t="shared" si="26"/>
        <v>2</v>
      </c>
    </row>
    <row r="1697" spans="1:10" x14ac:dyDescent="0.3">
      <c r="A1697" s="4" t="s">
        <v>4267</v>
      </c>
      <c r="B1697" s="82">
        <v>45329</v>
      </c>
      <c r="C1697"/>
      <c r="D1697" t="s">
        <v>2616</v>
      </c>
      <c r="E1697" t="s">
        <v>3133</v>
      </c>
      <c r="F1697" s="85">
        <v>4227.3</v>
      </c>
      <c r="G1697" s="85"/>
      <c r="H1697" s="96" t="s">
        <v>37</v>
      </c>
      <c r="I1697" t="s">
        <v>2142</v>
      </c>
      <c r="J1697" s="4">
        <f t="shared" si="26"/>
        <v>2</v>
      </c>
    </row>
    <row r="1698" spans="1:10" x14ac:dyDescent="0.3">
      <c r="A1698" s="4" t="s">
        <v>4267</v>
      </c>
      <c r="B1698" s="82">
        <v>45329</v>
      </c>
      <c r="C1698"/>
      <c r="D1698" t="s">
        <v>2706</v>
      </c>
      <c r="E1698" t="s">
        <v>3134</v>
      </c>
      <c r="F1698" s="85">
        <v>4141.74</v>
      </c>
      <c r="G1698" s="85"/>
      <c r="H1698" s="96" t="s">
        <v>37</v>
      </c>
      <c r="I1698" t="s">
        <v>2142</v>
      </c>
      <c r="J1698" s="4">
        <f t="shared" si="26"/>
        <v>2</v>
      </c>
    </row>
    <row r="1699" spans="1:10" x14ac:dyDescent="0.3">
      <c r="A1699" s="4" t="s">
        <v>4267</v>
      </c>
      <c r="B1699" s="82">
        <v>45328</v>
      </c>
      <c r="C1699" t="s">
        <v>2261</v>
      </c>
      <c r="D1699" t="s">
        <v>2707</v>
      </c>
      <c r="E1699" t="s">
        <v>3135</v>
      </c>
      <c r="F1699" s="88"/>
      <c r="G1699" s="85">
        <v>171000.53</v>
      </c>
      <c r="H1699" s="96" t="s">
        <v>4251</v>
      </c>
      <c r="I1699" t="s">
        <v>2142</v>
      </c>
      <c r="J1699" s="4">
        <f t="shared" si="26"/>
        <v>2</v>
      </c>
    </row>
    <row r="1700" spans="1:10" x14ac:dyDescent="0.3">
      <c r="A1700" s="4" t="s">
        <v>4267</v>
      </c>
      <c r="B1700" s="82">
        <v>45328</v>
      </c>
      <c r="C1700" t="s">
        <v>2262</v>
      </c>
      <c r="D1700" t="s">
        <v>2708</v>
      </c>
      <c r="E1700" t="s">
        <v>3136</v>
      </c>
      <c r="F1700" s="88"/>
      <c r="G1700" s="85">
        <v>97200</v>
      </c>
      <c r="H1700" s="96" t="s">
        <v>4251</v>
      </c>
      <c r="I1700" t="s">
        <v>2142</v>
      </c>
      <c r="J1700" s="4">
        <f t="shared" si="26"/>
        <v>2</v>
      </c>
    </row>
    <row r="1701" spans="1:10" x14ac:dyDescent="0.3">
      <c r="A1701" s="4" t="s">
        <v>4267</v>
      </c>
      <c r="B1701" s="82">
        <v>45328</v>
      </c>
      <c r="C1701" t="s">
        <v>2263</v>
      </c>
      <c r="D1701" t="s">
        <v>889</v>
      </c>
      <c r="E1701" t="s">
        <v>3137</v>
      </c>
      <c r="F1701" s="88"/>
      <c r="G1701" s="85">
        <v>47102.71</v>
      </c>
      <c r="H1701" s="96" t="s">
        <v>4251</v>
      </c>
      <c r="I1701" t="s">
        <v>2142</v>
      </c>
      <c r="J1701" s="4">
        <f t="shared" si="26"/>
        <v>2</v>
      </c>
    </row>
    <row r="1702" spans="1:10" x14ac:dyDescent="0.3">
      <c r="A1702" s="4" t="s">
        <v>4267</v>
      </c>
      <c r="B1702" s="82">
        <v>45328</v>
      </c>
      <c r="C1702" t="s">
        <v>2264</v>
      </c>
      <c r="D1702" t="s">
        <v>611</v>
      </c>
      <c r="E1702" t="s">
        <v>3138</v>
      </c>
      <c r="F1702" s="88"/>
      <c r="G1702" s="85">
        <v>33763.599999999999</v>
      </c>
      <c r="H1702" s="96" t="s">
        <v>4251</v>
      </c>
      <c r="I1702" t="s">
        <v>2142</v>
      </c>
      <c r="J1702" s="4">
        <f t="shared" si="26"/>
        <v>2</v>
      </c>
    </row>
    <row r="1703" spans="1:10" x14ac:dyDescent="0.3">
      <c r="A1703" s="4" t="s">
        <v>4267</v>
      </c>
      <c r="B1703" s="82">
        <v>45328</v>
      </c>
      <c r="C1703" t="s">
        <v>2265</v>
      </c>
      <c r="D1703" t="s">
        <v>2709</v>
      </c>
      <c r="E1703" t="s">
        <v>3139</v>
      </c>
      <c r="F1703" s="88"/>
      <c r="G1703" s="85">
        <v>28476</v>
      </c>
      <c r="H1703" s="96" t="s">
        <v>4251</v>
      </c>
      <c r="I1703" t="s">
        <v>2142</v>
      </c>
      <c r="J1703" s="4">
        <f t="shared" si="26"/>
        <v>2</v>
      </c>
    </row>
    <row r="1704" spans="1:10" x14ac:dyDescent="0.3">
      <c r="A1704" s="4" t="s">
        <v>4267</v>
      </c>
      <c r="B1704" s="82">
        <v>45328</v>
      </c>
      <c r="C1704" t="s">
        <v>2266</v>
      </c>
      <c r="D1704" t="s">
        <v>764</v>
      </c>
      <c r="E1704" t="s">
        <v>3140</v>
      </c>
      <c r="F1704" s="88"/>
      <c r="G1704" s="85">
        <v>24753.360000000001</v>
      </c>
      <c r="H1704" s="96" t="s">
        <v>4251</v>
      </c>
      <c r="I1704" t="s">
        <v>2142</v>
      </c>
      <c r="J1704" s="4">
        <f t="shared" si="26"/>
        <v>2</v>
      </c>
    </row>
    <row r="1705" spans="1:10" x14ac:dyDescent="0.3">
      <c r="A1705" s="4" t="s">
        <v>4267</v>
      </c>
      <c r="B1705" s="82">
        <v>45328</v>
      </c>
      <c r="C1705"/>
      <c r="D1705" t="s">
        <v>2610</v>
      </c>
      <c r="E1705" t="s">
        <v>3141</v>
      </c>
      <c r="F1705" s="88"/>
      <c r="G1705" s="85">
        <v>24274</v>
      </c>
      <c r="H1705" s="96" t="s">
        <v>4256</v>
      </c>
      <c r="I1705" t="s">
        <v>2142</v>
      </c>
      <c r="J1705" s="4">
        <f t="shared" si="26"/>
        <v>2</v>
      </c>
    </row>
    <row r="1706" spans="1:10" x14ac:dyDescent="0.3">
      <c r="A1706" s="4" t="s">
        <v>4267</v>
      </c>
      <c r="B1706" s="82">
        <v>45328</v>
      </c>
      <c r="C1706" t="s">
        <v>2267</v>
      </c>
      <c r="D1706" t="s">
        <v>889</v>
      </c>
      <c r="E1706" t="s">
        <v>3142</v>
      </c>
      <c r="F1706" s="88"/>
      <c r="G1706" s="85">
        <v>21122</v>
      </c>
      <c r="H1706" s="96" t="s">
        <v>4251</v>
      </c>
      <c r="I1706" t="s">
        <v>2142</v>
      </c>
      <c r="J1706" s="4">
        <f t="shared" si="26"/>
        <v>2</v>
      </c>
    </row>
    <row r="1707" spans="1:10" x14ac:dyDescent="0.3">
      <c r="A1707" s="4" t="s">
        <v>4267</v>
      </c>
      <c r="B1707" s="82">
        <v>45328</v>
      </c>
      <c r="C1707" t="s">
        <v>2268</v>
      </c>
      <c r="D1707" t="s">
        <v>843</v>
      </c>
      <c r="E1707" t="s">
        <v>3143</v>
      </c>
      <c r="F1707" s="88"/>
      <c r="G1707" s="85">
        <v>17995.34</v>
      </c>
      <c r="H1707" s="96" t="s">
        <v>4251</v>
      </c>
      <c r="I1707" t="s">
        <v>2142</v>
      </c>
      <c r="J1707" s="4">
        <f t="shared" si="26"/>
        <v>2</v>
      </c>
    </row>
    <row r="1708" spans="1:10" x14ac:dyDescent="0.3">
      <c r="A1708" s="4" t="s">
        <v>4267</v>
      </c>
      <c r="B1708" s="82">
        <v>45328</v>
      </c>
      <c r="C1708" t="s">
        <v>2269</v>
      </c>
      <c r="D1708" t="s">
        <v>821</v>
      </c>
      <c r="E1708" t="s">
        <v>3144</v>
      </c>
      <c r="F1708" s="88"/>
      <c r="G1708" s="85">
        <v>17856</v>
      </c>
      <c r="H1708" s="96" t="s">
        <v>4251</v>
      </c>
      <c r="I1708" t="s">
        <v>2142</v>
      </c>
      <c r="J1708" s="4">
        <f t="shared" si="26"/>
        <v>2</v>
      </c>
    </row>
    <row r="1709" spans="1:10" x14ac:dyDescent="0.3">
      <c r="A1709" s="4" t="s">
        <v>4267</v>
      </c>
      <c r="B1709" s="82">
        <v>45328</v>
      </c>
      <c r="C1709" t="s">
        <v>2270</v>
      </c>
      <c r="D1709" t="s">
        <v>611</v>
      </c>
      <c r="E1709" t="s">
        <v>3145</v>
      </c>
      <c r="F1709" s="88"/>
      <c r="G1709" s="85">
        <v>17007.27</v>
      </c>
      <c r="H1709" s="96" t="s">
        <v>4251</v>
      </c>
      <c r="I1709" t="s">
        <v>2142</v>
      </c>
      <c r="J1709" s="4">
        <f t="shared" si="26"/>
        <v>2</v>
      </c>
    </row>
    <row r="1710" spans="1:10" x14ac:dyDescent="0.3">
      <c r="A1710" s="4" t="s">
        <v>4267</v>
      </c>
      <c r="B1710" s="82">
        <v>45328</v>
      </c>
      <c r="C1710" t="s">
        <v>2271</v>
      </c>
      <c r="D1710" t="s">
        <v>889</v>
      </c>
      <c r="E1710" t="s">
        <v>3146</v>
      </c>
      <c r="F1710" s="88"/>
      <c r="G1710" s="85">
        <v>16789.03</v>
      </c>
      <c r="H1710" s="96" t="s">
        <v>4251</v>
      </c>
      <c r="I1710" t="s">
        <v>2142</v>
      </c>
      <c r="J1710" s="4">
        <f t="shared" si="26"/>
        <v>2</v>
      </c>
    </row>
    <row r="1711" spans="1:10" x14ac:dyDescent="0.3">
      <c r="A1711" s="4" t="s">
        <v>4267</v>
      </c>
      <c r="B1711" s="82">
        <v>45328</v>
      </c>
      <c r="C1711"/>
      <c r="D1711" t="s">
        <v>2610</v>
      </c>
      <c r="E1711" t="s">
        <v>3147</v>
      </c>
      <c r="F1711" s="88"/>
      <c r="G1711" s="85">
        <v>13500</v>
      </c>
      <c r="H1711" s="96" t="s">
        <v>4256</v>
      </c>
      <c r="I1711" t="s">
        <v>2142</v>
      </c>
      <c r="J1711" s="4">
        <f t="shared" si="26"/>
        <v>2</v>
      </c>
    </row>
    <row r="1712" spans="1:10" x14ac:dyDescent="0.3">
      <c r="A1712" s="4" t="s">
        <v>4267</v>
      </c>
      <c r="B1712" s="82">
        <v>45328</v>
      </c>
      <c r="C1712" t="s">
        <v>2272</v>
      </c>
      <c r="D1712" t="s">
        <v>611</v>
      </c>
      <c r="E1712" t="s">
        <v>3148</v>
      </c>
      <c r="F1712" s="88"/>
      <c r="G1712" s="85">
        <v>12782.13</v>
      </c>
      <c r="H1712" s="96" t="s">
        <v>4251</v>
      </c>
      <c r="I1712" t="s">
        <v>2142</v>
      </c>
      <c r="J1712" s="4">
        <f t="shared" si="26"/>
        <v>2</v>
      </c>
    </row>
    <row r="1713" spans="1:10" x14ac:dyDescent="0.3">
      <c r="A1713" s="4" t="s">
        <v>4267</v>
      </c>
      <c r="B1713" s="82">
        <v>45328</v>
      </c>
      <c r="C1713" t="s">
        <v>2273</v>
      </c>
      <c r="D1713" t="s">
        <v>611</v>
      </c>
      <c r="E1713" t="s">
        <v>3149</v>
      </c>
      <c r="F1713" s="88"/>
      <c r="G1713" s="85">
        <v>3361.43</v>
      </c>
      <c r="H1713" s="96" t="s">
        <v>4251</v>
      </c>
      <c r="I1713" t="s">
        <v>2142</v>
      </c>
      <c r="J1713" s="4">
        <f t="shared" si="26"/>
        <v>2</v>
      </c>
    </row>
    <row r="1714" spans="1:10" x14ac:dyDescent="0.3">
      <c r="A1714" s="4" t="s">
        <v>4267</v>
      </c>
      <c r="B1714" s="82">
        <v>45328</v>
      </c>
      <c r="C1714"/>
      <c r="D1714" t="s">
        <v>2610</v>
      </c>
      <c r="E1714" t="s">
        <v>3150</v>
      </c>
      <c r="F1714" s="88"/>
      <c r="G1714" s="85">
        <v>1565</v>
      </c>
      <c r="H1714" s="96" t="s">
        <v>4256</v>
      </c>
      <c r="I1714" t="s">
        <v>2142</v>
      </c>
      <c r="J1714" s="4">
        <f t="shared" si="26"/>
        <v>2</v>
      </c>
    </row>
    <row r="1715" spans="1:10" x14ac:dyDescent="0.3">
      <c r="A1715" s="4" t="s">
        <v>4267</v>
      </c>
      <c r="B1715" s="82">
        <v>45328</v>
      </c>
      <c r="C1715"/>
      <c r="D1715" t="s">
        <v>2610</v>
      </c>
      <c r="E1715" t="s">
        <v>3151</v>
      </c>
      <c r="F1715" s="88"/>
      <c r="G1715" s="91">
        <v>710</v>
      </c>
      <c r="H1715" s="96" t="s">
        <v>4256</v>
      </c>
      <c r="I1715" t="s">
        <v>2142</v>
      </c>
      <c r="J1715" s="4">
        <f t="shared" si="26"/>
        <v>2</v>
      </c>
    </row>
    <row r="1716" spans="1:10" x14ac:dyDescent="0.3">
      <c r="A1716" s="4" t="s">
        <v>4267</v>
      </c>
      <c r="B1716" s="82">
        <v>45328</v>
      </c>
      <c r="C1716"/>
      <c r="D1716" t="s">
        <v>136</v>
      </c>
      <c r="E1716" t="s">
        <v>1101</v>
      </c>
      <c r="F1716" s="88"/>
      <c r="G1716" s="91">
        <v>665.92</v>
      </c>
      <c r="H1716" s="96" t="s">
        <v>4249</v>
      </c>
      <c r="I1716" t="s">
        <v>2142</v>
      </c>
      <c r="J1716" s="4">
        <f t="shared" si="26"/>
        <v>2</v>
      </c>
    </row>
    <row r="1717" spans="1:10" x14ac:dyDescent="0.3">
      <c r="A1717" s="4" t="s">
        <v>4267</v>
      </c>
      <c r="B1717" s="82">
        <v>45328</v>
      </c>
      <c r="C1717"/>
      <c r="D1717" t="s">
        <v>2710</v>
      </c>
      <c r="E1717" t="s">
        <v>3152</v>
      </c>
      <c r="F1717" s="85">
        <v>150001.84</v>
      </c>
      <c r="G1717" s="85"/>
      <c r="H1717" s="96" t="s">
        <v>37</v>
      </c>
      <c r="I1717" t="s">
        <v>2142</v>
      </c>
      <c r="J1717" s="4">
        <f t="shared" si="26"/>
        <v>2</v>
      </c>
    </row>
    <row r="1718" spans="1:10" x14ac:dyDescent="0.3">
      <c r="A1718" s="4" t="s">
        <v>4267</v>
      </c>
      <c r="B1718" s="82">
        <v>45328</v>
      </c>
      <c r="C1718"/>
      <c r="D1718" t="s">
        <v>2711</v>
      </c>
      <c r="E1718" t="s">
        <v>3153</v>
      </c>
      <c r="F1718" s="85">
        <v>68214.62</v>
      </c>
      <c r="G1718" s="85"/>
      <c r="H1718" s="96" t="s">
        <v>37</v>
      </c>
      <c r="I1718" t="s">
        <v>2142</v>
      </c>
      <c r="J1718" s="4">
        <f t="shared" si="26"/>
        <v>2</v>
      </c>
    </row>
    <row r="1719" spans="1:10" x14ac:dyDescent="0.3">
      <c r="A1719" s="4" t="s">
        <v>4267</v>
      </c>
      <c r="B1719" s="82">
        <v>45328</v>
      </c>
      <c r="C1719"/>
      <c r="D1719" t="s">
        <v>2712</v>
      </c>
      <c r="E1719" t="s">
        <v>3154</v>
      </c>
      <c r="F1719" s="85">
        <v>44018.1</v>
      </c>
      <c r="G1719" s="85"/>
      <c r="H1719" s="96" t="s">
        <v>37</v>
      </c>
      <c r="I1719" t="s">
        <v>2142</v>
      </c>
      <c r="J1719" s="4">
        <f t="shared" si="26"/>
        <v>2</v>
      </c>
    </row>
    <row r="1720" spans="1:10" x14ac:dyDescent="0.3">
      <c r="A1720" s="4" t="s">
        <v>4267</v>
      </c>
      <c r="B1720" s="82">
        <v>45328</v>
      </c>
      <c r="C1720"/>
      <c r="D1720" t="s">
        <v>2683</v>
      </c>
      <c r="E1720" t="s">
        <v>956</v>
      </c>
      <c r="F1720" s="85">
        <v>28098.84</v>
      </c>
      <c r="G1720" s="85"/>
      <c r="H1720" s="96" t="s">
        <v>37</v>
      </c>
      <c r="I1720" t="s">
        <v>2142</v>
      </c>
      <c r="J1720" s="4">
        <f t="shared" si="26"/>
        <v>2</v>
      </c>
    </row>
    <row r="1721" spans="1:10" x14ac:dyDescent="0.3">
      <c r="A1721" s="4" t="s">
        <v>4267</v>
      </c>
      <c r="B1721" s="82">
        <v>45328</v>
      </c>
      <c r="C1721"/>
      <c r="D1721" t="s">
        <v>2713</v>
      </c>
      <c r="E1721" t="s">
        <v>3155</v>
      </c>
      <c r="F1721" s="85">
        <v>26188.93</v>
      </c>
      <c r="G1721" s="85"/>
      <c r="H1721" s="96" t="s">
        <v>37</v>
      </c>
      <c r="I1721" t="s">
        <v>2142</v>
      </c>
      <c r="J1721" s="4">
        <f t="shared" si="26"/>
        <v>2</v>
      </c>
    </row>
    <row r="1722" spans="1:10" x14ac:dyDescent="0.3">
      <c r="A1722" s="4" t="s">
        <v>4267</v>
      </c>
      <c r="B1722" s="82">
        <v>45328</v>
      </c>
      <c r="C1722"/>
      <c r="D1722" t="s">
        <v>2648</v>
      </c>
      <c r="E1722" t="s">
        <v>2975</v>
      </c>
      <c r="F1722" s="85">
        <v>26156.400000000001</v>
      </c>
      <c r="G1722" s="85"/>
      <c r="H1722" s="96" t="s">
        <v>37</v>
      </c>
      <c r="I1722" t="s">
        <v>2142</v>
      </c>
      <c r="J1722" s="4">
        <f t="shared" si="26"/>
        <v>2</v>
      </c>
    </row>
    <row r="1723" spans="1:10" x14ac:dyDescent="0.3">
      <c r="A1723" s="4" t="s">
        <v>4267</v>
      </c>
      <c r="B1723" s="82">
        <v>45328</v>
      </c>
      <c r="C1723"/>
      <c r="D1723" t="s">
        <v>2648</v>
      </c>
      <c r="E1723" t="s">
        <v>2975</v>
      </c>
      <c r="F1723" s="85">
        <v>25738.2</v>
      </c>
      <c r="G1723" s="85"/>
      <c r="H1723" s="96" t="s">
        <v>37</v>
      </c>
      <c r="I1723" t="s">
        <v>2142</v>
      </c>
      <c r="J1723" s="4">
        <f t="shared" si="26"/>
        <v>2</v>
      </c>
    </row>
    <row r="1724" spans="1:10" x14ac:dyDescent="0.3">
      <c r="A1724" s="4" t="s">
        <v>4267</v>
      </c>
      <c r="B1724" s="82">
        <v>45328</v>
      </c>
      <c r="C1724"/>
      <c r="D1724" t="s">
        <v>2635</v>
      </c>
      <c r="E1724" t="s">
        <v>3156</v>
      </c>
      <c r="F1724" s="85">
        <v>20109.599999999999</v>
      </c>
      <c r="G1724" s="85"/>
      <c r="H1724" s="96" t="s">
        <v>37</v>
      </c>
      <c r="I1724" t="s">
        <v>2142</v>
      </c>
      <c r="J1724" s="4">
        <f t="shared" si="26"/>
        <v>2</v>
      </c>
    </row>
    <row r="1725" spans="1:10" x14ac:dyDescent="0.3">
      <c r="A1725" s="4" t="s">
        <v>4267</v>
      </c>
      <c r="B1725" s="82">
        <v>45328</v>
      </c>
      <c r="C1725"/>
      <c r="D1725" t="s">
        <v>2643</v>
      </c>
      <c r="E1725" t="s">
        <v>3157</v>
      </c>
      <c r="F1725" s="85">
        <v>15996.2</v>
      </c>
      <c r="G1725" s="85"/>
      <c r="H1725" s="96" t="s">
        <v>37</v>
      </c>
      <c r="I1725" t="s">
        <v>2142</v>
      </c>
      <c r="J1725" s="4">
        <f t="shared" si="26"/>
        <v>2</v>
      </c>
    </row>
    <row r="1726" spans="1:10" x14ac:dyDescent="0.3">
      <c r="A1726" s="4" t="s">
        <v>4267</v>
      </c>
      <c r="B1726" s="82">
        <v>45328</v>
      </c>
      <c r="C1726"/>
      <c r="D1726" t="s">
        <v>2714</v>
      </c>
      <c r="E1726" t="s">
        <v>3158</v>
      </c>
      <c r="F1726" s="85">
        <v>9798.01</v>
      </c>
      <c r="G1726" s="85"/>
      <c r="H1726" s="96" t="s">
        <v>37</v>
      </c>
      <c r="I1726" t="s">
        <v>2142</v>
      </c>
      <c r="J1726" s="4">
        <f t="shared" si="26"/>
        <v>2</v>
      </c>
    </row>
    <row r="1727" spans="1:10" x14ac:dyDescent="0.3">
      <c r="A1727" s="4" t="s">
        <v>4267</v>
      </c>
      <c r="B1727" s="82">
        <v>45328</v>
      </c>
      <c r="C1727"/>
      <c r="D1727" t="s">
        <v>2616</v>
      </c>
      <c r="E1727" t="s">
        <v>2908</v>
      </c>
      <c r="F1727" s="85">
        <v>8015.7</v>
      </c>
      <c r="G1727" s="85"/>
      <c r="H1727" s="96" t="s">
        <v>37</v>
      </c>
      <c r="I1727" t="s">
        <v>2142</v>
      </c>
      <c r="J1727" s="4">
        <f t="shared" si="26"/>
        <v>2</v>
      </c>
    </row>
    <row r="1728" spans="1:10" x14ac:dyDescent="0.3">
      <c r="A1728" s="4" t="s">
        <v>4267</v>
      </c>
      <c r="B1728" s="82">
        <v>45328</v>
      </c>
      <c r="C1728"/>
      <c r="D1728" t="s">
        <v>2714</v>
      </c>
      <c r="E1728" t="s">
        <v>3159</v>
      </c>
      <c r="F1728" s="85">
        <v>6272.64</v>
      </c>
      <c r="G1728" s="85"/>
      <c r="H1728" s="96" t="s">
        <v>37</v>
      </c>
      <c r="I1728" t="s">
        <v>2142</v>
      </c>
      <c r="J1728" s="4">
        <f t="shared" si="26"/>
        <v>2</v>
      </c>
    </row>
    <row r="1729" spans="1:10" x14ac:dyDescent="0.3">
      <c r="A1729" s="4" t="s">
        <v>4267</v>
      </c>
      <c r="B1729" s="82">
        <v>45328</v>
      </c>
      <c r="C1729"/>
      <c r="D1729" t="s">
        <v>2619</v>
      </c>
      <c r="E1729" t="s">
        <v>3160</v>
      </c>
      <c r="F1729" s="85">
        <v>5921.54</v>
      </c>
      <c r="G1729" s="85"/>
      <c r="H1729" s="96" t="s">
        <v>37</v>
      </c>
      <c r="I1729" t="s">
        <v>2142</v>
      </c>
      <c r="J1729" s="4">
        <f t="shared" si="26"/>
        <v>2</v>
      </c>
    </row>
    <row r="1730" spans="1:10" x14ac:dyDescent="0.3">
      <c r="A1730" s="4" t="s">
        <v>4267</v>
      </c>
      <c r="B1730" s="82">
        <v>45328</v>
      </c>
      <c r="C1730"/>
      <c r="D1730" t="s">
        <v>2714</v>
      </c>
      <c r="E1730" t="s">
        <v>3161</v>
      </c>
      <c r="F1730" s="85">
        <v>5780.31</v>
      </c>
      <c r="G1730" s="85"/>
      <c r="H1730" s="96" t="s">
        <v>37</v>
      </c>
      <c r="I1730" t="s">
        <v>2142</v>
      </c>
      <c r="J1730" s="4">
        <f t="shared" si="26"/>
        <v>2</v>
      </c>
    </row>
    <row r="1731" spans="1:10" x14ac:dyDescent="0.3">
      <c r="A1731" s="4" t="s">
        <v>4267</v>
      </c>
      <c r="B1731" s="82">
        <v>45328</v>
      </c>
      <c r="C1731"/>
      <c r="D1731" t="s">
        <v>2641</v>
      </c>
      <c r="E1731" t="s">
        <v>273</v>
      </c>
      <c r="F1731" s="85">
        <v>5198.17</v>
      </c>
      <c r="G1731" s="85"/>
      <c r="H1731" s="96" t="s">
        <v>37</v>
      </c>
      <c r="I1731" t="s">
        <v>2142</v>
      </c>
      <c r="J1731" s="4">
        <f t="shared" ref="J1731:J1794" si="27">MONTH(B1731)</f>
        <v>2</v>
      </c>
    </row>
    <row r="1732" spans="1:10" x14ac:dyDescent="0.3">
      <c r="A1732" s="4" t="s">
        <v>4267</v>
      </c>
      <c r="B1732" s="82">
        <v>45328</v>
      </c>
      <c r="C1732"/>
      <c r="D1732" t="s">
        <v>2715</v>
      </c>
      <c r="E1732" t="s">
        <v>3162</v>
      </c>
      <c r="F1732" s="85">
        <v>4065.6</v>
      </c>
      <c r="G1732" s="85"/>
      <c r="H1732" s="96" t="s">
        <v>37</v>
      </c>
      <c r="I1732" t="s">
        <v>2142</v>
      </c>
      <c r="J1732" s="4">
        <f t="shared" si="27"/>
        <v>2</v>
      </c>
    </row>
    <row r="1733" spans="1:10" x14ac:dyDescent="0.3">
      <c r="A1733" s="4" t="s">
        <v>4267</v>
      </c>
      <c r="B1733" s="82">
        <v>45328</v>
      </c>
      <c r="C1733"/>
      <c r="D1733" t="s">
        <v>2714</v>
      </c>
      <c r="E1733" t="s">
        <v>3163</v>
      </c>
      <c r="F1733" s="85">
        <v>3784</v>
      </c>
      <c r="G1733" s="85"/>
      <c r="H1733" s="96" t="s">
        <v>37</v>
      </c>
      <c r="I1733" t="s">
        <v>2142</v>
      </c>
      <c r="J1733" s="4">
        <f t="shared" si="27"/>
        <v>2</v>
      </c>
    </row>
    <row r="1734" spans="1:10" x14ac:dyDescent="0.3">
      <c r="A1734" s="4" t="s">
        <v>4267</v>
      </c>
      <c r="B1734" s="82">
        <v>45328</v>
      </c>
      <c r="C1734"/>
      <c r="D1734" t="s">
        <v>2616</v>
      </c>
      <c r="E1734" t="s">
        <v>2908</v>
      </c>
      <c r="F1734" s="85">
        <v>3134.88</v>
      </c>
      <c r="G1734" s="85"/>
      <c r="H1734" s="96" t="s">
        <v>37</v>
      </c>
      <c r="I1734" t="s">
        <v>2142</v>
      </c>
      <c r="J1734" s="4">
        <f t="shared" si="27"/>
        <v>2</v>
      </c>
    </row>
    <row r="1735" spans="1:10" x14ac:dyDescent="0.3">
      <c r="A1735" s="4" t="s">
        <v>4267</v>
      </c>
      <c r="B1735" s="82">
        <v>45328</v>
      </c>
      <c r="C1735"/>
      <c r="D1735" t="s">
        <v>2716</v>
      </c>
      <c r="E1735" t="s">
        <v>3164</v>
      </c>
      <c r="F1735" s="85">
        <v>2772</v>
      </c>
      <c r="G1735" s="85"/>
      <c r="H1735" s="96" t="s">
        <v>37</v>
      </c>
      <c r="I1735" t="s">
        <v>2142</v>
      </c>
      <c r="J1735" s="4">
        <f t="shared" si="27"/>
        <v>2</v>
      </c>
    </row>
    <row r="1736" spans="1:10" x14ac:dyDescent="0.3">
      <c r="A1736" s="4" t="s">
        <v>4267</v>
      </c>
      <c r="B1736" s="82">
        <v>45328</v>
      </c>
      <c r="C1736"/>
      <c r="D1736" t="s">
        <v>2714</v>
      </c>
      <c r="E1736" t="s">
        <v>3165</v>
      </c>
      <c r="F1736" s="85">
        <v>2226.4</v>
      </c>
      <c r="G1736" s="85"/>
      <c r="H1736" s="96" t="s">
        <v>37</v>
      </c>
      <c r="I1736" t="s">
        <v>2142</v>
      </c>
      <c r="J1736" s="4">
        <f t="shared" si="27"/>
        <v>2</v>
      </c>
    </row>
    <row r="1737" spans="1:10" x14ac:dyDescent="0.3">
      <c r="A1737" s="4" t="s">
        <v>4267</v>
      </c>
      <c r="B1737" s="82">
        <v>45328</v>
      </c>
      <c r="C1737"/>
      <c r="D1737" t="s">
        <v>2717</v>
      </c>
      <c r="E1737" t="s">
        <v>3166</v>
      </c>
      <c r="F1737" s="91">
        <v>357.5</v>
      </c>
      <c r="G1737" s="85"/>
      <c r="H1737" s="96" t="s">
        <v>37</v>
      </c>
      <c r="I1737" t="s">
        <v>2142</v>
      </c>
      <c r="J1737" s="4">
        <f t="shared" si="27"/>
        <v>2</v>
      </c>
    </row>
    <row r="1738" spans="1:10" x14ac:dyDescent="0.3">
      <c r="A1738" s="4" t="s">
        <v>4267</v>
      </c>
      <c r="B1738" s="82">
        <v>45327</v>
      </c>
      <c r="C1738" t="s">
        <v>2274</v>
      </c>
      <c r="D1738" t="s">
        <v>610</v>
      </c>
      <c r="E1738" t="s">
        <v>3167</v>
      </c>
      <c r="F1738" s="88"/>
      <c r="G1738" s="85">
        <v>667072.31999999995</v>
      </c>
      <c r="H1738" s="96" t="s">
        <v>4251</v>
      </c>
      <c r="I1738" t="s">
        <v>2142</v>
      </c>
      <c r="J1738" s="4">
        <f t="shared" si="27"/>
        <v>2</v>
      </c>
    </row>
    <row r="1739" spans="1:10" x14ac:dyDescent="0.3">
      <c r="A1739" s="4" t="s">
        <v>4267</v>
      </c>
      <c r="B1739" s="82">
        <v>45327</v>
      </c>
      <c r="C1739" t="s">
        <v>2275</v>
      </c>
      <c r="D1739" t="s">
        <v>610</v>
      </c>
      <c r="E1739" t="s">
        <v>3168</v>
      </c>
      <c r="F1739" s="88"/>
      <c r="G1739" s="85">
        <v>520919.88</v>
      </c>
      <c r="H1739" s="96" t="s">
        <v>4251</v>
      </c>
      <c r="I1739" t="s">
        <v>2142</v>
      </c>
      <c r="J1739" s="4">
        <f t="shared" si="27"/>
        <v>2</v>
      </c>
    </row>
    <row r="1740" spans="1:10" x14ac:dyDescent="0.3">
      <c r="A1740" s="4" t="s">
        <v>4267</v>
      </c>
      <c r="B1740" s="82">
        <v>45327</v>
      </c>
      <c r="C1740"/>
      <c r="D1740" t="s">
        <v>2718</v>
      </c>
      <c r="E1740" t="s">
        <v>3169</v>
      </c>
      <c r="F1740" s="88"/>
      <c r="G1740" s="85">
        <v>101535</v>
      </c>
      <c r="H1740" s="96" t="s">
        <v>34</v>
      </c>
      <c r="I1740" t="s">
        <v>2142</v>
      </c>
      <c r="J1740" s="4">
        <f t="shared" si="27"/>
        <v>2</v>
      </c>
    </row>
    <row r="1741" spans="1:10" x14ac:dyDescent="0.3">
      <c r="A1741" s="4" t="s">
        <v>4267</v>
      </c>
      <c r="B1741" s="82">
        <v>45327</v>
      </c>
      <c r="C1741" t="s">
        <v>2276</v>
      </c>
      <c r="D1741" t="s">
        <v>2719</v>
      </c>
      <c r="E1741" t="s">
        <v>3170</v>
      </c>
      <c r="F1741" s="88"/>
      <c r="G1741" s="85">
        <v>26000</v>
      </c>
      <c r="H1741" s="96" t="s">
        <v>4251</v>
      </c>
      <c r="I1741" t="s">
        <v>2142</v>
      </c>
      <c r="J1741" s="4">
        <f t="shared" si="27"/>
        <v>2</v>
      </c>
    </row>
    <row r="1742" spans="1:10" x14ac:dyDescent="0.3">
      <c r="A1742" s="4" t="s">
        <v>4267</v>
      </c>
      <c r="B1742" s="82">
        <v>45327</v>
      </c>
      <c r="C1742" t="s">
        <v>2277</v>
      </c>
      <c r="D1742" t="s">
        <v>2719</v>
      </c>
      <c r="E1742" t="s">
        <v>3171</v>
      </c>
      <c r="F1742" s="88"/>
      <c r="G1742" s="85">
        <v>14000</v>
      </c>
      <c r="H1742" s="96" t="s">
        <v>4251</v>
      </c>
      <c r="I1742" t="s">
        <v>2142</v>
      </c>
      <c r="J1742" s="4">
        <f t="shared" si="27"/>
        <v>2</v>
      </c>
    </row>
    <row r="1743" spans="1:10" x14ac:dyDescent="0.3">
      <c r="A1743" s="4" t="s">
        <v>4267</v>
      </c>
      <c r="B1743" s="82">
        <v>45327</v>
      </c>
      <c r="C1743" t="s">
        <v>2278</v>
      </c>
      <c r="D1743" t="s">
        <v>2719</v>
      </c>
      <c r="E1743" t="s">
        <v>3172</v>
      </c>
      <c r="F1743" s="88"/>
      <c r="G1743" s="85">
        <v>10000</v>
      </c>
      <c r="H1743" s="96" t="s">
        <v>4251</v>
      </c>
      <c r="I1743" t="s">
        <v>2142</v>
      </c>
      <c r="J1743" s="4">
        <f t="shared" si="27"/>
        <v>2</v>
      </c>
    </row>
    <row r="1744" spans="1:10" x14ac:dyDescent="0.3">
      <c r="A1744" s="4" t="s">
        <v>4267</v>
      </c>
      <c r="B1744" s="82">
        <v>45327</v>
      </c>
      <c r="C1744" t="s">
        <v>2279</v>
      </c>
      <c r="D1744" t="s">
        <v>611</v>
      </c>
      <c r="E1744" t="s">
        <v>3173</v>
      </c>
      <c r="F1744" s="88"/>
      <c r="G1744" s="85">
        <v>6942.48</v>
      </c>
      <c r="H1744" s="96" t="s">
        <v>4251</v>
      </c>
      <c r="I1744" t="s">
        <v>2142</v>
      </c>
      <c r="J1744" s="4">
        <f t="shared" si="27"/>
        <v>2</v>
      </c>
    </row>
    <row r="1745" spans="1:10" x14ac:dyDescent="0.3">
      <c r="A1745" s="4" t="s">
        <v>4267</v>
      </c>
      <c r="B1745" s="82">
        <v>45327</v>
      </c>
      <c r="C1745" t="s">
        <v>2280</v>
      </c>
      <c r="D1745" t="s">
        <v>611</v>
      </c>
      <c r="E1745" t="s">
        <v>3174</v>
      </c>
      <c r="F1745" s="88"/>
      <c r="G1745" s="85">
        <v>6816.14</v>
      </c>
      <c r="H1745" s="96" t="s">
        <v>4251</v>
      </c>
      <c r="I1745" t="s">
        <v>2142</v>
      </c>
      <c r="J1745" s="4">
        <f t="shared" si="27"/>
        <v>2</v>
      </c>
    </row>
    <row r="1746" spans="1:10" x14ac:dyDescent="0.3">
      <c r="A1746" s="4" t="s">
        <v>4267</v>
      </c>
      <c r="B1746" s="82">
        <v>45327</v>
      </c>
      <c r="C1746"/>
      <c r="D1746" t="s">
        <v>136</v>
      </c>
      <c r="E1746" t="s">
        <v>222</v>
      </c>
      <c r="F1746" s="88"/>
      <c r="G1746" s="91">
        <v>927.67</v>
      </c>
      <c r="H1746" s="96" t="s">
        <v>4249</v>
      </c>
      <c r="I1746" t="s">
        <v>2142</v>
      </c>
      <c r="J1746" s="4">
        <f t="shared" si="27"/>
        <v>2</v>
      </c>
    </row>
    <row r="1747" spans="1:10" x14ac:dyDescent="0.3">
      <c r="A1747" s="4" t="s">
        <v>4267</v>
      </c>
      <c r="B1747" s="82">
        <v>45327</v>
      </c>
      <c r="C1747"/>
      <c r="D1747" t="s">
        <v>2718</v>
      </c>
      <c r="E1747" t="s">
        <v>223</v>
      </c>
      <c r="F1747" s="85">
        <v>1088333</v>
      </c>
      <c r="G1747" s="85"/>
      <c r="H1747" s="96" t="s">
        <v>223</v>
      </c>
      <c r="I1747" t="s">
        <v>2142</v>
      </c>
      <c r="J1747" s="4">
        <f t="shared" si="27"/>
        <v>2</v>
      </c>
    </row>
    <row r="1748" spans="1:10" x14ac:dyDescent="0.3">
      <c r="A1748" s="4" t="s">
        <v>4267</v>
      </c>
      <c r="B1748" s="82">
        <v>45327</v>
      </c>
      <c r="C1748"/>
      <c r="D1748" t="s">
        <v>2648</v>
      </c>
      <c r="E1748" t="s">
        <v>2975</v>
      </c>
      <c r="F1748" s="85">
        <v>169800</v>
      </c>
      <c r="G1748" s="85"/>
      <c r="H1748" s="96" t="s">
        <v>37</v>
      </c>
      <c r="I1748" t="s">
        <v>2142</v>
      </c>
      <c r="J1748" s="4">
        <f t="shared" si="27"/>
        <v>2</v>
      </c>
    </row>
    <row r="1749" spans="1:10" x14ac:dyDescent="0.3">
      <c r="A1749" s="4" t="s">
        <v>4267</v>
      </c>
      <c r="B1749" s="82">
        <v>45327</v>
      </c>
      <c r="C1749"/>
      <c r="D1749" t="s">
        <v>2720</v>
      </c>
      <c r="E1749" t="s">
        <v>3175</v>
      </c>
      <c r="F1749" s="85">
        <v>61878.81</v>
      </c>
      <c r="G1749" s="85"/>
      <c r="H1749" s="96" t="s">
        <v>37</v>
      </c>
      <c r="I1749" t="s">
        <v>2142</v>
      </c>
      <c r="J1749" s="4">
        <f t="shared" si="27"/>
        <v>2</v>
      </c>
    </row>
    <row r="1750" spans="1:10" x14ac:dyDescent="0.3">
      <c r="A1750" s="4" t="s">
        <v>4267</v>
      </c>
      <c r="B1750" s="82">
        <v>45327</v>
      </c>
      <c r="C1750"/>
      <c r="D1750" t="s">
        <v>2721</v>
      </c>
      <c r="E1750" t="s">
        <v>3176</v>
      </c>
      <c r="F1750" s="85">
        <v>25267.5</v>
      </c>
      <c r="G1750" s="85"/>
      <c r="H1750" s="96" t="s">
        <v>37</v>
      </c>
      <c r="I1750" t="s">
        <v>2142</v>
      </c>
      <c r="J1750" s="4">
        <f t="shared" si="27"/>
        <v>2</v>
      </c>
    </row>
    <row r="1751" spans="1:10" x14ac:dyDescent="0.3">
      <c r="A1751" s="4" t="s">
        <v>4267</v>
      </c>
      <c r="B1751" s="82">
        <v>45327</v>
      </c>
      <c r="C1751"/>
      <c r="D1751" t="s">
        <v>2692</v>
      </c>
      <c r="E1751" t="s">
        <v>3177</v>
      </c>
      <c r="F1751" s="85">
        <v>21587.8</v>
      </c>
      <c r="G1751" s="85"/>
      <c r="H1751" s="96" t="s">
        <v>37</v>
      </c>
      <c r="I1751" t="s">
        <v>2142</v>
      </c>
      <c r="J1751" s="4">
        <f t="shared" si="27"/>
        <v>2</v>
      </c>
    </row>
    <row r="1752" spans="1:10" x14ac:dyDescent="0.3">
      <c r="A1752" s="4" t="s">
        <v>4267</v>
      </c>
      <c r="B1752" s="82">
        <v>45327</v>
      </c>
      <c r="C1752"/>
      <c r="D1752" t="s">
        <v>2616</v>
      </c>
      <c r="E1752" t="s">
        <v>2908</v>
      </c>
      <c r="F1752" s="85">
        <v>20753.04</v>
      </c>
      <c r="G1752" s="85"/>
      <c r="H1752" s="96" t="s">
        <v>37</v>
      </c>
      <c r="I1752" t="s">
        <v>2142</v>
      </c>
      <c r="J1752" s="4">
        <f t="shared" si="27"/>
        <v>2</v>
      </c>
    </row>
    <row r="1753" spans="1:10" x14ac:dyDescent="0.3">
      <c r="A1753" s="4" t="s">
        <v>4267</v>
      </c>
      <c r="B1753" s="82">
        <v>45327</v>
      </c>
      <c r="C1753"/>
      <c r="D1753" t="s">
        <v>2692</v>
      </c>
      <c r="E1753" t="s">
        <v>3178</v>
      </c>
      <c r="F1753" s="85">
        <v>17087.2</v>
      </c>
      <c r="G1753" s="85"/>
      <c r="H1753" s="96" t="s">
        <v>37</v>
      </c>
      <c r="I1753" t="s">
        <v>2142</v>
      </c>
      <c r="J1753" s="4">
        <f t="shared" si="27"/>
        <v>2</v>
      </c>
    </row>
    <row r="1754" spans="1:10" x14ac:dyDescent="0.3">
      <c r="A1754" s="4" t="s">
        <v>4267</v>
      </c>
      <c r="B1754" s="82">
        <v>45327</v>
      </c>
      <c r="C1754"/>
      <c r="D1754" t="s">
        <v>2722</v>
      </c>
      <c r="E1754" t="s">
        <v>3179</v>
      </c>
      <c r="F1754" s="85">
        <v>16644.87</v>
      </c>
      <c r="G1754" s="85"/>
      <c r="H1754" s="96" t="s">
        <v>37</v>
      </c>
      <c r="I1754" t="s">
        <v>2142</v>
      </c>
      <c r="J1754" s="4">
        <f t="shared" si="27"/>
        <v>2</v>
      </c>
    </row>
    <row r="1755" spans="1:10" x14ac:dyDescent="0.3">
      <c r="A1755" s="4" t="s">
        <v>4267</v>
      </c>
      <c r="B1755" s="82">
        <v>45327</v>
      </c>
      <c r="C1755"/>
      <c r="D1755" t="s">
        <v>2721</v>
      </c>
      <c r="E1755" t="s">
        <v>3180</v>
      </c>
      <c r="F1755" s="85">
        <v>15581.5</v>
      </c>
      <c r="G1755" s="85"/>
      <c r="H1755" s="96" t="s">
        <v>37</v>
      </c>
      <c r="I1755" t="s">
        <v>2142</v>
      </c>
      <c r="J1755" s="4">
        <f t="shared" si="27"/>
        <v>2</v>
      </c>
    </row>
    <row r="1756" spans="1:10" x14ac:dyDescent="0.3">
      <c r="A1756" s="4" t="s">
        <v>4267</v>
      </c>
      <c r="B1756" s="82">
        <v>45327</v>
      </c>
      <c r="C1756"/>
      <c r="D1756" t="s">
        <v>2721</v>
      </c>
      <c r="E1756" t="s">
        <v>3181</v>
      </c>
      <c r="F1756" s="85">
        <v>13525.05</v>
      </c>
      <c r="G1756" s="85"/>
      <c r="H1756" s="96" t="s">
        <v>37</v>
      </c>
      <c r="I1756" t="s">
        <v>2142</v>
      </c>
      <c r="J1756" s="4">
        <f t="shared" si="27"/>
        <v>2</v>
      </c>
    </row>
    <row r="1757" spans="1:10" x14ac:dyDescent="0.3">
      <c r="A1757" s="4" t="s">
        <v>4267</v>
      </c>
      <c r="B1757" s="82">
        <v>45327</v>
      </c>
      <c r="C1757"/>
      <c r="D1757" t="s">
        <v>2601</v>
      </c>
      <c r="E1757" t="s">
        <v>3182</v>
      </c>
      <c r="F1757" s="85">
        <v>9651.09</v>
      </c>
      <c r="G1757" s="85"/>
      <c r="H1757" s="96" t="s">
        <v>37</v>
      </c>
      <c r="I1757" t="s">
        <v>2142</v>
      </c>
      <c r="J1757" s="4">
        <f t="shared" si="27"/>
        <v>2</v>
      </c>
    </row>
    <row r="1758" spans="1:10" x14ac:dyDescent="0.3">
      <c r="A1758" s="4" t="s">
        <v>4267</v>
      </c>
      <c r="B1758" s="82">
        <v>45327</v>
      </c>
      <c r="C1758"/>
      <c r="D1758" t="s">
        <v>2723</v>
      </c>
      <c r="E1758" t="s">
        <v>3183</v>
      </c>
      <c r="F1758" s="85">
        <v>9598.69</v>
      </c>
      <c r="G1758" s="85"/>
      <c r="H1758" s="96" t="s">
        <v>37</v>
      </c>
      <c r="I1758" t="s">
        <v>2142</v>
      </c>
      <c r="J1758" s="4">
        <f t="shared" si="27"/>
        <v>2</v>
      </c>
    </row>
    <row r="1759" spans="1:10" x14ac:dyDescent="0.3">
      <c r="A1759" s="4" t="s">
        <v>4267</v>
      </c>
      <c r="B1759" s="82">
        <v>45327</v>
      </c>
      <c r="C1759"/>
      <c r="D1759" t="s">
        <v>2724</v>
      </c>
      <c r="E1759" t="s">
        <v>3184</v>
      </c>
      <c r="F1759" s="85">
        <v>9530.9500000000007</v>
      </c>
      <c r="G1759" s="85"/>
      <c r="H1759" s="96" t="s">
        <v>37</v>
      </c>
      <c r="I1759" t="s">
        <v>2142</v>
      </c>
      <c r="J1759" s="4">
        <f t="shared" si="27"/>
        <v>2</v>
      </c>
    </row>
    <row r="1760" spans="1:10" x14ac:dyDescent="0.3">
      <c r="A1760" s="4" t="s">
        <v>4267</v>
      </c>
      <c r="B1760" s="82">
        <v>45327</v>
      </c>
      <c r="C1760"/>
      <c r="D1760" t="s">
        <v>2647</v>
      </c>
      <c r="E1760" t="s">
        <v>3185</v>
      </c>
      <c r="F1760" s="85">
        <v>9298.2900000000009</v>
      </c>
      <c r="G1760" s="85"/>
      <c r="H1760" s="96" t="s">
        <v>37</v>
      </c>
      <c r="I1760" t="s">
        <v>2142</v>
      </c>
      <c r="J1760" s="4">
        <f t="shared" si="27"/>
        <v>2</v>
      </c>
    </row>
    <row r="1761" spans="1:10" x14ac:dyDescent="0.3">
      <c r="A1761" s="4" t="s">
        <v>4267</v>
      </c>
      <c r="B1761" s="82">
        <v>45327</v>
      </c>
      <c r="C1761"/>
      <c r="D1761" t="s">
        <v>2635</v>
      </c>
      <c r="E1761" t="s">
        <v>3186</v>
      </c>
      <c r="F1761" s="85">
        <v>8534.8799999999992</v>
      </c>
      <c r="G1761" s="85"/>
      <c r="H1761" s="96" t="s">
        <v>37</v>
      </c>
      <c r="I1761" t="s">
        <v>2142</v>
      </c>
      <c r="J1761" s="4">
        <f t="shared" si="27"/>
        <v>2</v>
      </c>
    </row>
    <row r="1762" spans="1:10" x14ac:dyDescent="0.3">
      <c r="A1762" s="4" t="s">
        <v>4267</v>
      </c>
      <c r="B1762" s="82">
        <v>45327</v>
      </c>
      <c r="C1762"/>
      <c r="D1762" t="s">
        <v>2723</v>
      </c>
      <c r="E1762" t="s">
        <v>3187</v>
      </c>
      <c r="F1762" s="85">
        <v>6715.94</v>
      </c>
      <c r="G1762" s="85"/>
      <c r="H1762" s="96" t="s">
        <v>37</v>
      </c>
      <c r="I1762" t="s">
        <v>2142</v>
      </c>
      <c r="J1762" s="4">
        <f t="shared" si="27"/>
        <v>2</v>
      </c>
    </row>
    <row r="1763" spans="1:10" x14ac:dyDescent="0.3">
      <c r="A1763" s="4" t="s">
        <v>4267</v>
      </c>
      <c r="B1763" s="82">
        <v>45327</v>
      </c>
      <c r="C1763"/>
      <c r="D1763" t="s">
        <v>2642</v>
      </c>
      <c r="E1763" t="s">
        <v>3188</v>
      </c>
      <c r="F1763" s="85">
        <v>5885.44</v>
      </c>
      <c r="G1763" s="85"/>
      <c r="H1763" s="96" t="s">
        <v>37</v>
      </c>
      <c r="I1763" t="s">
        <v>2142</v>
      </c>
      <c r="J1763" s="4">
        <f t="shared" si="27"/>
        <v>2</v>
      </c>
    </row>
    <row r="1764" spans="1:10" x14ac:dyDescent="0.3">
      <c r="A1764" s="4" t="s">
        <v>4267</v>
      </c>
      <c r="B1764" s="82">
        <v>45327</v>
      </c>
      <c r="C1764"/>
      <c r="D1764" t="s">
        <v>2725</v>
      </c>
      <c r="E1764" t="s">
        <v>3189</v>
      </c>
      <c r="F1764" s="85">
        <v>5280</v>
      </c>
      <c r="G1764" s="85"/>
      <c r="H1764" s="96" t="s">
        <v>37</v>
      </c>
      <c r="I1764" t="s">
        <v>2142</v>
      </c>
      <c r="J1764" s="4">
        <f t="shared" si="27"/>
        <v>2</v>
      </c>
    </row>
    <row r="1765" spans="1:10" x14ac:dyDescent="0.3">
      <c r="A1765" s="4" t="s">
        <v>4267</v>
      </c>
      <c r="B1765" s="82">
        <v>45327</v>
      </c>
      <c r="C1765"/>
      <c r="D1765" t="s">
        <v>2721</v>
      </c>
      <c r="E1765" t="s">
        <v>3190</v>
      </c>
      <c r="F1765" s="85">
        <v>5225</v>
      </c>
      <c r="G1765" s="85"/>
      <c r="H1765" s="96" t="s">
        <v>37</v>
      </c>
      <c r="I1765" t="s">
        <v>2142</v>
      </c>
      <c r="J1765" s="4">
        <f t="shared" si="27"/>
        <v>2</v>
      </c>
    </row>
    <row r="1766" spans="1:10" x14ac:dyDescent="0.3">
      <c r="A1766" s="4" t="s">
        <v>4267</v>
      </c>
      <c r="B1766" s="82">
        <v>45327</v>
      </c>
      <c r="C1766"/>
      <c r="D1766" t="s">
        <v>2726</v>
      </c>
      <c r="E1766" t="s">
        <v>3191</v>
      </c>
      <c r="F1766" s="85">
        <v>5159.4399999999996</v>
      </c>
      <c r="G1766" s="85"/>
      <c r="H1766" s="96" t="s">
        <v>37</v>
      </c>
      <c r="I1766" t="s">
        <v>2142</v>
      </c>
      <c r="J1766" s="4">
        <f t="shared" si="27"/>
        <v>2</v>
      </c>
    </row>
    <row r="1767" spans="1:10" x14ac:dyDescent="0.3">
      <c r="A1767" s="4" t="s">
        <v>4267</v>
      </c>
      <c r="B1767" s="82">
        <v>45327</v>
      </c>
      <c r="C1767"/>
      <c r="D1767" t="s">
        <v>2727</v>
      </c>
      <c r="E1767" t="s">
        <v>3192</v>
      </c>
      <c r="F1767" s="85">
        <v>5098.6499999999996</v>
      </c>
      <c r="G1767" s="85"/>
      <c r="H1767" s="96" t="s">
        <v>37</v>
      </c>
      <c r="I1767" t="s">
        <v>2142</v>
      </c>
      <c r="J1767" s="4">
        <f t="shared" si="27"/>
        <v>2</v>
      </c>
    </row>
    <row r="1768" spans="1:10" x14ac:dyDescent="0.3">
      <c r="A1768" s="4" t="s">
        <v>4267</v>
      </c>
      <c r="B1768" s="82">
        <v>45327</v>
      </c>
      <c r="C1768"/>
      <c r="D1768" t="s">
        <v>2728</v>
      </c>
      <c r="E1768" t="s">
        <v>3193</v>
      </c>
      <c r="F1768" s="85">
        <v>5082</v>
      </c>
      <c r="G1768" s="85"/>
      <c r="H1768" s="96" t="s">
        <v>37</v>
      </c>
      <c r="I1768" t="s">
        <v>2142</v>
      </c>
      <c r="J1768" s="4">
        <f t="shared" si="27"/>
        <v>2</v>
      </c>
    </row>
    <row r="1769" spans="1:10" x14ac:dyDescent="0.3">
      <c r="A1769" s="4" t="s">
        <v>4267</v>
      </c>
      <c r="B1769" s="82">
        <v>45327</v>
      </c>
      <c r="C1769"/>
      <c r="D1769" t="s">
        <v>2643</v>
      </c>
      <c r="E1769" t="s">
        <v>3194</v>
      </c>
      <c r="F1769" s="85">
        <v>4922.28</v>
      </c>
      <c r="G1769" s="85"/>
      <c r="H1769" s="96" t="s">
        <v>37</v>
      </c>
      <c r="I1769" t="s">
        <v>2142</v>
      </c>
      <c r="J1769" s="4">
        <f t="shared" si="27"/>
        <v>2</v>
      </c>
    </row>
    <row r="1770" spans="1:10" x14ac:dyDescent="0.3">
      <c r="A1770" s="4" t="s">
        <v>4267</v>
      </c>
      <c r="B1770" s="82">
        <v>45327</v>
      </c>
      <c r="C1770"/>
      <c r="D1770" t="s">
        <v>2616</v>
      </c>
      <c r="E1770" t="s">
        <v>2908</v>
      </c>
      <c r="F1770" s="85">
        <v>4895.3500000000004</v>
      </c>
      <c r="G1770" s="85"/>
      <c r="H1770" s="96" t="s">
        <v>37</v>
      </c>
      <c r="I1770" t="s">
        <v>2142</v>
      </c>
      <c r="J1770" s="4">
        <f t="shared" si="27"/>
        <v>2</v>
      </c>
    </row>
    <row r="1771" spans="1:10" x14ac:dyDescent="0.3">
      <c r="A1771" s="4" t="s">
        <v>4267</v>
      </c>
      <c r="B1771" s="82">
        <v>45327</v>
      </c>
      <c r="C1771"/>
      <c r="D1771" t="s">
        <v>2729</v>
      </c>
      <c r="E1771" t="s">
        <v>3195</v>
      </c>
      <c r="F1771" s="85">
        <v>4727.32</v>
      </c>
      <c r="G1771" s="85"/>
      <c r="H1771" s="96" t="s">
        <v>37</v>
      </c>
      <c r="I1771" t="s">
        <v>2142</v>
      </c>
      <c r="J1771" s="4">
        <f t="shared" si="27"/>
        <v>2</v>
      </c>
    </row>
    <row r="1772" spans="1:10" x14ac:dyDescent="0.3">
      <c r="A1772" s="4" t="s">
        <v>4267</v>
      </c>
      <c r="B1772" s="82">
        <v>45327</v>
      </c>
      <c r="C1772"/>
      <c r="D1772" t="s">
        <v>2668</v>
      </c>
      <c r="E1772" t="s">
        <v>3196</v>
      </c>
      <c r="F1772" s="85">
        <v>4125</v>
      </c>
      <c r="G1772" s="85"/>
      <c r="H1772" s="96" t="s">
        <v>37</v>
      </c>
      <c r="I1772" t="s">
        <v>2142</v>
      </c>
      <c r="J1772" s="4">
        <f t="shared" si="27"/>
        <v>2</v>
      </c>
    </row>
    <row r="1773" spans="1:10" x14ac:dyDescent="0.3">
      <c r="A1773" s="4" t="s">
        <v>4267</v>
      </c>
      <c r="B1773" s="82">
        <v>45327</v>
      </c>
      <c r="C1773"/>
      <c r="D1773" t="s">
        <v>2648</v>
      </c>
      <c r="E1773" t="s">
        <v>2975</v>
      </c>
      <c r="F1773" s="85">
        <v>3107.65</v>
      </c>
      <c r="G1773" s="85"/>
      <c r="H1773" s="96" t="s">
        <v>37</v>
      </c>
      <c r="I1773" t="s">
        <v>2142</v>
      </c>
      <c r="J1773" s="4">
        <f t="shared" si="27"/>
        <v>2</v>
      </c>
    </row>
    <row r="1774" spans="1:10" x14ac:dyDescent="0.3">
      <c r="A1774" s="4" t="s">
        <v>4267</v>
      </c>
      <c r="B1774" s="82">
        <v>45327</v>
      </c>
      <c r="C1774"/>
      <c r="D1774" t="s">
        <v>2721</v>
      </c>
      <c r="E1774" t="s">
        <v>3197</v>
      </c>
      <c r="F1774" s="85">
        <v>2970</v>
      </c>
      <c r="G1774" s="85"/>
      <c r="H1774" s="96" t="s">
        <v>37</v>
      </c>
      <c r="I1774" t="s">
        <v>2142</v>
      </c>
      <c r="J1774" s="4">
        <f t="shared" si="27"/>
        <v>2</v>
      </c>
    </row>
    <row r="1775" spans="1:10" x14ac:dyDescent="0.3">
      <c r="A1775" s="4" t="s">
        <v>4267</v>
      </c>
      <c r="B1775" s="82">
        <v>45326</v>
      </c>
      <c r="C1775"/>
      <c r="D1775" t="s">
        <v>2610</v>
      </c>
      <c r="E1775" t="s">
        <v>3198</v>
      </c>
      <c r="F1775" s="88"/>
      <c r="G1775" s="85">
        <v>27392</v>
      </c>
      <c r="H1775" s="96" t="s">
        <v>4256</v>
      </c>
      <c r="I1775" t="s">
        <v>2142</v>
      </c>
      <c r="J1775" s="4">
        <f t="shared" si="27"/>
        <v>2</v>
      </c>
    </row>
    <row r="1776" spans="1:10" x14ac:dyDescent="0.3">
      <c r="A1776" s="4" t="s">
        <v>4267</v>
      </c>
      <c r="B1776" s="82">
        <v>45326</v>
      </c>
      <c r="C1776"/>
      <c r="D1776" t="s">
        <v>2610</v>
      </c>
      <c r="E1776" t="s">
        <v>3199</v>
      </c>
      <c r="F1776" s="88"/>
      <c r="G1776" s="85">
        <v>10200</v>
      </c>
      <c r="H1776" s="96" t="s">
        <v>4256</v>
      </c>
      <c r="I1776" t="s">
        <v>2142</v>
      </c>
      <c r="J1776" s="4">
        <f t="shared" si="27"/>
        <v>2</v>
      </c>
    </row>
    <row r="1777" spans="1:10" x14ac:dyDescent="0.3">
      <c r="A1777" s="4" t="s">
        <v>4267</v>
      </c>
      <c r="B1777" s="82">
        <v>45326</v>
      </c>
      <c r="C1777"/>
      <c r="D1777" t="s">
        <v>2730</v>
      </c>
      <c r="E1777" t="s">
        <v>1094</v>
      </c>
      <c r="F1777" s="85">
        <v>30913.33</v>
      </c>
      <c r="G1777" s="85"/>
      <c r="H1777" s="96" t="s">
        <v>37</v>
      </c>
      <c r="I1777" t="s">
        <v>2142</v>
      </c>
      <c r="J1777" s="4">
        <f t="shared" si="27"/>
        <v>2</v>
      </c>
    </row>
    <row r="1778" spans="1:10" x14ac:dyDescent="0.3">
      <c r="A1778" s="4" t="s">
        <v>4267</v>
      </c>
      <c r="B1778" s="82">
        <v>45325</v>
      </c>
      <c r="C1778"/>
      <c r="D1778" t="s">
        <v>2610</v>
      </c>
      <c r="E1778" t="s">
        <v>3200</v>
      </c>
      <c r="F1778" s="88"/>
      <c r="G1778" s="85">
        <v>17740</v>
      </c>
      <c r="H1778" s="96" t="s">
        <v>4256</v>
      </c>
      <c r="I1778" t="s">
        <v>2142</v>
      </c>
      <c r="J1778" s="4">
        <f t="shared" si="27"/>
        <v>2</v>
      </c>
    </row>
    <row r="1779" spans="1:10" x14ac:dyDescent="0.3">
      <c r="A1779" s="4" t="s">
        <v>4267</v>
      </c>
      <c r="B1779" s="82">
        <v>45325</v>
      </c>
      <c r="C1779"/>
      <c r="D1779" t="s">
        <v>2610</v>
      </c>
      <c r="E1779" t="s">
        <v>3201</v>
      </c>
      <c r="F1779" s="88"/>
      <c r="G1779" s="85">
        <v>4360</v>
      </c>
      <c r="H1779" s="96" t="s">
        <v>4256</v>
      </c>
      <c r="I1779" t="s">
        <v>2142</v>
      </c>
      <c r="J1779" s="4">
        <f t="shared" si="27"/>
        <v>2</v>
      </c>
    </row>
    <row r="1780" spans="1:10" x14ac:dyDescent="0.3">
      <c r="A1780" s="4" t="s">
        <v>4267</v>
      </c>
      <c r="B1780" s="82">
        <v>45325</v>
      </c>
      <c r="C1780"/>
      <c r="D1780" t="s">
        <v>2610</v>
      </c>
      <c r="E1780" t="s">
        <v>3202</v>
      </c>
      <c r="F1780" s="88"/>
      <c r="G1780" s="85">
        <v>1330</v>
      </c>
      <c r="H1780" s="96" t="s">
        <v>4256</v>
      </c>
      <c r="I1780" t="s">
        <v>2142</v>
      </c>
      <c r="J1780" s="4">
        <f t="shared" si="27"/>
        <v>2</v>
      </c>
    </row>
    <row r="1781" spans="1:10" x14ac:dyDescent="0.3">
      <c r="A1781" s="4" t="s">
        <v>4267</v>
      </c>
      <c r="B1781" s="82">
        <v>45325</v>
      </c>
      <c r="C1781"/>
      <c r="D1781" t="s">
        <v>2610</v>
      </c>
      <c r="E1781" t="s">
        <v>3203</v>
      </c>
      <c r="F1781" s="88"/>
      <c r="G1781" s="85">
        <v>1000</v>
      </c>
      <c r="H1781" s="96" t="s">
        <v>4256</v>
      </c>
      <c r="I1781" t="s">
        <v>2142</v>
      </c>
      <c r="J1781" s="4">
        <f t="shared" si="27"/>
        <v>2</v>
      </c>
    </row>
    <row r="1782" spans="1:10" x14ac:dyDescent="0.3">
      <c r="A1782" s="4" t="s">
        <v>4267</v>
      </c>
      <c r="B1782" s="82">
        <v>45325</v>
      </c>
      <c r="C1782"/>
      <c r="D1782" t="s">
        <v>2731</v>
      </c>
      <c r="E1782" t="s">
        <v>273</v>
      </c>
      <c r="F1782" s="85">
        <v>5711.2</v>
      </c>
      <c r="G1782" s="85"/>
      <c r="H1782" s="96" t="s">
        <v>37</v>
      </c>
      <c r="I1782" t="s">
        <v>2142</v>
      </c>
      <c r="J1782" s="4">
        <f t="shared" si="27"/>
        <v>2</v>
      </c>
    </row>
    <row r="1783" spans="1:10" x14ac:dyDescent="0.3">
      <c r="A1783" s="4" t="s">
        <v>4267</v>
      </c>
      <c r="B1783" s="82">
        <v>45324</v>
      </c>
      <c r="C1783" t="s">
        <v>2281</v>
      </c>
      <c r="D1783" t="s">
        <v>924</v>
      </c>
      <c r="E1783" t="s">
        <v>3204</v>
      </c>
      <c r="F1783" s="88"/>
      <c r="G1783" s="85">
        <v>123971</v>
      </c>
      <c r="H1783" s="96" t="s">
        <v>4254</v>
      </c>
      <c r="I1783" t="s">
        <v>2142</v>
      </c>
      <c r="J1783" s="4">
        <f t="shared" si="27"/>
        <v>2</v>
      </c>
    </row>
    <row r="1784" spans="1:10" x14ac:dyDescent="0.3">
      <c r="A1784" s="4" t="s">
        <v>4267</v>
      </c>
      <c r="B1784" s="82">
        <v>45324</v>
      </c>
      <c r="C1784" t="s">
        <v>2282</v>
      </c>
      <c r="D1784" t="s">
        <v>710</v>
      </c>
      <c r="E1784" t="s">
        <v>3205</v>
      </c>
      <c r="F1784" s="88"/>
      <c r="G1784" s="85">
        <v>56628.07</v>
      </c>
      <c r="H1784" s="96" t="s">
        <v>4251</v>
      </c>
      <c r="I1784" t="s">
        <v>2142</v>
      </c>
      <c r="J1784" s="4">
        <f t="shared" si="27"/>
        <v>2</v>
      </c>
    </row>
    <row r="1785" spans="1:10" x14ac:dyDescent="0.3">
      <c r="A1785" s="4" t="s">
        <v>4267</v>
      </c>
      <c r="B1785" s="82">
        <v>45324</v>
      </c>
      <c r="C1785" t="s">
        <v>2283</v>
      </c>
      <c r="D1785" t="s">
        <v>710</v>
      </c>
      <c r="E1785" t="s">
        <v>3206</v>
      </c>
      <c r="F1785" s="88"/>
      <c r="G1785" s="85">
        <v>34321.56</v>
      </c>
      <c r="H1785" s="96" t="s">
        <v>4251</v>
      </c>
      <c r="I1785" t="s">
        <v>2142</v>
      </c>
      <c r="J1785" s="4">
        <f t="shared" si="27"/>
        <v>2</v>
      </c>
    </row>
    <row r="1786" spans="1:10" x14ac:dyDescent="0.3">
      <c r="A1786" s="4" t="s">
        <v>4267</v>
      </c>
      <c r="B1786" s="82">
        <v>45324</v>
      </c>
      <c r="C1786" t="s">
        <v>2284</v>
      </c>
      <c r="D1786" t="s">
        <v>843</v>
      </c>
      <c r="E1786" t="s">
        <v>3207</v>
      </c>
      <c r="F1786" s="88"/>
      <c r="G1786" s="85">
        <v>33545.160000000003</v>
      </c>
      <c r="H1786" s="96" t="s">
        <v>4251</v>
      </c>
      <c r="I1786" t="s">
        <v>2142</v>
      </c>
      <c r="J1786" s="4">
        <f t="shared" si="27"/>
        <v>2</v>
      </c>
    </row>
    <row r="1787" spans="1:10" x14ac:dyDescent="0.3">
      <c r="A1787" s="4" t="s">
        <v>4267</v>
      </c>
      <c r="B1787" s="82">
        <v>45324</v>
      </c>
      <c r="C1787" t="s">
        <v>2285</v>
      </c>
      <c r="D1787" t="s">
        <v>608</v>
      </c>
      <c r="E1787" t="s">
        <v>3208</v>
      </c>
      <c r="F1787" s="88"/>
      <c r="G1787" s="85">
        <v>33005.5</v>
      </c>
      <c r="H1787" s="96" t="s">
        <v>4251</v>
      </c>
      <c r="I1787" t="s">
        <v>2142</v>
      </c>
      <c r="J1787" s="4">
        <f t="shared" si="27"/>
        <v>2</v>
      </c>
    </row>
    <row r="1788" spans="1:10" x14ac:dyDescent="0.3">
      <c r="A1788" s="4" t="s">
        <v>4267</v>
      </c>
      <c r="B1788" s="82">
        <v>45324</v>
      </c>
      <c r="C1788" t="s">
        <v>2286</v>
      </c>
      <c r="D1788" t="s">
        <v>843</v>
      </c>
      <c r="E1788" t="s">
        <v>3209</v>
      </c>
      <c r="F1788" s="88"/>
      <c r="G1788" s="85">
        <v>28768.2</v>
      </c>
      <c r="H1788" s="96" t="s">
        <v>4251</v>
      </c>
      <c r="I1788" t="s">
        <v>2142</v>
      </c>
      <c r="J1788" s="4">
        <f t="shared" si="27"/>
        <v>2</v>
      </c>
    </row>
    <row r="1789" spans="1:10" x14ac:dyDescent="0.3">
      <c r="A1789" s="4" t="s">
        <v>4267</v>
      </c>
      <c r="B1789" s="82">
        <v>45324</v>
      </c>
      <c r="C1789" t="s">
        <v>2287</v>
      </c>
      <c r="D1789" t="s">
        <v>611</v>
      </c>
      <c r="E1789" t="s">
        <v>3210</v>
      </c>
      <c r="F1789" s="88"/>
      <c r="G1789" s="85">
        <v>28654.45</v>
      </c>
      <c r="H1789" s="96" t="s">
        <v>4251</v>
      </c>
      <c r="I1789" t="s">
        <v>2142</v>
      </c>
      <c r="J1789" s="4">
        <f t="shared" si="27"/>
        <v>2</v>
      </c>
    </row>
    <row r="1790" spans="1:10" x14ac:dyDescent="0.3">
      <c r="A1790" s="4" t="s">
        <v>4267</v>
      </c>
      <c r="B1790" s="82">
        <v>45324</v>
      </c>
      <c r="C1790" t="s">
        <v>2288</v>
      </c>
      <c r="D1790" t="s">
        <v>710</v>
      </c>
      <c r="E1790" t="s">
        <v>3211</v>
      </c>
      <c r="F1790" s="88"/>
      <c r="G1790" s="85">
        <v>25803.1</v>
      </c>
      <c r="H1790" s="96" t="s">
        <v>4251</v>
      </c>
      <c r="I1790" t="s">
        <v>2142</v>
      </c>
      <c r="J1790" s="4">
        <f t="shared" si="27"/>
        <v>2</v>
      </c>
    </row>
    <row r="1791" spans="1:10" x14ac:dyDescent="0.3">
      <c r="A1791" s="4" t="s">
        <v>4267</v>
      </c>
      <c r="B1791" s="82">
        <v>45324</v>
      </c>
      <c r="C1791" t="s">
        <v>2289</v>
      </c>
      <c r="D1791" t="s">
        <v>710</v>
      </c>
      <c r="E1791" t="s">
        <v>3212</v>
      </c>
      <c r="F1791" s="88"/>
      <c r="G1791" s="85">
        <v>25238.73</v>
      </c>
      <c r="H1791" s="96" t="s">
        <v>4251</v>
      </c>
      <c r="I1791" t="s">
        <v>2142</v>
      </c>
      <c r="J1791" s="4">
        <f t="shared" si="27"/>
        <v>2</v>
      </c>
    </row>
    <row r="1792" spans="1:10" x14ac:dyDescent="0.3">
      <c r="A1792" s="4" t="s">
        <v>4267</v>
      </c>
      <c r="B1792" s="82">
        <v>45324</v>
      </c>
      <c r="C1792" t="s">
        <v>2290</v>
      </c>
      <c r="D1792" t="s">
        <v>924</v>
      </c>
      <c r="E1792" t="s">
        <v>3213</v>
      </c>
      <c r="F1792" s="88"/>
      <c r="G1792" s="85">
        <v>25000</v>
      </c>
      <c r="H1792" s="96" t="s">
        <v>4254</v>
      </c>
      <c r="I1792" t="s">
        <v>2142</v>
      </c>
      <c r="J1792" s="4">
        <f t="shared" si="27"/>
        <v>2</v>
      </c>
    </row>
    <row r="1793" spans="1:10" x14ac:dyDescent="0.3">
      <c r="A1793" s="4" t="s">
        <v>4267</v>
      </c>
      <c r="B1793" s="82">
        <v>45324</v>
      </c>
      <c r="C1793" t="s">
        <v>2291</v>
      </c>
      <c r="D1793" t="s">
        <v>843</v>
      </c>
      <c r="E1793" t="s">
        <v>3214</v>
      </c>
      <c r="F1793" s="88"/>
      <c r="G1793" s="85">
        <v>22544.39</v>
      </c>
      <c r="H1793" s="96" t="s">
        <v>4251</v>
      </c>
      <c r="I1793" t="s">
        <v>2142</v>
      </c>
      <c r="J1793" s="4">
        <f t="shared" si="27"/>
        <v>2</v>
      </c>
    </row>
    <row r="1794" spans="1:10" x14ac:dyDescent="0.3">
      <c r="A1794" s="4" t="s">
        <v>4267</v>
      </c>
      <c r="B1794" s="82">
        <v>45324</v>
      </c>
      <c r="C1794" t="s">
        <v>2292</v>
      </c>
      <c r="D1794" t="s">
        <v>796</v>
      </c>
      <c r="E1794" t="s">
        <v>3215</v>
      </c>
      <c r="F1794" s="88"/>
      <c r="G1794" s="85">
        <v>22435.200000000001</v>
      </c>
      <c r="H1794" s="96" t="s">
        <v>4251</v>
      </c>
      <c r="I1794" t="s">
        <v>2142</v>
      </c>
      <c r="J1794" s="4">
        <f t="shared" si="27"/>
        <v>2</v>
      </c>
    </row>
    <row r="1795" spans="1:10" x14ac:dyDescent="0.3">
      <c r="A1795" s="4" t="s">
        <v>4267</v>
      </c>
      <c r="B1795" s="82">
        <v>45324</v>
      </c>
      <c r="C1795" t="s">
        <v>2293</v>
      </c>
      <c r="D1795" t="s">
        <v>843</v>
      </c>
      <c r="E1795" t="s">
        <v>3216</v>
      </c>
      <c r="F1795" s="88"/>
      <c r="G1795" s="85">
        <v>20695.75</v>
      </c>
      <c r="H1795" s="96" t="s">
        <v>4251</v>
      </c>
      <c r="I1795" t="s">
        <v>2142</v>
      </c>
      <c r="J1795" s="4">
        <f t="shared" ref="J1795:J1858" si="28">MONTH(B1795)</f>
        <v>2</v>
      </c>
    </row>
    <row r="1796" spans="1:10" x14ac:dyDescent="0.3">
      <c r="A1796" s="4" t="s">
        <v>4267</v>
      </c>
      <c r="B1796" s="82">
        <v>45324</v>
      </c>
      <c r="C1796" t="s">
        <v>2294</v>
      </c>
      <c r="D1796" t="s">
        <v>611</v>
      </c>
      <c r="E1796" t="s">
        <v>3217</v>
      </c>
      <c r="F1796" s="88"/>
      <c r="G1796" s="85">
        <v>19619.37</v>
      </c>
      <c r="H1796" s="96" t="s">
        <v>4251</v>
      </c>
      <c r="I1796" t="s">
        <v>2142</v>
      </c>
      <c r="J1796" s="4">
        <f t="shared" si="28"/>
        <v>2</v>
      </c>
    </row>
    <row r="1797" spans="1:10" x14ac:dyDescent="0.3">
      <c r="A1797" s="4" t="s">
        <v>4267</v>
      </c>
      <c r="B1797" s="82">
        <v>45324</v>
      </c>
      <c r="C1797" t="s">
        <v>2295</v>
      </c>
      <c r="D1797" t="s">
        <v>710</v>
      </c>
      <c r="E1797" t="s">
        <v>3218</v>
      </c>
      <c r="F1797" s="88"/>
      <c r="G1797" s="85">
        <v>18489.759999999998</v>
      </c>
      <c r="H1797" s="96" t="s">
        <v>4251</v>
      </c>
      <c r="I1797" t="s">
        <v>2142</v>
      </c>
      <c r="J1797" s="4">
        <f t="shared" si="28"/>
        <v>2</v>
      </c>
    </row>
    <row r="1798" spans="1:10" x14ac:dyDescent="0.3">
      <c r="A1798" s="4" t="s">
        <v>4267</v>
      </c>
      <c r="B1798" s="82">
        <v>45324</v>
      </c>
      <c r="C1798" t="s">
        <v>2296</v>
      </c>
      <c r="D1798" t="s">
        <v>710</v>
      </c>
      <c r="E1798" t="s">
        <v>3219</v>
      </c>
      <c r="F1798" s="88"/>
      <c r="G1798" s="85">
        <v>17612.37</v>
      </c>
      <c r="H1798" s="96" t="s">
        <v>4251</v>
      </c>
      <c r="I1798" t="s">
        <v>2142</v>
      </c>
      <c r="J1798" s="4">
        <f t="shared" si="28"/>
        <v>2</v>
      </c>
    </row>
    <row r="1799" spans="1:10" x14ac:dyDescent="0.3">
      <c r="A1799" s="4" t="s">
        <v>4267</v>
      </c>
      <c r="B1799" s="82">
        <v>45324</v>
      </c>
      <c r="C1799" t="s">
        <v>2297</v>
      </c>
      <c r="D1799" t="s">
        <v>644</v>
      </c>
      <c r="E1799" t="s">
        <v>3220</v>
      </c>
      <c r="F1799" s="88"/>
      <c r="G1799" s="85">
        <v>17402</v>
      </c>
      <c r="H1799" s="96" t="s">
        <v>4251</v>
      </c>
      <c r="I1799" t="s">
        <v>2142</v>
      </c>
      <c r="J1799" s="4">
        <f t="shared" si="28"/>
        <v>2</v>
      </c>
    </row>
    <row r="1800" spans="1:10" x14ac:dyDescent="0.3">
      <c r="A1800" s="4" t="s">
        <v>4267</v>
      </c>
      <c r="B1800" s="82">
        <v>45324</v>
      </c>
      <c r="C1800" t="s">
        <v>2298</v>
      </c>
      <c r="D1800" t="s">
        <v>611</v>
      </c>
      <c r="E1800" t="s">
        <v>3221</v>
      </c>
      <c r="F1800" s="88"/>
      <c r="G1800" s="85">
        <v>13535.15</v>
      </c>
      <c r="H1800" s="96" t="s">
        <v>4251</v>
      </c>
      <c r="I1800" t="s">
        <v>2142</v>
      </c>
      <c r="J1800" s="4">
        <f t="shared" si="28"/>
        <v>2</v>
      </c>
    </row>
    <row r="1801" spans="1:10" x14ac:dyDescent="0.3">
      <c r="A1801" s="4" t="s">
        <v>4267</v>
      </c>
      <c r="B1801" s="82">
        <v>45324</v>
      </c>
      <c r="C1801" t="s">
        <v>2299</v>
      </c>
      <c r="D1801" t="s">
        <v>611</v>
      </c>
      <c r="E1801" t="s">
        <v>3222</v>
      </c>
      <c r="F1801" s="88"/>
      <c r="G1801" s="85">
        <v>12777.97</v>
      </c>
      <c r="H1801" s="96" t="s">
        <v>4251</v>
      </c>
      <c r="I1801" t="s">
        <v>2142</v>
      </c>
      <c r="J1801" s="4">
        <f t="shared" si="28"/>
        <v>2</v>
      </c>
    </row>
    <row r="1802" spans="1:10" x14ac:dyDescent="0.3">
      <c r="A1802" s="4" t="s">
        <v>4267</v>
      </c>
      <c r="B1802" s="82">
        <v>45324</v>
      </c>
      <c r="C1802" t="s">
        <v>2300</v>
      </c>
      <c r="D1802" t="s">
        <v>611</v>
      </c>
      <c r="E1802" t="s">
        <v>3223</v>
      </c>
      <c r="F1802" s="88"/>
      <c r="G1802" s="85">
        <v>12563.68</v>
      </c>
      <c r="H1802" s="96" t="s">
        <v>4251</v>
      </c>
      <c r="I1802" t="s">
        <v>2142</v>
      </c>
      <c r="J1802" s="4">
        <f t="shared" si="28"/>
        <v>2</v>
      </c>
    </row>
    <row r="1803" spans="1:10" x14ac:dyDescent="0.3">
      <c r="A1803" s="4" t="s">
        <v>4267</v>
      </c>
      <c r="B1803" s="82">
        <v>45324</v>
      </c>
      <c r="C1803" t="s">
        <v>2301</v>
      </c>
      <c r="D1803" t="s">
        <v>2732</v>
      </c>
      <c r="E1803" t="s">
        <v>3224</v>
      </c>
      <c r="F1803" s="88"/>
      <c r="G1803" s="85">
        <v>12100</v>
      </c>
      <c r="H1803" s="96" t="s">
        <v>4251</v>
      </c>
      <c r="I1803" t="s">
        <v>2142</v>
      </c>
      <c r="J1803" s="4">
        <f t="shared" si="28"/>
        <v>2</v>
      </c>
    </row>
    <row r="1804" spans="1:10" x14ac:dyDescent="0.3">
      <c r="A1804" s="4" t="s">
        <v>4267</v>
      </c>
      <c r="B1804" s="82">
        <v>45324</v>
      </c>
      <c r="C1804" t="s">
        <v>2302</v>
      </c>
      <c r="D1804" t="s">
        <v>611</v>
      </c>
      <c r="E1804" t="s">
        <v>3225</v>
      </c>
      <c r="F1804" s="88"/>
      <c r="G1804" s="85">
        <v>11981.34</v>
      </c>
      <c r="H1804" s="96" t="s">
        <v>4251</v>
      </c>
      <c r="I1804" t="s">
        <v>2142</v>
      </c>
      <c r="J1804" s="4">
        <f t="shared" si="28"/>
        <v>2</v>
      </c>
    </row>
    <row r="1805" spans="1:10" x14ac:dyDescent="0.3">
      <c r="A1805" s="4" t="s">
        <v>4267</v>
      </c>
      <c r="B1805" s="82">
        <v>45324</v>
      </c>
      <c r="C1805" t="s">
        <v>2303</v>
      </c>
      <c r="D1805" t="s">
        <v>611</v>
      </c>
      <c r="E1805" t="s">
        <v>3226</v>
      </c>
      <c r="F1805" s="88"/>
      <c r="G1805" s="85">
        <v>11548.08</v>
      </c>
      <c r="H1805" s="96" t="s">
        <v>4251</v>
      </c>
      <c r="I1805" t="s">
        <v>2142</v>
      </c>
      <c r="J1805" s="4">
        <f t="shared" si="28"/>
        <v>2</v>
      </c>
    </row>
    <row r="1806" spans="1:10" x14ac:dyDescent="0.3">
      <c r="A1806" s="4" t="s">
        <v>4267</v>
      </c>
      <c r="B1806" s="82">
        <v>45324</v>
      </c>
      <c r="C1806" t="s">
        <v>2304</v>
      </c>
      <c r="D1806" t="s">
        <v>710</v>
      </c>
      <c r="E1806" t="s">
        <v>3227</v>
      </c>
      <c r="F1806" s="88"/>
      <c r="G1806" s="85">
        <v>11453.46</v>
      </c>
      <c r="H1806" s="96" t="s">
        <v>4251</v>
      </c>
      <c r="I1806" t="s">
        <v>2142</v>
      </c>
      <c r="J1806" s="4">
        <f t="shared" si="28"/>
        <v>2</v>
      </c>
    </row>
    <row r="1807" spans="1:10" x14ac:dyDescent="0.3">
      <c r="A1807" s="4" t="s">
        <v>4267</v>
      </c>
      <c r="B1807" s="82">
        <v>45324</v>
      </c>
      <c r="C1807" t="s">
        <v>2305</v>
      </c>
      <c r="D1807" t="s">
        <v>2733</v>
      </c>
      <c r="E1807" t="s">
        <v>3228</v>
      </c>
      <c r="F1807" s="88"/>
      <c r="G1807" s="85">
        <v>11184</v>
      </c>
      <c r="H1807" s="96" t="s">
        <v>4251</v>
      </c>
      <c r="I1807" t="s">
        <v>2142</v>
      </c>
      <c r="J1807" s="4">
        <f t="shared" si="28"/>
        <v>2</v>
      </c>
    </row>
    <row r="1808" spans="1:10" x14ac:dyDescent="0.3">
      <c r="A1808" s="4" t="s">
        <v>4267</v>
      </c>
      <c r="B1808" s="82">
        <v>45324</v>
      </c>
      <c r="C1808" t="s">
        <v>2306</v>
      </c>
      <c r="D1808" t="s">
        <v>611</v>
      </c>
      <c r="E1808" t="s">
        <v>3229</v>
      </c>
      <c r="F1808" s="88"/>
      <c r="G1808" s="85">
        <v>9255.5</v>
      </c>
      <c r="H1808" s="96" t="s">
        <v>4251</v>
      </c>
      <c r="I1808" t="s">
        <v>2142</v>
      </c>
      <c r="J1808" s="4">
        <f t="shared" si="28"/>
        <v>2</v>
      </c>
    </row>
    <row r="1809" spans="1:10" x14ac:dyDescent="0.3">
      <c r="A1809" s="4" t="s">
        <v>4267</v>
      </c>
      <c r="B1809" s="82">
        <v>45324</v>
      </c>
      <c r="C1809" t="s">
        <v>2307</v>
      </c>
      <c r="D1809" t="s">
        <v>710</v>
      </c>
      <c r="E1809" t="s">
        <v>3230</v>
      </c>
      <c r="F1809" s="88"/>
      <c r="G1809" s="85">
        <v>8608.0300000000007</v>
      </c>
      <c r="H1809" s="96" t="s">
        <v>4251</v>
      </c>
      <c r="I1809" t="s">
        <v>2142</v>
      </c>
      <c r="J1809" s="4">
        <f t="shared" si="28"/>
        <v>2</v>
      </c>
    </row>
    <row r="1810" spans="1:10" x14ac:dyDescent="0.3">
      <c r="A1810" s="4" t="s">
        <v>4267</v>
      </c>
      <c r="B1810" s="82">
        <v>45324</v>
      </c>
      <c r="C1810" t="s">
        <v>2308</v>
      </c>
      <c r="D1810" t="s">
        <v>710</v>
      </c>
      <c r="E1810" t="s">
        <v>3231</v>
      </c>
      <c r="F1810" s="88"/>
      <c r="G1810" s="85">
        <v>8339.4</v>
      </c>
      <c r="H1810" s="96" t="s">
        <v>4251</v>
      </c>
      <c r="I1810" t="s">
        <v>2142</v>
      </c>
      <c r="J1810" s="4">
        <f t="shared" si="28"/>
        <v>2</v>
      </c>
    </row>
    <row r="1811" spans="1:10" x14ac:dyDescent="0.3">
      <c r="A1811" s="4" t="s">
        <v>4267</v>
      </c>
      <c r="B1811" s="82">
        <v>45324</v>
      </c>
      <c r="C1811" t="s">
        <v>2309</v>
      </c>
      <c r="D1811" t="s">
        <v>710</v>
      </c>
      <c r="E1811" t="s">
        <v>3232</v>
      </c>
      <c r="F1811" s="88"/>
      <c r="G1811" s="85">
        <v>8247.7999999999993</v>
      </c>
      <c r="H1811" s="96" t="s">
        <v>4251</v>
      </c>
      <c r="I1811" t="s">
        <v>2142</v>
      </c>
      <c r="J1811" s="4">
        <f t="shared" si="28"/>
        <v>2</v>
      </c>
    </row>
    <row r="1812" spans="1:10" x14ac:dyDescent="0.3">
      <c r="A1812" s="4" t="s">
        <v>4267</v>
      </c>
      <c r="B1812" s="82">
        <v>45324</v>
      </c>
      <c r="C1812" t="s">
        <v>2310</v>
      </c>
      <c r="D1812" t="s">
        <v>710</v>
      </c>
      <c r="E1812" t="s">
        <v>3233</v>
      </c>
      <c r="F1812" s="88"/>
      <c r="G1812" s="85">
        <v>8154.76</v>
      </c>
      <c r="H1812" s="96" t="s">
        <v>4251</v>
      </c>
      <c r="I1812" t="s">
        <v>2142</v>
      </c>
      <c r="J1812" s="4">
        <f t="shared" si="28"/>
        <v>2</v>
      </c>
    </row>
    <row r="1813" spans="1:10" x14ac:dyDescent="0.3">
      <c r="A1813" s="4" t="s">
        <v>4267</v>
      </c>
      <c r="B1813" s="82">
        <v>45324</v>
      </c>
      <c r="C1813" t="s">
        <v>2311</v>
      </c>
      <c r="D1813" t="s">
        <v>611</v>
      </c>
      <c r="E1813" t="s">
        <v>3234</v>
      </c>
      <c r="F1813" s="88"/>
      <c r="G1813" s="85">
        <v>7650.55</v>
      </c>
      <c r="H1813" s="96" t="s">
        <v>4251</v>
      </c>
      <c r="I1813" t="s">
        <v>2142</v>
      </c>
      <c r="J1813" s="4">
        <f t="shared" si="28"/>
        <v>2</v>
      </c>
    </row>
    <row r="1814" spans="1:10" x14ac:dyDescent="0.3">
      <c r="A1814" s="4" t="s">
        <v>4267</v>
      </c>
      <c r="B1814" s="82">
        <v>45324</v>
      </c>
      <c r="C1814" t="s">
        <v>2312</v>
      </c>
      <c r="D1814" t="s">
        <v>611</v>
      </c>
      <c r="E1814" t="s">
        <v>3235</v>
      </c>
      <c r="F1814" s="88"/>
      <c r="G1814" s="85">
        <v>7316.39</v>
      </c>
      <c r="H1814" s="96" t="s">
        <v>4251</v>
      </c>
      <c r="I1814" t="s">
        <v>2142</v>
      </c>
      <c r="J1814" s="4">
        <f t="shared" si="28"/>
        <v>2</v>
      </c>
    </row>
    <row r="1815" spans="1:10" x14ac:dyDescent="0.3">
      <c r="A1815" s="4" t="s">
        <v>4267</v>
      </c>
      <c r="B1815" s="82">
        <v>45324</v>
      </c>
      <c r="C1815" t="s">
        <v>2313</v>
      </c>
      <c r="D1815" t="s">
        <v>841</v>
      </c>
      <c r="E1815" t="s">
        <v>3236</v>
      </c>
      <c r="F1815" s="88"/>
      <c r="G1815" s="85">
        <v>7276</v>
      </c>
      <c r="H1815" s="96" t="s">
        <v>4251</v>
      </c>
      <c r="I1815" t="s">
        <v>2142</v>
      </c>
      <c r="J1815" s="4">
        <f t="shared" si="28"/>
        <v>2</v>
      </c>
    </row>
    <row r="1816" spans="1:10" x14ac:dyDescent="0.3">
      <c r="A1816" s="4" t="s">
        <v>4267</v>
      </c>
      <c r="B1816" s="82">
        <v>45324</v>
      </c>
      <c r="C1816" t="s">
        <v>2314</v>
      </c>
      <c r="D1816" t="s">
        <v>710</v>
      </c>
      <c r="E1816" t="s">
        <v>3237</v>
      </c>
      <c r="F1816" s="88"/>
      <c r="G1816" s="85">
        <v>6814.6</v>
      </c>
      <c r="H1816" s="96" t="s">
        <v>4251</v>
      </c>
      <c r="I1816" t="s">
        <v>2142</v>
      </c>
      <c r="J1816" s="4">
        <f t="shared" si="28"/>
        <v>2</v>
      </c>
    </row>
    <row r="1817" spans="1:10" x14ac:dyDescent="0.3">
      <c r="A1817" s="4" t="s">
        <v>4267</v>
      </c>
      <c r="B1817" s="82">
        <v>45324</v>
      </c>
      <c r="C1817" t="s">
        <v>2315</v>
      </c>
      <c r="D1817" t="s">
        <v>710</v>
      </c>
      <c r="E1817" t="s">
        <v>3238</v>
      </c>
      <c r="F1817" s="88"/>
      <c r="G1817" s="85">
        <v>6644.33</v>
      </c>
      <c r="H1817" s="96" t="s">
        <v>4251</v>
      </c>
      <c r="I1817" t="s">
        <v>2142</v>
      </c>
      <c r="J1817" s="4">
        <f t="shared" si="28"/>
        <v>2</v>
      </c>
    </row>
    <row r="1818" spans="1:10" x14ac:dyDescent="0.3">
      <c r="A1818" s="4" t="s">
        <v>4267</v>
      </c>
      <c r="B1818" s="82">
        <v>45324</v>
      </c>
      <c r="C1818" t="s">
        <v>2316</v>
      </c>
      <c r="D1818" t="s">
        <v>611</v>
      </c>
      <c r="E1818" t="s">
        <v>3239</v>
      </c>
      <c r="F1818" s="88"/>
      <c r="G1818" s="85">
        <v>6413.61</v>
      </c>
      <c r="H1818" s="96" t="s">
        <v>4251</v>
      </c>
      <c r="I1818" t="s">
        <v>2142</v>
      </c>
      <c r="J1818" s="4">
        <f t="shared" si="28"/>
        <v>2</v>
      </c>
    </row>
    <row r="1819" spans="1:10" x14ac:dyDescent="0.3">
      <c r="A1819" s="4" t="s">
        <v>4267</v>
      </c>
      <c r="B1819" s="82">
        <v>45324</v>
      </c>
      <c r="C1819" t="s">
        <v>2317</v>
      </c>
      <c r="D1819" t="s">
        <v>611</v>
      </c>
      <c r="E1819" t="s">
        <v>3240</v>
      </c>
      <c r="F1819" s="88"/>
      <c r="G1819" s="85">
        <v>6383.01</v>
      </c>
      <c r="H1819" s="96" t="s">
        <v>4251</v>
      </c>
      <c r="I1819" t="s">
        <v>2142</v>
      </c>
      <c r="J1819" s="4">
        <f t="shared" si="28"/>
        <v>2</v>
      </c>
    </row>
    <row r="1820" spans="1:10" x14ac:dyDescent="0.3">
      <c r="A1820" s="4" t="s">
        <v>4267</v>
      </c>
      <c r="B1820" s="82">
        <v>45324</v>
      </c>
      <c r="C1820" t="s">
        <v>2318</v>
      </c>
      <c r="D1820" t="s">
        <v>710</v>
      </c>
      <c r="E1820" t="s">
        <v>3241</v>
      </c>
      <c r="F1820" s="88"/>
      <c r="G1820" s="85">
        <v>6268.26</v>
      </c>
      <c r="H1820" s="96" t="s">
        <v>4251</v>
      </c>
      <c r="I1820" t="s">
        <v>2142</v>
      </c>
      <c r="J1820" s="4">
        <f t="shared" si="28"/>
        <v>2</v>
      </c>
    </row>
    <row r="1821" spans="1:10" x14ac:dyDescent="0.3">
      <c r="A1821" s="4" t="s">
        <v>4267</v>
      </c>
      <c r="B1821" s="82">
        <v>45324</v>
      </c>
      <c r="C1821" t="s">
        <v>2319</v>
      </c>
      <c r="D1821" t="s">
        <v>710</v>
      </c>
      <c r="E1821" t="s">
        <v>3242</v>
      </c>
      <c r="F1821" s="88"/>
      <c r="G1821" s="85">
        <v>5259.46</v>
      </c>
      <c r="H1821" s="96" t="s">
        <v>4251</v>
      </c>
      <c r="I1821" t="s">
        <v>2142</v>
      </c>
      <c r="J1821" s="4">
        <f t="shared" si="28"/>
        <v>2</v>
      </c>
    </row>
    <row r="1822" spans="1:10" x14ac:dyDescent="0.3">
      <c r="A1822" s="4" t="s">
        <v>4267</v>
      </c>
      <c r="B1822" s="82">
        <v>45324</v>
      </c>
      <c r="C1822" t="s">
        <v>2320</v>
      </c>
      <c r="D1822" t="s">
        <v>611</v>
      </c>
      <c r="E1822" t="s">
        <v>3243</v>
      </c>
      <c r="F1822" s="88"/>
      <c r="G1822" s="85">
        <v>5080.08</v>
      </c>
      <c r="H1822" s="96" t="s">
        <v>4251</v>
      </c>
      <c r="I1822" t="s">
        <v>2142</v>
      </c>
      <c r="J1822" s="4">
        <f t="shared" si="28"/>
        <v>2</v>
      </c>
    </row>
    <row r="1823" spans="1:10" x14ac:dyDescent="0.3">
      <c r="A1823" s="4" t="s">
        <v>4267</v>
      </c>
      <c r="B1823" s="82">
        <v>45324</v>
      </c>
      <c r="C1823"/>
      <c r="D1823" t="s">
        <v>2610</v>
      </c>
      <c r="E1823" t="s">
        <v>3244</v>
      </c>
      <c r="F1823" s="88"/>
      <c r="G1823" s="85">
        <v>4155.59</v>
      </c>
      <c r="H1823" s="96" t="s">
        <v>4256</v>
      </c>
      <c r="I1823" t="s">
        <v>2142</v>
      </c>
      <c r="J1823" s="4">
        <f t="shared" si="28"/>
        <v>2</v>
      </c>
    </row>
    <row r="1824" spans="1:10" x14ac:dyDescent="0.3">
      <c r="A1824" s="4" t="s">
        <v>4267</v>
      </c>
      <c r="B1824" s="82">
        <v>45324</v>
      </c>
      <c r="C1824" t="s">
        <v>2321</v>
      </c>
      <c r="D1824" t="s">
        <v>710</v>
      </c>
      <c r="E1824" t="s">
        <v>3245</v>
      </c>
      <c r="F1824" s="88"/>
      <c r="G1824" s="85">
        <v>3987.55</v>
      </c>
      <c r="H1824" s="96" t="s">
        <v>4251</v>
      </c>
      <c r="I1824" t="s">
        <v>2142</v>
      </c>
      <c r="J1824" s="4">
        <f t="shared" si="28"/>
        <v>2</v>
      </c>
    </row>
    <row r="1825" spans="1:10" x14ac:dyDescent="0.3">
      <c r="A1825" s="4" t="s">
        <v>4267</v>
      </c>
      <c r="B1825" s="82">
        <v>45324</v>
      </c>
      <c r="C1825" t="s">
        <v>2322</v>
      </c>
      <c r="D1825" t="s">
        <v>610</v>
      </c>
      <c r="E1825" t="s">
        <v>3246</v>
      </c>
      <c r="F1825" s="88"/>
      <c r="G1825" s="85">
        <v>3752.21</v>
      </c>
      <c r="H1825" s="96" t="s">
        <v>4251</v>
      </c>
      <c r="I1825" t="s">
        <v>2142</v>
      </c>
      <c r="J1825" s="4">
        <f t="shared" si="28"/>
        <v>2</v>
      </c>
    </row>
    <row r="1826" spans="1:10" x14ac:dyDescent="0.3">
      <c r="A1826" s="4" t="s">
        <v>4267</v>
      </c>
      <c r="B1826" s="82">
        <v>45324</v>
      </c>
      <c r="C1826"/>
      <c r="D1826" t="s">
        <v>2610</v>
      </c>
      <c r="E1826" t="s">
        <v>3247</v>
      </c>
      <c r="F1826" s="88"/>
      <c r="G1826" s="85">
        <v>2450</v>
      </c>
      <c r="H1826" s="96" t="s">
        <v>4256</v>
      </c>
      <c r="I1826" t="s">
        <v>2142</v>
      </c>
      <c r="J1826" s="4">
        <f t="shared" si="28"/>
        <v>2</v>
      </c>
    </row>
    <row r="1827" spans="1:10" x14ac:dyDescent="0.3">
      <c r="A1827" s="4" t="s">
        <v>4267</v>
      </c>
      <c r="B1827" s="82">
        <v>45324</v>
      </c>
      <c r="C1827"/>
      <c r="D1827" t="s">
        <v>136</v>
      </c>
      <c r="E1827" t="s">
        <v>1158</v>
      </c>
      <c r="F1827" s="88"/>
      <c r="G1827" s="85">
        <v>2154.38</v>
      </c>
      <c r="H1827" s="96" t="s">
        <v>4249</v>
      </c>
      <c r="I1827" t="s">
        <v>2142</v>
      </c>
      <c r="J1827" s="4">
        <f t="shared" si="28"/>
        <v>2</v>
      </c>
    </row>
    <row r="1828" spans="1:10" x14ac:dyDescent="0.3">
      <c r="A1828" s="4" t="s">
        <v>4267</v>
      </c>
      <c r="B1828" s="82">
        <v>45324</v>
      </c>
      <c r="C1828" t="s">
        <v>2323</v>
      </c>
      <c r="D1828" t="s">
        <v>611</v>
      </c>
      <c r="E1828" t="s">
        <v>3248</v>
      </c>
      <c r="F1828" s="88"/>
      <c r="G1828" s="85">
        <v>2077.7199999999998</v>
      </c>
      <c r="H1828" s="96" t="s">
        <v>4251</v>
      </c>
      <c r="I1828" t="s">
        <v>2142</v>
      </c>
      <c r="J1828" s="4">
        <f t="shared" si="28"/>
        <v>2</v>
      </c>
    </row>
    <row r="1829" spans="1:10" x14ac:dyDescent="0.3">
      <c r="A1829" s="4" t="s">
        <v>4267</v>
      </c>
      <c r="B1829" s="82">
        <v>45324</v>
      </c>
      <c r="C1829" t="s">
        <v>2324</v>
      </c>
      <c r="D1829" t="s">
        <v>710</v>
      </c>
      <c r="E1829" t="s">
        <v>3249</v>
      </c>
      <c r="F1829" s="88"/>
      <c r="G1829" s="85">
        <v>1740.02</v>
      </c>
      <c r="H1829" s="96" t="s">
        <v>4251</v>
      </c>
      <c r="I1829" t="s">
        <v>2142</v>
      </c>
      <c r="J1829" s="4">
        <f t="shared" si="28"/>
        <v>2</v>
      </c>
    </row>
    <row r="1830" spans="1:10" x14ac:dyDescent="0.3">
      <c r="A1830" s="4" t="s">
        <v>4267</v>
      </c>
      <c r="B1830" s="82">
        <v>45324</v>
      </c>
      <c r="C1830"/>
      <c r="D1830" t="s">
        <v>2610</v>
      </c>
      <c r="E1830" t="s">
        <v>3080</v>
      </c>
      <c r="F1830" s="88"/>
      <c r="G1830" s="85">
        <v>1650</v>
      </c>
      <c r="H1830" s="96" t="s">
        <v>4256</v>
      </c>
      <c r="I1830" t="s">
        <v>2142</v>
      </c>
      <c r="J1830" s="4">
        <f t="shared" si="28"/>
        <v>2</v>
      </c>
    </row>
    <row r="1831" spans="1:10" x14ac:dyDescent="0.3">
      <c r="A1831" s="4" t="s">
        <v>4267</v>
      </c>
      <c r="B1831" s="82">
        <v>45324</v>
      </c>
      <c r="C1831" t="s">
        <v>2325</v>
      </c>
      <c r="D1831" t="s">
        <v>710</v>
      </c>
      <c r="E1831" t="s">
        <v>3250</v>
      </c>
      <c r="F1831" s="88"/>
      <c r="G1831" s="85">
        <v>1541.65</v>
      </c>
      <c r="H1831" s="96" t="s">
        <v>4251</v>
      </c>
      <c r="I1831" t="s">
        <v>2142</v>
      </c>
      <c r="J1831" s="4">
        <f t="shared" si="28"/>
        <v>2</v>
      </c>
    </row>
    <row r="1832" spans="1:10" x14ac:dyDescent="0.3">
      <c r="A1832" s="4" t="s">
        <v>4267</v>
      </c>
      <c r="B1832" s="82">
        <v>45324</v>
      </c>
      <c r="C1832"/>
      <c r="D1832" t="s">
        <v>2610</v>
      </c>
      <c r="E1832" t="s">
        <v>3251</v>
      </c>
      <c r="F1832" s="88"/>
      <c r="G1832" s="85">
        <v>1310</v>
      </c>
      <c r="H1832" s="96" t="s">
        <v>4256</v>
      </c>
      <c r="I1832" t="s">
        <v>2142</v>
      </c>
      <c r="J1832" s="4">
        <f t="shared" si="28"/>
        <v>2</v>
      </c>
    </row>
    <row r="1833" spans="1:10" x14ac:dyDescent="0.3">
      <c r="A1833" s="4" t="s">
        <v>4267</v>
      </c>
      <c r="B1833" s="82">
        <v>45324</v>
      </c>
      <c r="C1833"/>
      <c r="D1833" t="s">
        <v>2610</v>
      </c>
      <c r="E1833" t="s">
        <v>3252</v>
      </c>
      <c r="F1833" s="88"/>
      <c r="G1833" s="91">
        <v>770</v>
      </c>
      <c r="H1833" s="96" t="s">
        <v>4256</v>
      </c>
      <c r="I1833" t="s">
        <v>2142</v>
      </c>
      <c r="J1833" s="4">
        <f t="shared" si="28"/>
        <v>2</v>
      </c>
    </row>
    <row r="1834" spans="1:10" x14ac:dyDescent="0.3">
      <c r="A1834" s="4" t="s">
        <v>4267</v>
      </c>
      <c r="B1834" s="82">
        <v>45324</v>
      </c>
      <c r="C1834"/>
      <c r="D1834" t="s">
        <v>2693</v>
      </c>
      <c r="E1834" t="s">
        <v>3253</v>
      </c>
      <c r="F1834" s="85">
        <v>21915.34</v>
      </c>
      <c r="G1834" s="85"/>
      <c r="H1834" s="96" t="s">
        <v>37</v>
      </c>
      <c r="I1834" t="s">
        <v>2142</v>
      </c>
      <c r="J1834" s="4">
        <f t="shared" si="28"/>
        <v>2</v>
      </c>
    </row>
    <row r="1835" spans="1:10" x14ac:dyDescent="0.3">
      <c r="A1835" s="4" t="s">
        <v>4267</v>
      </c>
      <c r="B1835" s="82">
        <v>45324</v>
      </c>
      <c r="C1835"/>
      <c r="D1835" t="s">
        <v>2734</v>
      </c>
      <c r="E1835" t="s">
        <v>3254</v>
      </c>
      <c r="F1835" s="85">
        <v>19056.240000000002</v>
      </c>
      <c r="G1835" s="85"/>
      <c r="H1835" s="96" t="s">
        <v>37</v>
      </c>
      <c r="I1835" t="s">
        <v>2142</v>
      </c>
      <c r="J1835" s="4">
        <f t="shared" si="28"/>
        <v>2</v>
      </c>
    </row>
    <row r="1836" spans="1:10" x14ac:dyDescent="0.3">
      <c r="A1836" s="4" t="s">
        <v>4267</v>
      </c>
      <c r="B1836" s="82">
        <v>45324</v>
      </c>
      <c r="C1836"/>
      <c r="D1836" t="s">
        <v>2659</v>
      </c>
      <c r="E1836" t="s">
        <v>3255</v>
      </c>
      <c r="F1836" s="85">
        <v>15044.84</v>
      </c>
      <c r="G1836" s="85"/>
      <c r="H1836" s="96" t="s">
        <v>37</v>
      </c>
      <c r="I1836" t="s">
        <v>2142</v>
      </c>
      <c r="J1836" s="4">
        <f t="shared" si="28"/>
        <v>2</v>
      </c>
    </row>
    <row r="1837" spans="1:10" x14ac:dyDescent="0.3">
      <c r="A1837" s="4" t="s">
        <v>4267</v>
      </c>
      <c r="B1837" s="82">
        <v>45324</v>
      </c>
      <c r="C1837"/>
      <c r="D1837" t="s">
        <v>2645</v>
      </c>
      <c r="E1837" t="s">
        <v>3256</v>
      </c>
      <c r="F1837" s="85">
        <v>14966.38</v>
      </c>
      <c r="G1837" s="85"/>
      <c r="H1837" s="96" t="s">
        <v>37</v>
      </c>
      <c r="I1837" t="s">
        <v>2142</v>
      </c>
      <c r="J1837" s="4">
        <f t="shared" si="28"/>
        <v>2</v>
      </c>
    </row>
    <row r="1838" spans="1:10" x14ac:dyDescent="0.3">
      <c r="A1838" s="4" t="s">
        <v>4267</v>
      </c>
      <c r="B1838" s="82">
        <v>45324</v>
      </c>
      <c r="C1838"/>
      <c r="D1838" t="s">
        <v>2735</v>
      </c>
      <c r="E1838" t="s">
        <v>286</v>
      </c>
      <c r="F1838" s="85">
        <v>10084.36</v>
      </c>
      <c r="G1838" s="85"/>
      <c r="H1838" s="96" t="s">
        <v>37</v>
      </c>
      <c r="I1838" t="s">
        <v>2142</v>
      </c>
      <c r="J1838" s="4">
        <f t="shared" si="28"/>
        <v>2</v>
      </c>
    </row>
    <row r="1839" spans="1:10" x14ac:dyDescent="0.3">
      <c r="A1839" s="4" t="s">
        <v>4267</v>
      </c>
      <c r="B1839" s="82">
        <v>45324</v>
      </c>
      <c r="C1839"/>
      <c r="D1839" t="s">
        <v>2736</v>
      </c>
      <c r="E1839" t="s">
        <v>3257</v>
      </c>
      <c r="F1839" s="85">
        <v>9497.84</v>
      </c>
      <c r="G1839" s="85"/>
      <c r="H1839" s="96" t="s">
        <v>37</v>
      </c>
      <c r="I1839" t="s">
        <v>2142</v>
      </c>
      <c r="J1839" s="4">
        <f t="shared" si="28"/>
        <v>2</v>
      </c>
    </row>
    <row r="1840" spans="1:10" x14ac:dyDescent="0.3">
      <c r="A1840" s="4" t="s">
        <v>4267</v>
      </c>
      <c r="B1840" s="82">
        <v>45324</v>
      </c>
      <c r="C1840"/>
      <c r="D1840" t="s">
        <v>2629</v>
      </c>
      <c r="E1840" t="s">
        <v>2943</v>
      </c>
      <c r="F1840" s="85">
        <v>7773.04</v>
      </c>
      <c r="G1840" s="85"/>
      <c r="H1840" s="96" t="s">
        <v>37</v>
      </c>
      <c r="I1840" t="s">
        <v>2142</v>
      </c>
      <c r="J1840" s="4">
        <f t="shared" si="28"/>
        <v>2</v>
      </c>
    </row>
    <row r="1841" spans="1:10" x14ac:dyDescent="0.3">
      <c r="A1841" s="4" t="s">
        <v>4267</v>
      </c>
      <c r="B1841" s="82">
        <v>45324</v>
      </c>
      <c r="C1841"/>
      <c r="D1841" t="s">
        <v>2737</v>
      </c>
      <c r="E1841" t="s">
        <v>3258</v>
      </c>
      <c r="F1841" s="85">
        <v>4830.7</v>
      </c>
      <c r="G1841" s="85"/>
      <c r="H1841" s="96" t="s">
        <v>37</v>
      </c>
      <c r="I1841" t="s">
        <v>2142</v>
      </c>
      <c r="J1841" s="4">
        <f t="shared" si="28"/>
        <v>2</v>
      </c>
    </row>
    <row r="1842" spans="1:10" x14ac:dyDescent="0.3">
      <c r="A1842" s="4" t="s">
        <v>4267</v>
      </c>
      <c r="B1842" s="82">
        <v>45324</v>
      </c>
      <c r="C1842"/>
      <c r="D1842" t="s">
        <v>2714</v>
      </c>
      <c r="E1842" t="s">
        <v>3259</v>
      </c>
      <c r="F1842" s="85">
        <v>1581.69</v>
      </c>
      <c r="G1842" s="85"/>
      <c r="H1842" s="96" t="s">
        <v>37</v>
      </c>
      <c r="I1842" t="s">
        <v>2142</v>
      </c>
      <c r="J1842" s="4">
        <f t="shared" si="28"/>
        <v>2</v>
      </c>
    </row>
    <row r="1843" spans="1:10" x14ac:dyDescent="0.3">
      <c r="A1843" s="4" t="s">
        <v>4267</v>
      </c>
      <c r="B1843" s="82">
        <v>45323</v>
      </c>
      <c r="C1843"/>
      <c r="D1843" t="s">
        <v>2610</v>
      </c>
      <c r="E1843" t="s">
        <v>3260</v>
      </c>
      <c r="F1843" s="88"/>
      <c r="G1843" s="85">
        <v>5410</v>
      </c>
      <c r="H1843" s="96" t="s">
        <v>4256</v>
      </c>
      <c r="I1843" t="s">
        <v>2142</v>
      </c>
      <c r="J1843" s="4">
        <f t="shared" si="28"/>
        <v>2</v>
      </c>
    </row>
    <row r="1844" spans="1:10" x14ac:dyDescent="0.3">
      <c r="A1844" s="4" t="s">
        <v>4267</v>
      </c>
      <c r="B1844" s="82">
        <v>45323</v>
      </c>
      <c r="C1844"/>
      <c r="D1844" t="s">
        <v>2610</v>
      </c>
      <c r="E1844" t="s">
        <v>3261</v>
      </c>
      <c r="F1844" s="88"/>
      <c r="G1844" s="85">
        <v>1660</v>
      </c>
      <c r="H1844" s="96" t="s">
        <v>4256</v>
      </c>
      <c r="I1844" t="s">
        <v>2142</v>
      </c>
      <c r="J1844" s="4">
        <f t="shared" si="28"/>
        <v>2</v>
      </c>
    </row>
    <row r="1845" spans="1:10" x14ac:dyDescent="0.3">
      <c r="A1845" s="4" t="s">
        <v>4267</v>
      </c>
      <c r="B1845" s="82">
        <v>45323</v>
      </c>
      <c r="C1845"/>
      <c r="D1845" t="s">
        <v>2610</v>
      </c>
      <c r="E1845" t="s">
        <v>3262</v>
      </c>
      <c r="F1845" s="88"/>
      <c r="G1845" s="85">
        <v>1050</v>
      </c>
      <c r="H1845" s="96" t="s">
        <v>4256</v>
      </c>
      <c r="I1845" t="s">
        <v>2142</v>
      </c>
      <c r="J1845" s="4">
        <f t="shared" si="28"/>
        <v>2</v>
      </c>
    </row>
    <row r="1846" spans="1:10" x14ac:dyDescent="0.3">
      <c r="A1846" s="4" t="s">
        <v>4267</v>
      </c>
      <c r="B1846" s="82">
        <v>45323</v>
      </c>
      <c r="C1846"/>
      <c r="D1846" t="s">
        <v>2610</v>
      </c>
      <c r="E1846" t="s">
        <v>3263</v>
      </c>
      <c r="F1846" s="88"/>
      <c r="G1846" s="91">
        <v>490</v>
      </c>
      <c r="H1846" s="96" t="s">
        <v>4256</v>
      </c>
      <c r="I1846" t="s">
        <v>2142</v>
      </c>
      <c r="J1846" s="4">
        <f t="shared" si="28"/>
        <v>2</v>
      </c>
    </row>
    <row r="1847" spans="1:10" x14ac:dyDescent="0.3">
      <c r="A1847" s="4" t="s">
        <v>4267</v>
      </c>
      <c r="B1847" s="82">
        <v>45323</v>
      </c>
      <c r="C1847"/>
      <c r="D1847" t="s">
        <v>2610</v>
      </c>
      <c r="E1847" t="s">
        <v>3082</v>
      </c>
      <c r="F1847" s="88"/>
      <c r="G1847" s="91">
        <v>480</v>
      </c>
      <c r="H1847" s="96" t="s">
        <v>4256</v>
      </c>
      <c r="I1847" t="s">
        <v>2142</v>
      </c>
      <c r="J1847" s="4">
        <f t="shared" si="28"/>
        <v>2</v>
      </c>
    </row>
    <row r="1848" spans="1:10" x14ac:dyDescent="0.3">
      <c r="A1848" s="4" t="s">
        <v>4267</v>
      </c>
      <c r="B1848" s="82">
        <v>45323</v>
      </c>
      <c r="C1848"/>
      <c r="D1848" t="s">
        <v>136</v>
      </c>
      <c r="E1848" t="s">
        <v>3264</v>
      </c>
      <c r="F1848" s="88"/>
      <c r="G1848" s="91">
        <v>200</v>
      </c>
      <c r="H1848" s="96" t="s">
        <v>4256</v>
      </c>
      <c r="I1848" t="s">
        <v>2142</v>
      </c>
      <c r="J1848" s="4">
        <f t="shared" si="28"/>
        <v>2</v>
      </c>
    </row>
    <row r="1849" spans="1:10" x14ac:dyDescent="0.3">
      <c r="A1849" s="4" t="s">
        <v>4267</v>
      </c>
      <c r="B1849" s="82">
        <v>45323</v>
      </c>
      <c r="C1849"/>
      <c r="D1849" t="s">
        <v>136</v>
      </c>
      <c r="E1849" t="s">
        <v>3264</v>
      </c>
      <c r="F1849" s="88"/>
      <c r="G1849" s="91">
        <v>200</v>
      </c>
      <c r="H1849" s="96" t="s">
        <v>4256</v>
      </c>
      <c r="I1849" t="s">
        <v>2142</v>
      </c>
      <c r="J1849" s="4">
        <f t="shared" si="28"/>
        <v>2</v>
      </c>
    </row>
    <row r="1850" spans="1:10" x14ac:dyDescent="0.3">
      <c r="A1850" s="4" t="s">
        <v>4267</v>
      </c>
      <c r="B1850" s="82">
        <v>45323</v>
      </c>
      <c r="C1850"/>
      <c r="D1850" t="s">
        <v>141</v>
      </c>
      <c r="E1850" t="s">
        <v>3265</v>
      </c>
      <c r="F1850" s="85">
        <v>544973</v>
      </c>
      <c r="G1850" s="85"/>
      <c r="H1850" s="96" t="s">
        <v>37</v>
      </c>
      <c r="I1850" t="s">
        <v>2142</v>
      </c>
      <c r="J1850" s="4">
        <f t="shared" si="28"/>
        <v>2</v>
      </c>
    </row>
    <row r="1851" spans="1:10" x14ac:dyDescent="0.3">
      <c r="A1851" s="4" t="s">
        <v>4267</v>
      </c>
      <c r="B1851" s="82">
        <v>45323</v>
      </c>
      <c r="C1851"/>
      <c r="D1851" t="s">
        <v>2681</v>
      </c>
      <c r="E1851" t="s">
        <v>273</v>
      </c>
      <c r="F1851" s="85">
        <v>100000</v>
      </c>
      <c r="G1851" s="85"/>
      <c r="H1851" s="96" t="s">
        <v>37</v>
      </c>
      <c r="I1851" t="s">
        <v>2142</v>
      </c>
      <c r="J1851" s="4">
        <f t="shared" si="28"/>
        <v>2</v>
      </c>
    </row>
    <row r="1852" spans="1:10" x14ac:dyDescent="0.3">
      <c r="A1852" s="4" t="s">
        <v>4267</v>
      </c>
      <c r="B1852" s="82">
        <v>45323</v>
      </c>
      <c r="C1852"/>
      <c r="D1852" t="s">
        <v>2599</v>
      </c>
      <c r="E1852" t="s">
        <v>235</v>
      </c>
      <c r="F1852" s="85">
        <v>50832.66</v>
      </c>
      <c r="G1852" s="85"/>
      <c r="H1852" s="96" t="s">
        <v>37</v>
      </c>
      <c r="I1852" t="s">
        <v>2142</v>
      </c>
      <c r="J1852" s="4">
        <f t="shared" si="28"/>
        <v>2</v>
      </c>
    </row>
    <row r="1853" spans="1:10" x14ac:dyDescent="0.3">
      <c r="A1853" s="4" t="s">
        <v>4267</v>
      </c>
      <c r="B1853" s="82">
        <v>45323</v>
      </c>
      <c r="C1853"/>
      <c r="D1853" t="s">
        <v>2649</v>
      </c>
      <c r="E1853" t="s">
        <v>3266</v>
      </c>
      <c r="F1853" s="85">
        <v>26739.26</v>
      </c>
      <c r="G1853" s="85"/>
      <c r="H1853" s="96" t="s">
        <v>37</v>
      </c>
      <c r="I1853" t="s">
        <v>2142</v>
      </c>
      <c r="J1853" s="4">
        <f t="shared" si="28"/>
        <v>2</v>
      </c>
    </row>
    <row r="1854" spans="1:10" x14ac:dyDescent="0.3">
      <c r="A1854" s="4" t="s">
        <v>4267</v>
      </c>
      <c r="B1854" s="82">
        <v>45323</v>
      </c>
      <c r="C1854"/>
      <c r="D1854" t="s">
        <v>2738</v>
      </c>
      <c r="E1854" t="s">
        <v>3267</v>
      </c>
      <c r="F1854" s="85">
        <v>18803.400000000001</v>
      </c>
      <c r="G1854" s="85"/>
      <c r="H1854" s="96" t="s">
        <v>37</v>
      </c>
      <c r="I1854" t="s">
        <v>2142</v>
      </c>
      <c r="J1854" s="4">
        <f t="shared" si="28"/>
        <v>2</v>
      </c>
    </row>
    <row r="1855" spans="1:10" x14ac:dyDescent="0.3">
      <c r="A1855" s="4" t="s">
        <v>4267</v>
      </c>
      <c r="B1855" s="82">
        <v>45323</v>
      </c>
      <c r="C1855"/>
      <c r="D1855" t="s">
        <v>2739</v>
      </c>
      <c r="E1855" t="s">
        <v>3268</v>
      </c>
      <c r="F1855" s="85">
        <v>15646.84</v>
      </c>
      <c r="G1855" s="85"/>
      <c r="H1855" s="96" t="s">
        <v>37</v>
      </c>
      <c r="I1855" t="s">
        <v>2142</v>
      </c>
      <c r="J1855" s="4">
        <f t="shared" si="28"/>
        <v>2</v>
      </c>
    </row>
    <row r="1856" spans="1:10" x14ac:dyDescent="0.3">
      <c r="A1856" s="4" t="s">
        <v>4267</v>
      </c>
      <c r="B1856" s="82">
        <v>45323</v>
      </c>
      <c r="C1856"/>
      <c r="D1856" t="s">
        <v>2740</v>
      </c>
      <c r="E1856" t="s">
        <v>3269</v>
      </c>
      <c r="F1856" s="85">
        <v>15590.08</v>
      </c>
      <c r="G1856" s="85"/>
      <c r="H1856" s="96" t="s">
        <v>37</v>
      </c>
      <c r="I1856" t="s">
        <v>2142</v>
      </c>
      <c r="J1856" s="4">
        <f t="shared" si="28"/>
        <v>2</v>
      </c>
    </row>
    <row r="1857" spans="1:10" x14ac:dyDescent="0.3">
      <c r="A1857" s="4" t="s">
        <v>4267</v>
      </c>
      <c r="B1857" s="82">
        <v>45323</v>
      </c>
      <c r="C1857"/>
      <c r="D1857" t="s">
        <v>2741</v>
      </c>
      <c r="E1857" t="s">
        <v>3270</v>
      </c>
      <c r="F1857" s="85">
        <v>11091.85</v>
      </c>
      <c r="G1857" s="85"/>
      <c r="H1857" s="96" t="s">
        <v>37</v>
      </c>
      <c r="I1857" t="s">
        <v>2142</v>
      </c>
      <c r="J1857" s="4">
        <f t="shared" si="28"/>
        <v>2</v>
      </c>
    </row>
    <row r="1858" spans="1:10" x14ac:dyDescent="0.3">
      <c r="A1858" s="4" t="s">
        <v>4267</v>
      </c>
      <c r="B1858" s="82">
        <v>45323</v>
      </c>
      <c r="C1858"/>
      <c r="D1858" t="s">
        <v>2666</v>
      </c>
      <c r="E1858" t="s">
        <v>3271</v>
      </c>
      <c r="F1858" s="85">
        <v>10228.15</v>
      </c>
      <c r="G1858" s="85"/>
      <c r="H1858" s="96" t="s">
        <v>37</v>
      </c>
      <c r="I1858" t="s">
        <v>2142</v>
      </c>
      <c r="J1858" s="4">
        <f t="shared" si="28"/>
        <v>2</v>
      </c>
    </row>
    <row r="1859" spans="1:10" x14ac:dyDescent="0.3">
      <c r="A1859" s="4" t="s">
        <v>4267</v>
      </c>
      <c r="B1859" s="82">
        <v>45323</v>
      </c>
      <c r="C1859"/>
      <c r="D1859" t="s">
        <v>2742</v>
      </c>
      <c r="E1859" t="s">
        <v>3272</v>
      </c>
      <c r="F1859" s="85">
        <v>10027.6</v>
      </c>
      <c r="G1859" s="85"/>
      <c r="H1859" s="96" t="s">
        <v>37</v>
      </c>
      <c r="I1859" t="s">
        <v>2142</v>
      </c>
      <c r="J1859" s="4">
        <f t="shared" ref="J1859:J1922" si="29">MONTH(B1859)</f>
        <v>2</v>
      </c>
    </row>
    <row r="1860" spans="1:10" x14ac:dyDescent="0.3">
      <c r="A1860" s="4" t="s">
        <v>4267</v>
      </c>
      <c r="B1860" s="82">
        <v>45323</v>
      </c>
      <c r="C1860"/>
      <c r="D1860" t="s">
        <v>2703</v>
      </c>
      <c r="E1860" t="s">
        <v>3273</v>
      </c>
      <c r="F1860" s="85">
        <v>9582.98</v>
      </c>
      <c r="G1860" s="85"/>
      <c r="H1860" s="96" t="s">
        <v>37</v>
      </c>
      <c r="I1860" t="s">
        <v>2142</v>
      </c>
      <c r="J1860" s="4">
        <f t="shared" si="29"/>
        <v>2</v>
      </c>
    </row>
    <row r="1861" spans="1:10" x14ac:dyDescent="0.3">
      <c r="A1861" s="4" t="s">
        <v>4267</v>
      </c>
      <c r="B1861" s="82">
        <v>45323</v>
      </c>
      <c r="C1861"/>
      <c r="D1861" t="s">
        <v>2643</v>
      </c>
      <c r="E1861" t="s">
        <v>3274</v>
      </c>
      <c r="F1861" s="85">
        <v>9501.91</v>
      </c>
      <c r="G1861" s="85"/>
      <c r="H1861" s="96" t="s">
        <v>37</v>
      </c>
      <c r="I1861" t="s">
        <v>2142</v>
      </c>
      <c r="J1861" s="4">
        <f t="shared" si="29"/>
        <v>2</v>
      </c>
    </row>
    <row r="1862" spans="1:10" x14ac:dyDescent="0.3">
      <c r="A1862" s="4" t="s">
        <v>4267</v>
      </c>
      <c r="B1862" s="82">
        <v>45323</v>
      </c>
      <c r="C1862"/>
      <c r="D1862" t="s">
        <v>2743</v>
      </c>
      <c r="E1862" t="s">
        <v>3275</v>
      </c>
      <c r="F1862" s="85">
        <v>5914.48</v>
      </c>
      <c r="G1862" s="85"/>
      <c r="H1862" s="96" t="s">
        <v>37</v>
      </c>
      <c r="I1862" t="s">
        <v>2142</v>
      </c>
      <c r="J1862" s="4">
        <f t="shared" si="29"/>
        <v>2</v>
      </c>
    </row>
    <row r="1863" spans="1:10" x14ac:dyDescent="0.3">
      <c r="A1863" s="4" t="s">
        <v>4267</v>
      </c>
      <c r="B1863" s="82">
        <v>45323</v>
      </c>
      <c r="C1863"/>
      <c r="D1863" t="s">
        <v>2657</v>
      </c>
      <c r="E1863" t="s">
        <v>3276</v>
      </c>
      <c r="F1863" s="85">
        <v>5730.3</v>
      </c>
      <c r="G1863" s="85"/>
      <c r="H1863" s="96" t="s">
        <v>37</v>
      </c>
      <c r="I1863" t="s">
        <v>2142</v>
      </c>
      <c r="J1863" s="4">
        <f t="shared" si="29"/>
        <v>2</v>
      </c>
    </row>
    <row r="1864" spans="1:10" x14ac:dyDescent="0.3">
      <c r="A1864" s="4" t="s">
        <v>4267</v>
      </c>
      <c r="B1864" s="82">
        <v>45323</v>
      </c>
      <c r="C1864"/>
      <c r="D1864" t="s">
        <v>2642</v>
      </c>
      <c r="E1864" t="s">
        <v>3277</v>
      </c>
      <c r="F1864" s="85">
        <v>5275.6</v>
      </c>
      <c r="G1864" s="85"/>
      <c r="H1864" s="96" t="s">
        <v>37</v>
      </c>
      <c r="I1864" t="s">
        <v>2142</v>
      </c>
      <c r="J1864" s="4">
        <f t="shared" si="29"/>
        <v>2</v>
      </c>
    </row>
    <row r="1865" spans="1:10" x14ac:dyDescent="0.3">
      <c r="A1865" s="4" t="s">
        <v>4267</v>
      </c>
      <c r="B1865" s="82">
        <v>45323</v>
      </c>
      <c r="C1865"/>
      <c r="D1865" t="s">
        <v>2744</v>
      </c>
      <c r="E1865" t="s">
        <v>256</v>
      </c>
      <c r="F1865" s="85">
        <v>4249.5200000000004</v>
      </c>
      <c r="G1865" s="85"/>
      <c r="H1865" s="96" t="s">
        <v>37</v>
      </c>
      <c r="I1865" t="s">
        <v>2142</v>
      </c>
      <c r="J1865" s="4">
        <f t="shared" si="29"/>
        <v>2</v>
      </c>
    </row>
    <row r="1866" spans="1:10" x14ac:dyDescent="0.3">
      <c r="A1866" s="4" t="s">
        <v>4267</v>
      </c>
      <c r="B1866" s="82">
        <v>45323</v>
      </c>
      <c r="C1866"/>
      <c r="D1866" t="s">
        <v>2666</v>
      </c>
      <c r="E1866" t="s">
        <v>3278</v>
      </c>
      <c r="F1866" s="85">
        <v>1844.7</v>
      </c>
      <c r="G1866" s="85"/>
      <c r="H1866" s="96" t="s">
        <v>37</v>
      </c>
      <c r="I1866" t="s">
        <v>2142</v>
      </c>
      <c r="J1866" s="4">
        <f t="shared" si="29"/>
        <v>2</v>
      </c>
    </row>
    <row r="1867" spans="1:10" x14ac:dyDescent="0.3">
      <c r="A1867" s="4" t="s">
        <v>4267</v>
      </c>
      <c r="B1867" s="82">
        <v>45322</v>
      </c>
      <c r="C1867" t="s">
        <v>2326</v>
      </c>
      <c r="D1867" t="s">
        <v>670</v>
      </c>
      <c r="E1867" t="s">
        <v>3279</v>
      </c>
      <c r="F1867" s="88"/>
      <c r="G1867" s="85">
        <v>783121.08</v>
      </c>
      <c r="H1867" s="96" t="s">
        <v>4251</v>
      </c>
      <c r="I1867" t="s">
        <v>2142</v>
      </c>
      <c r="J1867" s="4">
        <f t="shared" si="29"/>
        <v>1</v>
      </c>
    </row>
    <row r="1868" spans="1:10" x14ac:dyDescent="0.3">
      <c r="A1868" s="4" t="s">
        <v>4267</v>
      </c>
      <c r="B1868" s="82">
        <v>45322</v>
      </c>
      <c r="C1868" t="s">
        <v>2327</v>
      </c>
      <c r="D1868" t="s">
        <v>841</v>
      </c>
      <c r="E1868" t="s">
        <v>3280</v>
      </c>
      <c r="F1868" s="88"/>
      <c r="G1868" s="85">
        <v>89088</v>
      </c>
      <c r="H1868" s="96" t="s">
        <v>4251</v>
      </c>
      <c r="I1868" t="s">
        <v>2142</v>
      </c>
      <c r="J1868" s="4">
        <f t="shared" si="29"/>
        <v>1</v>
      </c>
    </row>
    <row r="1869" spans="1:10" x14ac:dyDescent="0.3">
      <c r="A1869" s="4" t="s">
        <v>4267</v>
      </c>
      <c r="B1869" s="82">
        <v>45322</v>
      </c>
      <c r="C1869" t="s">
        <v>2328</v>
      </c>
      <c r="D1869" t="s">
        <v>861</v>
      </c>
      <c r="E1869" t="s">
        <v>3281</v>
      </c>
      <c r="F1869" s="88"/>
      <c r="G1869" s="85">
        <v>88392.15</v>
      </c>
      <c r="H1869" s="96" t="s">
        <v>4251</v>
      </c>
      <c r="I1869" t="s">
        <v>2142</v>
      </c>
      <c r="J1869" s="4">
        <f t="shared" si="29"/>
        <v>1</v>
      </c>
    </row>
    <row r="1870" spans="1:10" x14ac:dyDescent="0.3">
      <c r="A1870" s="4" t="s">
        <v>4267</v>
      </c>
      <c r="B1870" s="82">
        <v>45322</v>
      </c>
      <c r="C1870" t="s">
        <v>2329</v>
      </c>
      <c r="D1870" t="s">
        <v>2677</v>
      </c>
      <c r="E1870" t="s">
        <v>3282</v>
      </c>
      <c r="F1870" s="88"/>
      <c r="G1870" s="85">
        <v>31195.200000000001</v>
      </c>
      <c r="H1870" s="96" t="s">
        <v>4251</v>
      </c>
      <c r="I1870" t="s">
        <v>2142</v>
      </c>
      <c r="J1870" s="4">
        <f t="shared" si="29"/>
        <v>1</v>
      </c>
    </row>
    <row r="1871" spans="1:10" x14ac:dyDescent="0.3">
      <c r="A1871" s="4" t="s">
        <v>4267</v>
      </c>
      <c r="B1871" s="82">
        <v>45322</v>
      </c>
      <c r="C1871" t="s">
        <v>2330</v>
      </c>
      <c r="D1871" t="s">
        <v>861</v>
      </c>
      <c r="E1871" t="s">
        <v>3283</v>
      </c>
      <c r="F1871" s="88"/>
      <c r="G1871" s="85">
        <v>29464.05</v>
      </c>
      <c r="H1871" s="96" t="s">
        <v>4251</v>
      </c>
      <c r="I1871" t="s">
        <v>2142</v>
      </c>
      <c r="J1871" s="4">
        <f t="shared" si="29"/>
        <v>1</v>
      </c>
    </row>
    <row r="1872" spans="1:10" x14ac:dyDescent="0.3">
      <c r="A1872" s="4" t="s">
        <v>4267</v>
      </c>
      <c r="B1872" s="82">
        <v>45322</v>
      </c>
      <c r="C1872" t="s">
        <v>2331</v>
      </c>
      <c r="D1872" t="s">
        <v>897</v>
      </c>
      <c r="E1872" t="s">
        <v>3284</v>
      </c>
      <c r="F1872" s="88"/>
      <c r="G1872" s="85">
        <v>17604</v>
      </c>
      <c r="H1872" s="96" t="s">
        <v>4251</v>
      </c>
      <c r="I1872" t="s">
        <v>2142</v>
      </c>
      <c r="J1872" s="4">
        <f t="shared" si="29"/>
        <v>1</v>
      </c>
    </row>
    <row r="1873" spans="1:10" x14ac:dyDescent="0.3">
      <c r="A1873" s="4" t="s">
        <v>4267</v>
      </c>
      <c r="B1873" s="82">
        <v>45322</v>
      </c>
      <c r="C1873" t="s">
        <v>2332</v>
      </c>
      <c r="D1873" t="s">
        <v>2745</v>
      </c>
      <c r="E1873" t="s">
        <v>3285</v>
      </c>
      <c r="F1873" s="88"/>
      <c r="G1873" s="85">
        <v>10000</v>
      </c>
      <c r="H1873" s="96" t="s">
        <v>4251</v>
      </c>
      <c r="I1873" t="s">
        <v>2142</v>
      </c>
      <c r="J1873" s="4">
        <f t="shared" si="29"/>
        <v>1</v>
      </c>
    </row>
    <row r="1874" spans="1:10" x14ac:dyDescent="0.3">
      <c r="A1874" s="4" t="s">
        <v>4267</v>
      </c>
      <c r="B1874" s="82">
        <v>45322</v>
      </c>
      <c r="C1874" t="s">
        <v>2333</v>
      </c>
      <c r="D1874" t="s">
        <v>710</v>
      </c>
      <c r="E1874" t="s">
        <v>3286</v>
      </c>
      <c r="F1874" s="88"/>
      <c r="G1874" s="85">
        <v>8412.14</v>
      </c>
      <c r="H1874" s="96" t="s">
        <v>4251</v>
      </c>
      <c r="I1874" t="s">
        <v>2142</v>
      </c>
      <c r="J1874" s="4">
        <f t="shared" si="29"/>
        <v>1</v>
      </c>
    </row>
    <row r="1875" spans="1:10" x14ac:dyDescent="0.3">
      <c r="A1875" s="4" t="s">
        <v>4267</v>
      </c>
      <c r="B1875" s="82">
        <v>45322</v>
      </c>
      <c r="C1875" t="s">
        <v>2334</v>
      </c>
      <c r="D1875" t="s">
        <v>2677</v>
      </c>
      <c r="E1875" t="s">
        <v>3287</v>
      </c>
      <c r="F1875" s="88"/>
      <c r="G1875" s="85">
        <v>7955.94</v>
      </c>
      <c r="H1875" s="96" t="s">
        <v>4251</v>
      </c>
      <c r="I1875" t="s">
        <v>2142</v>
      </c>
      <c r="J1875" s="4">
        <f t="shared" si="29"/>
        <v>1</v>
      </c>
    </row>
    <row r="1876" spans="1:10" x14ac:dyDescent="0.3">
      <c r="A1876" s="4" t="s">
        <v>4267</v>
      </c>
      <c r="B1876" s="82">
        <v>45322</v>
      </c>
      <c r="C1876"/>
      <c r="D1876" t="s">
        <v>2610</v>
      </c>
      <c r="E1876" t="s">
        <v>3288</v>
      </c>
      <c r="F1876" s="88"/>
      <c r="G1876" s="85">
        <v>3690</v>
      </c>
      <c r="H1876" s="96" t="s">
        <v>4256</v>
      </c>
      <c r="I1876" t="s">
        <v>2142</v>
      </c>
      <c r="J1876" s="4">
        <f t="shared" si="29"/>
        <v>1</v>
      </c>
    </row>
    <row r="1877" spans="1:10" x14ac:dyDescent="0.3">
      <c r="A1877" s="4" t="s">
        <v>4267</v>
      </c>
      <c r="B1877" s="82">
        <v>45322</v>
      </c>
      <c r="C1877"/>
      <c r="D1877" t="s">
        <v>2610</v>
      </c>
      <c r="E1877" t="s">
        <v>3289</v>
      </c>
      <c r="F1877" s="88"/>
      <c r="G1877" s="85">
        <v>2450</v>
      </c>
      <c r="H1877" s="96" t="s">
        <v>4256</v>
      </c>
      <c r="I1877" t="s">
        <v>2142</v>
      </c>
      <c r="J1877" s="4">
        <f t="shared" si="29"/>
        <v>1</v>
      </c>
    </row>
    <row r="1878" spans="1:10" x14ac:dyDescent="0.3">
      <c r="A1878" s="4" t="s">
        <v>4267</v>
      </c>
      <c r="B1878" s="82">
        <v>45322</v>
      </c>
      <c r="C1878"/>
      <c r="D1878" t="s">
        <v>2610</v>
      </c>
      <c r="E1878" t="s">
        <v>3082</v>
      </c>
      <c r="F1878" s="88"/>
      <c r="G1878" s="85">
        <v>1910</v>
      </c>
      <c r="H1878" s="96" t="s">
        <v>4256</v>
      </c>
      <c r="I1878" t="s">
        <v>2142</v>
      </c>
      <c r="J1878" s="4">
        <f t="shared" si="29"/>
        <v>1</v>
      </c>
    </row>
    <row r="1879" spans="1:10" x14ac:dyDescent="0.3">
      <c r="A1879" s="4" t="s">
        <v>4267</v>
      </c>
      <c r="B1879" s="82">
        <v>45322</v>
      </c>
      <c r="C1879"/>
      <c r="D1879" t="s">
        <v>136</v>
      </c>
      <c r="E1879" t="s">
        <v>3290</v>
      </c>
      <c r="F1879" s="88"/>
      <c r="G1879" s="85">
        <v>1095</v>
      </c>
      <c r="H1879" s="96" t="s">
        <v>4256</v>
      </c>
      <c r="I1879" t="s">
        <v>2142</v>
      </c>
      <c r="J1879" s="4">
        <f t="shared" si="29"/>
        <v>1</v>
      </c>
    </row>
    <row r="1880" spans="1:10" x14ac:dyDescent="0.3">
      <c r="A1880" s="4" t="s">
        <v>4267</v>
      </c>
      <c r="B1880" s="82">
        <v>45322</v>
      </c>
      <c r="C1880"/>
      <c r="D1880" t="s">
        <v>136</v>
      </c>
      <c r="E1880" t="s">
        <v>1207</v>
      </c>
      <c r="F1880" s="88"/>
      <c r="G1880" s="91">
        <v>968.18</v>
      </c>
      <c r="H1880" s="96" t="s">
        <v>4249</v>
      </c>
      <c r="I1880" t="s">
        <v>2142</v>
      </c>
      <c r="J1880" s="4">
        <f t="shared" si="29"/>
        <v>1</v>
      </c>
    </row>
    <row r="1881" spans="1:10" x14ac:dyDescent="0.3">
      <c r="A1881" s="4" t="s">
        <v>4267</v>
      </c>
      <c r="B1881" s="82">
        <v>45322</v>
      </c>
      <c r="C1881"/>
      <c r="D1881" t="s">
        <v>2610</v>
      </c>
      <c r="E1881" t="s">
        <v>3291</v>
      </c>
      <c r="F1881" s="88"/>
      <c r="G1881" s="91">
        <v>749.97</v>
      </c>
      <c r="H1881" s="96" t="s">
        <v>4256</v>
      </c>
      <c r="I1881" t="s">
        <v>2142</v>
      </c>
      <c r="J1881" s="4">
        <f t="shared" si="29"/>
        <v>1</v>
      </c>
    </row>
    <row r="1882" spans="1:10" x14ac:dyDescent="0.3">
      <c r="A1882" s="4" t="s">
        <v>4267</v>
      </c>
      <c r="B1882" s="82">
        <v>45322</v>
      </c>
      <c r="C1882"/>
      <c r="D1882" t="s">
        <v>2610</v>
      </c>
      <c r="E1882" t="s">
        <v>3292</v>
      </c>
      <c r="F1882" s="88"/>
      <c r="G1882" s="91">
        <v>369.95</v>
      </c>
      <c r="H1882" s="96" t="s">
        <v>4256</v>
      </c>
      <c r="I1882" t="s">
        <v>2142</v>
      </c>
      <c r="J1882" s="4">
        <f t="shared" si="29"/>
        <v>1</v>
      </c>
    </row>
    <row r="1883" spans="1:10" x14ac:dyDescent="0.3">
      <c r="A1883" s="4" t="s">
        <v>4267</v>
      </c>
      <c r="B1883" s="82">
        <v>45322</v>
      </c>
      <c r="C1883"/>
      <c r="D1883" t="s">
        <v>2746</v>
      </c>
      <c r="E1883" t="s">
        <v>3293</v>
      </c>
      <c r="F1883" s="85">
        <v>690376.18</v>
      </c>
      <c r="G1883" s="85"/>
      <c r="H1883" s="96" t="s">
        <v>37</v>
      </c>
      <c r="I1883" t="s">
        <v>2142</v>
      </c>
      <c r="J1883" s="4">
        <f t="shared" si="29"/>
        <v>1</v>
      </c>
    </row>
    <row r="1884" spans="1:10" x14ac:dyDescent="0.3">
      <c r="A1884" s="4" t="s">
        <v>4267</v>
      </c>
      <c r="B1884" s="82">
        <v>45322</v>
      </c>
      <c r="C1884"/>
      <c r="D1884" t="s">
        <v>2747</v>
      </c>
      <c r="E1884" t="s">
        <v>3294</v>
      </c>
      <c r="F1884" s="85">
        <v>26823.72</v>
      </c>
      <c r="G1884" s="85"/>
      <c r="H1884" s="96" t="s">
        <v>37</v>
      </c>
      <c r="I1884" t="s">
        <v>2142</v>
      </c>
      <c r="J1884" s="4">
        <f t="shared" si="29"/>
        <v>1</v>
      </c>
    </row>
    <row r="1885" spans="1:10" x14ac:dyDescent="0.3">
      <c r="A1885" s="4" t="s">
        <v>4267</v>
      </c>
      <c r="B1885" s="82">
        <v>45322</v>
      </c>
      <c r="C1885"/>
      <c r="D1885" t="s">
        <v>2643</v>
      </c>
      <c r="E1885" t="s">
        <v>3295</v>
      </c>
      <c r="F1885" s="85">
        <v>25483.69</v>
      </c>
      <c r="G1885" s="85"/>
      <c r="H1885" s="96" t="s">
        <v>37</v>
      </c>
      <c r="I1885" t="s">
        <v>2142</v>
      </c>
      <c r="J1885" s="4">
        <f t="shared" si="29"/>
        <v>1</v>
      </c>
    </row>
    <row r="1886" spans="1:10" x14ac:dyDescent="0.3">
      <c r="A1886" s="4" t="s">
        <v>4267</v>
      </c>
      <c r="B1886" s="82">
        <v>45322</v>
      </c>
      <c r="C1886"/>
      <c r="D1886" t="s">
        <v>2713</v>
      </c>
      <c r="E1886" t="s">
        <v>3296</v>
      </c>
      <c r="F1886" s="85">
        <v>20951.7</v>
      </c>
      <c r="G1886" s="85"/>
      <c r="H1886" s="96" t="s">
        <v>37</v>
      </c>
      <c r="I1886" t="s">
        <v>2142</v>
      </c>
      <c r="J1886" s="4">
        <f t="shared" si="29"/>
        <v>1</v>
      </c>
    </row>
    <row r="1887" spans="1:10" x14ac:dyDescent="0.3">
      <c r="A1887" s="4" t="s">
        <v>4267</v>
      </c>
      <c r="B1887" s="82">
        <v>45322</v>
      </c>
      <c r="C1887"/>
      <c r="D1887" t="s">
        <v>2629</v>
      </c>
      <c r="E1887" t="s">
        <v>2943</v>
      </c>
      <c r="F1887" s="85">
        <v>19229.32</v>
      </c>
      <c r="G1887" s="85"/>
      <c r="H1887" s="96" t="s">
        <v>37</v>
      </c>
      <c r="I1887" t="s">
        <v>2142</v>
      </c>
      <c r="J1887" s="4">
        <f t="shared" si="29"/>
        <v>1</v>
      </c>
    </row>
    <row r="1888" spans="1:10" x14ac:dyDescent="0.3">
      <c r="A1888" s="4" t="s">
        <v>4267</v>
      </c>
      <c r="B1888" s="82">
        <v>45322</v>
      </c>
      <c r="C1888"/>
      <c r="D1888" t="s">
        <v>2663</v>
      </c>
      <c r="E1888" t="s">
        <v>1895</v>
      </c>
      <c r="F1888" s="85">
        <v>15781</v>
      </c>
      <c r="G1888" s="85"/>
      <c r="H1888" s="96" t="s">
        <v>37</v>
      </c>
      <c r="I1888" t="s">
        <v>2142</v>
      </c>
      <c r="J1888" s="4">
        <f t="shared" si="29"/>
        <v>1</v>
      </c>
    </row>
    <row r="1889" spans="1:10" x14ac:dyDescent="0.3">
      <c r="A1889" s="4" t="s">
        <v>4267</v>
      </c>
      <c r="B1889" s="82">
        <v>45322</v>
      </c>
      <c r="C1889"/>
      <c r="D1889" t="s">
        <v>2643</v>
      </c>
      <c r="E1889" t="s">
        <v>3297</v>
      </c>
      <c r="F1889" s="85">
        <v>12151.37</v>
      </c>
      <c r="G1889" s="85"/>
      <c r="H1889" s="96" t="s">
        <v>37</v>
      </c>
      <c r="I1889" t="s">
        <v>2142</v>
      </c>
      <c r="J1889" s="4">
        <f t="shared" si="29"/>
        <v>1</v>
      </c>
    </row>
    <row r="1890" spans="1:10" x14ac:dyDescent="0.3">
      <c r="A1890" s="4" t="s">
        <v>4267</v>
      </c>
      <c r="B1890" s="82">
        <v>45322</v>
      </c>
      <c r="C1890"/>
      <c r="D1890" t="s">
        <v>2616</v>
      </c>
      <c r="E1890" t="s">
        <v>2908</v>
      </c>
      <c r="F1890" s="85">
        <v>11906.66</v>
      </c>
      <c r="G1890" s="85"/>
      <c r="H1890" s="96" t="s">
        <v>37</v>
      </c>
      <c r="I1890" t="s">
        <v>2142</v>
      </c>
      <c r="J1890" s="4">
        <f t="shared" si="29"/>
        <v>1</v>
      </c>
    </row>
    <row r="1891" spans="1:10" x14ac:dyDescent="0.3">
      <c r="A1891" s="4" t="s">
        <v>4267</v>
      </c>
      <c r="B1891" s="82">
        <v>45322</v>
      </c>
      <c r="C1891"/>
      <c r="D1891" t="s">
        <v>2724</v>
      </c>
      <c r="E1891" t="s">
        <v>3298</v>
      </c>
      <c r="F1891" s="85">
        <v>11678.37</v>
      </c>
      <c r="G1891" s="85"/>
      <c r="H1891" s="96" t="s">
        <v>37</v>
      </c>
      <c r="I1891" t="s">
        <v>2142</v>
      </c>
      <c r="J1891" s="4">
        <f t="shared" si="29"/>
        <v>1</v>
      </c>
    </row>
    <row r="1892" spans="1:10" x14ac:dyDescent="0.3">
      <c r="A1892" s="4" t="s">
        <v>4267</v>
      </c>
      <c r="B1892" s="82">
        <v>45322</v>
      </c>
      <c r="C1892"/>
      <c r="D1892" t="s">
        <v>2662</v>
      </c>
      <c r="E1892" t="s">
        <v>3299</v>
      </c>
      <c r="F1892" s="85">
        <v>10240.450000000001</v>
      </c>
      <c r="G1892" s="85"/>
      <c r="H1892" s="96" t="s">
        <v>37</v>
      </c>
      <c r="I1892" t="s">
        <v>2142</v>
      </c>
      <c r="J1892" s="4">
        <f t="shared" si="29"/>
        <v>1</v>
      </c>
    </row>
    <row r="1893" spans="1:10" x14ac:dyDescent="0.3">
      <c r="A1893" s="4" t="s">
        <v>4267</v>
      </c>
      <c r="B1893" s="82">
        <v>45322</v>
      </c>
      <c r="C1893"/>
      <c r="D1893" t="s">
        <v>2748</v>
      </c>
      <c r="E1893" t="s">
        <v>3300</v>
      </c>
      <c r="F1893" s="85">
        <v>10067.16</v>
      </c>
      <c r="G1893" s="85"/>
      <c r="H1893" s="96" t="s">
        <v>37</v>
      </c>
      <c r="I1893" t="s">
        <v>2142</v>
      </c>
      <c r="J1893" s="4">
        <f t="shared" si="29"/>
        <v>1</v>
      </c>
    </row>
    <row r="1894" spans="1:10" x14ac:dyDescent="0.3">
      <c r="A1894" s="4" t="s">
        <v>4267</v>
      </c>
      <c r="B1894" s="82">
        <v>45322</v>
      </c>
      <c r="C1894"/>
      <c r="D1894" t="s">
        <v>2749</v>
      </c>
      <c r="E1894" t="s">
        <v>1094</v>
      </c>
      <c r="F1894" s="85">
        <v>9862.0499999999993</v>
      </c>
      <c r="G1894" s="85"/>
      <c r="H1894" s="96" t="s">
        <v>37</v>
      </c>
      <c r="I1894" t="s">
        <v>2142</v>
      </c>
      <c r="J1894" s="4">
        <f t="shared" si="29"/>
        <v>1</v>
      </c>
    </row>
    <row r="1895" spans="1:10" x14ac:dyDescent="0.3">
      <c r="A1895" s="4" t="s">
        <v>4267</v>
      </c>
      <c r="B1895" s="82">
        <v>45322</v>
      </c>
      <c r="C1895"/>
      <c r="D1895" t="s">
        <v>2638</v>
      </c>
      <c r="E1895" t="s">
        <v>3301</v>
      </c>
      <c r="F1895" s="85">
        <v>9572.2000000000007</v>
      </c>
      <c r="G1895" s="85"/>
      <c r="H1895" s="96" t="s">
        <v>37</v>
      </c>
      <c r="I1895" t="s">
        <v>2142</v>
      </c>
      <c r="J1895" s="4">
        <f t="shared" si="29"/>
        <v>1</v>
      </c>
    </row>
    <row r="1896" spans="1:10" x14ac:dyDescent="0.3">
      <c r="A1896" s="4" t="s">
        <v>4267</v>
      </c>
      <c r="B1896" s="82">
        <v>45322</v>
      </c>
      <c r="C1896"/>
      <c r="D1896" t="s">
        <v>2616</v>
      </c>
      <c r="E1896" t="s">
        <v>2908</v>
      </c>
      <c r="F1896" s="85">
        <v>8214.36</v>
      </c>
      <c r="G1896" s="85"/>
      <c r="H1896" s="96" t="s">
        <v>37</v>
      </c>
      <c r="I1896" t="s">
        <v>2142</v>
      </c>
      <c r="J1896" s="4">
        <f t="shared" si="29"/>
        <v>1</v>
      </c>
    </row>
    <row r="1897" spans="1:10" x14ac:dyDescent="0.3">
      <c r="A1897" s="4" t="s">
        <v>4267</v>
      </c>
      <c r="B1897" s="82">
        <v>45322</v>
      </c>
      <c r="C1897"/>
      <c r="D1897" t="s">
        <v>2643</v>
      </c>
      <c r="E1897" t="s">
        <v>3302</v>
      </c>
      <c r="F1897" s="85">
        <v>6664.68</v>
      </c>
      <c r="G1897" s="85"/>
      <c r="H1897" s="96" t="s">
        <v>37</v>
      </c>
      <c r="I1897" t="s">
        <v>2142</v>
      </c>
      <c r="J1897" s="4">
        <f t="shared" si="29"/>
        <v>1</v>
      </c>
    </row>
    <row r="1898" spans="1:10" x14ac:dyDescent="0.3">
      <c r="A1898" s="4" t="s">
        <v>4267</v>
      </c>
      <c r="B1898" s="82">
        <v>45322</v>
      </c>
      <c r="C1898"/>
      <c r="D1898" t="s">
        <v>2643</v>
      </c>
      <c r="E1898" t="s">
        <v>3303</v>
      </c>
      <c r="F1898" s="85">
        <v>6224.24</v>
      </c>
      <c r="G1898" s="85"/>
      <c r="H1898" s="96" t="s">
        <v>37</v>
      </c>
      <c r="I1898" t="s">
        <v>2142</v>
      </c>
      <c r="J1898" s="4">
        <f t="shared" si="29"/>
        <v>1</v>
      </c>
    </row>
    <row r="1899" spans="1:10" x14ac:dyDescent="0.3">
      <c r="A1899" s="4" t="s">
        <v>4267</v>
      </c>
      <c r="B1899" s="82">
        <v>45322</v>
      </c>
      <c r="C1899"/>
      <c r="D1899" t="s">
        <v>2643</v>
      </c>
      <c r="E1899" t="s">
        <v>3304</v>
      </c>
      <c r="F1899" s="85">
        <v>5085.5200000000004</v>
      </c>
      <c r="G1899" s="85"/>
      <c r="H1899" s="96" t="s">
        <v>37</v>
      </c>
      <c r="I1899" t="s">
        <v>2142</v>
      </c>
      <c r="J1899" s="4">
        <f t="shared" si="29"/>
        <v>1</v>
      </c>
    </row>
    <row r="1900" spans="1:10" x14ac:dyDescent="0.3">
      <c r="A1900" s="4" t="s">
        <v>4267</v>
      </c>
      <c r="B1900" s="82">
        <v>45322</v>
      </c>
      <c r="C1900"/>
      <c r="D1900" t="s">
        <v>2695</v>
      </c>
      <c r="E1900" t="s">
        <v>273</v>
      </c>
      <c r="F1900" s="85">
        <v>5014.24</v>
      </c>
      <c r="G1900" s="85"/>
      <c r="H1900" s="96" t="s">
        <v>37</v>
      </c>
      <c r="I1900" t="s">
        <v>2142</v>
      </c>
      <c r="J1900" s="4">
        <f t="shared" si="29"/>
        <v>1</v>
      </c>
    </row>
    <row r="1901" spans="1:10" x14ac:dyDescent="0.3">
      <c r="A1901" s="4" t="s">
        <v>4267</v>
      </c>
      <c r="B1901" s="82">
        <v>45322</v>
      </c>
      <c r="C1901"/>
      <c r="D1901" t="s">
        <v>2644</v>
      </c>
      <c r="E1901" t="s">
        <v>273</v>
      </c>
      <c r="F1901" s="85">
        <v>4996.76</v>
      </c>
      <c r="G1901" s="85"/>
      <c r="H1901" s="96" t="s">
        <v>37</v>
      </c>
      <c r="I1901" t="s">
        <v>2142</v>
      </c>
      <c r="J1901" s="4">
        <f t="shared" si="29"/>
        <v>1</v>
      </c>
    </row>
    <row r="1902" spans="1:10" x14ac:dyDescent="0.3">
      <c r="A1902" s="4" t="s">
        <v>4267</v>
      </c>
      <c r="B1902" s="82">
        <v>45322</v>
      </c>
      <c r="C1902"/>
      <c r="D1902" t="s">
        <v>2643</v>
      </c>
      <c r="E1902" t="s">
        <v>3305</v>
      </c>
      <c r="F1902" s="85">
        <v>4876.5200000000004</v>
      </c>
      <c r="G1902" s="85"/>
      <c r="H1902" s="96" t="s">
        <v>37</v>
      </c>
      <c r="I1902" t="s">
        <v>2142</v>
      </c>
      <c r="J1902" s="4">
        <f t="shared" si="29"/>
        <v>1</v>
      </c>
    </row>
    <row r="1903" spans="1:10" x14ac:dyDescent="0.3">
      <c r="A1903" s="4" t="s">
        <v>4267</v>
      </c>
      <c r="B1903" s="82">
        <v>45322</v>
      </c>
      <c r="C1903"/>
      <c r="D1903" t="s">
        <v>2750</v>
      </c>
      <c r="E1903" t="s">
        <v>3306</v>
      </c>
      <c r="F1903" s="85">
        <v>3847.8</v>
      </c>
      <c r="G1903" s="85"/>
      <c r="H1903" s="96" t="s">
        <v>37</v>
      </c>
      <c r="I1903" t="s">
        <v>2142</v>
      </c>
      <c r="J1903" s="4">
        <f t="shared" si="29"/>
        <v>1</v>
      </c>
    </row>
    <row r="1904" spans="1:10" x14ac:dyDescent="0.3">
      <c r="A1904" s="4" t="s">
        <v>4267</v>
      </c>
      <c r="B1904" s="82">
        <v>45322</v>
      </c>
      <c r="C1904"/>
      <c r="D1904" t="s">
        <v>2690</v>
      </c>
      <c r="E1904" t="s">
        <v>3307</v>
      </c>
      <c r="F1904" s="85">
        <v>1447.6</v>
      </c>
      <c r="G1904" s="85"/>
      <c r="H1904" s="96" t="s">
        <v>37</v>
      </c>
      <c r="I1904" t="s">
        <v>2142</v>
      </c>
      <c r="J1904" s="4">
        <f t="shared" si="29"/>
        <v>1</v>
      </c>
    </row>
    <row r="1905" spans="1:10" x14ac:dyDescent="0.3">
      <c r="A1905" s="4" t="s">
        <v>4267</v>
      </c>
      <c r="B1905" s="82">
        <v>45321</v>
      </c>
      <c r="C1905" t="s">
        <v>2335</v>
      </c>
      <c r="D1905" t="s">
        <v>2751</v>
      </c>
      <c r="E1905" t="s">
        <v>3308</v>
      </c>
      <c r="F1905" s="88"/>
      <c r="G1905" s="85">
        <v>335000</v>
      </c>
      <c r="H1905" s="96" t="s">
        <v>4255</v>
      </c>
      <c r="I1905" t="s">
        <v>2142</v>
      </c>
      <c r="J1905" s="4">
        <f t="shared" si="29"/>
        <v>1</v>
      </c>
    </row>
    <row r="1906" spans="1:10" x14ac:dyDescent="0.3">
      <c r="A1906" s="4" t="s">
        <v>4267</v>
      </c>
      <c r="B1906" s="82">
        <v>45321</v>
      </c>
      <c r="C1906" t="s">
        <v>2336</v>
      </c>
      <c r="D1906" t="s">
        <v>2752</v>
      </c>
      <c r="E1906" t="s">
        <v>3309</v>
      </c>
      <c r="F1906" s="88"/>
      <c r="G1906" s="85">
        <v>285333.3</v>
      </c>
      <c r="H1906" s="96" t="s">
        <v>4251</v>
      </c>
      <c r="I1906" t="s">
        <v>2142</v>
      </c>
      <c r="J1906" s="4">
        <f t="shared" si="29"/>
        <v>1</v>
      </c>
    </row>
    <row r="1907" spans="1:10" x14ac:dyDescent="0.3">
      <c r="A1907" s="4" t="s">
        <v>4267</v>
      </c>
      <c r="B1907" s="82">
        <v>45321</v>
      </c>
      <c r="C1907" t="s">
        <v>2337</v>
      </c>
      <c r="D1907" t="s">
        <v>2753</v>
      </c>
      <c r="E1907" t="s">
        <v>3310</v>
      </c>
      <c r="F1907" s="88"/>
      <c r="G1907" s="85">
        <v>97251</v>
      </c>
      <c r="H1907" s="96" t="s">
        <v>4251</v>
      </c>
      <c r="I1907" t="s">
        <v>2142</v>
      </c>
      <c r="J1907" s="4">
        <f t="shared" si="29"/>
        <v>1</v>
      </c>
    </row>
    <row r="1908" spans="1:10" x14ac:dyDescent="0.3">
      <c r="A1908" s="4" t="s">
        <v>4267</v>
      </c>
      <c r="B1908" s="82">
        <v>45321</v>
      </c>
      <c r="C1908" t="s">
        <v>2338</v>
      </c>
      <c r="D1908" t="s">
        <v>841</v>
      </c>
      <c r="E1908" t="s">
        <v>3311</v>
      </c>
      <c r="F1908" s="88"/>
      <c r="G1908" s="85">
        <v>56106</v>
      </c>
      <c r="H1908" s="96" t="s">
        <v>4251</v>
      </c>
      <c r="I1908" t="s">
        <v>2142</v>
      </c>
      <c r="J1908" s="4">
        <f t="shared" si="29"/>
        <v>1</v>
      </c>
    </row>
    <row r="1909" spans="1:10" x14ac:dyDescent="0.3">
      <c r="A1909" s="4" t="s">
        <v>4267</v>
      </c>
      <c r="B1909" s="82">
        <v>45321</v>
      </c>
      <c r="C1909" t="s">
        <v>2339</v>
      </c>
      <c r="D1909" t="s">
        <v>2754</v>
      </c>
      <c r="E1909" t="s">
        <v>2885</v>
      </c>
      <c r="F1909" s="88"/>
      <c r="G1909" s="85">
        <v>37471.440000000002</v>
      </c>
      <c r="H1909" s="96" t="s">
        <v>4251</v>
      </c>
      <c r="I1909" t="s">
        <v>2142</v>
      </c>
      <c r="J1909" s="4">
        <f t="shared" si="29"/>
        <v>1</v>
      </c>
    </row>
    <row r="1910" spans="1:10" x14ac:dyDescent="0.3">
      <c r="A1910" s="4" t="s">
        <v>4267</v>
      </c>
      <c r="B1910" s="82">
        <v>45321</v>
      </c>
      <c r="C1910" t="s">
        <v>2340</v>
      </c>
      <c r="D1910" t="s">
        <v>608</v>
      </c>
      <c r="E1910" t="s">
        <v>3312</v>
      </c>
      <c r="F1910" s="88"/>
      <c r="G1910" s="85">
        <v>25032.5</v>
      </c>
      <c r="H1910" s="96" t="s">
        <v>4251</v>
      </c>
      <c r="I1910" t="s">
        <v>2142</v>
      </c>
      <c r="J1910" s="4">
        <f t="shared" si="29"/>
        <v>1</v>
      </c>
    </row>
    <row r="1911" spans="1:10" x14ac:dyDescent="0.3">
      <c r="A1911" s="4" t="s">
        <v>4267</v>
      </c>
      <c r="B1911" s="82">
        <v>45321</v>
      </c>
      <c r="C1911" t="s">
        <v>2341</v>
      </c>
      <c r="D1911" t="s">
        <v>2755</v>
      </c>
      <c r="E1911" t="s">
        <v>3313</v>
      </c>
      <c r="F1911" s="88"/>
      <c r="G1911" s="85">
        <v>17325</v>
      </c>
      <c r="H1911" s="96" t="s">
        <v>4251</v>
      </c>
      <c r="I1911" t="s">
        <v>2142</v>
      </c>
      <c r="J1911" s="4">
        <f t="shared" si="29"/>
        <v>1</v>
      </c>
    </row>
    <row r="1912" spans="1:10" x14ac:dyDescent="0.3">
      <c r="A1912" s="4" t="s">
        <v>4267</v>
      </c>
      <c r="B1912" s="82">
        <v>45321</v>
      </c>
      <c r="C1912" t="s">
        <v>2342</v>
      </c>
      <c r="D1912" t="s">
        <v>2733</v>
      </c>
      <c r="E1912" t="s">
        <v>3314</v>
      </c>
      <c r="F1912" s="88"/>
      <c r="G1912" s="85">
        <v>11184</v>
      </c>
      <c r="H1912" s="96" t="s">
        <v>4251</v>
      </c>
      <c r="I1912" t="s">
        <v>2142</v>
      </c>
      <c r="J1912" s="4">
        <f t="shared" si="29"/>
        <v>1</v>
      </c>
    </row>
    <row r="1913" spans="1:10" x14ac:dyDescent="0.3">
      <c r="A1913" s="4" t="s">
        <v>4267</v>
      </c>
      <c r="B1913" s="82">
        <v>45321</v>
      </c>
      <c r="C1913" t="s">
        <v>2343</v>
      </c>
      <c r="D1913" t="s">
        <v>2756</v>
      </c>
      <c r="E1913" t="s">
        <v>3315</v>
      </c>
      <c r="F1913" s="88"/>
      <c r="G1913" s="85">
        <v>7980</v>
      </c>
      <c r="H1913" s="96" t="s">
        <v>4251</v>
      </c>
      <c r="I1913" t="s">
        <v>2142</v>
      </c>
      <c r="J1913" s="4">
        <f t="shared" si="29"/>
        <v>1</v>
      </c>
    </row>
    <row r="1914" spans="1:10" x14ac:dyDescent="0.3">
      <c r="A1914" s="4" t="s">
        <v>4267</v>
      </c>
      <c r="B1914" s="82">
        <v>45321</v>
      </c>
      <c r="C1914" t="s">
        <v>2344</v>
      </c>
      <c r="D1914" t="s">
        <v>710</v>
      </c>
      <c r="E1914" t="s">
        <v>3316</v>
      </c>
      <c r="F1914" s="88"/>
      <c r="G1914" s="85">
        <v>5340</v>
      </c>
      <c r="H1914" s="96" t="s">
        <v>4251</v>
      </c>
      <c r="I1914" t="s">
        <v>2142</v>
      </c>
      <c r="J1914" s="4">
        <f t="shared" si="29"/>
        <v>1</v>
      </c>
    </row>
    <row r="1915" spans="1:10" x14ac:dyDescent="0.3">
      <c r="A1915" s="4" t="s">
        <v>4267</v>
      </c>
      <c r="B1915" s="82">
        <v>45321</v>
      </c>
      <c r="C1915" t="s">
        <v>2345</v>
      </c>
      <c r="D1915" t="s">
        <v>845</v>
      </c>
      <c r="E1915" t="s">
        <v>2888</v>
      </c>
      <c r="F1915" s="88"/>
      <c r="G1915" s="85">
        <v>4800</v>
      </c>
      <c r="H1915" s="96" t="s">
        <v>4251</v>
      </c>
      <c r="I1915" t="s">
        <v>2142</v>
      </c>
      <c r="J1915" s="4">
        <f t="shared" si="29"/>
        <v>1</v>
      </c>
    </row>
    <row r="1916" spans="1:10" x14ac:dyDescent="0.3">
      <c r="A1916" s="4" t="s">
        <v>4267</v>
      </c>
      <c r="B1916" s="82">
        <v>45321</v>
      </c>
      <c r="C1916"/>
      <c r="D1916" t="s">
        <v>2610</v>
      </c>
      <c r="E1916" t="s">
        <v>3317</v>
      </c>
      <c r="F1916" s="88"/>
      <c r="G1916" s="85">
        <v>3405</v>
      </c>
      <c r="H1916" s="96" t="s">
        <v>4256</v>
      </c>
      <c r="I1916" t="s">
        <v>2142</v>
      </c>
      <c r="J1916" s="4">
        <f t="shared" si="29"/>
        <v>1</v>
      </c>
    </row>
    <row r="1917" spans="1:10" x14ac:dyDescent="0.3">
      <c r="A1917" s="4" t="s">
        <v>4267</v>
      </c>
      <c r="B1917" s="82">
        <v>45321</v>
      </c>
      <c r="C1917" t="s">
        <v>2346</v>
      </c>
      <c r="D1917" t="s">
        <v>899</v>
      </c>
      <c r="E1917" t="s">
        <v>3318</v>
      </c>
      <c r="F1917" s="88"/>
      <c r="G1917" s="85">
        <v>1750</v>
      </c>
      <c r="H1917" s="96" t="s">
        <v>4251</v>
      </c>
      <c r="I1917" t="s">
        <v>2142</v>
      </c>
      <c r="J1917" s="4">
        <f t="shared" si="29"/>
        <v>1</v>
      </c>
    </row>
    <row r="1918" spans="1:10" x14ac:dyDescent="0.3">
      <c r="A1918" s="4" t="s">
        <v>4267</v>
      </c>
      <c r="B1918" s="82">
        <v>45321</v>
      </c>
      <c r="C1918" t="s">
        <v>2347</v>
      </c>
      <c r="D1918" t="s">
        <v>899</v>
      </c>
      <c r="E1918" t="s">
        <v>3319</v>
      </c>
      <c r="F1918" s="88"/>
      <c r="G1918" s="85">
        <v>1750</v>
      </c>
      <c r="H1918" s="96" t="s">
        <v>4251</v>
      </c>
      <c r="I1918" t="s">
        <v>2142</v>
      </c>
      <c r="J1918" s="4">
        <f t="shared" si="29"/>
        <v>1</v>
      </c>
    </row>
    <row r="1919" spans="1:10" x14ac:dyDescent="0.3">
      <c r="A1919" s="4" t="s">
        <v>4267</v>
      </c>
      <c r="B1919" s="82">
        <v>45321</v>
      </c>
      <c r="C1919"/>
      <c r="D1919" t="s">
        <v>136</v>
      </c>
      <c r="E1919" t="s">
        <v>1233</v>
      </c>
      <c r="F1919" s="88"/>
      <c r="G1919" s="85">
        <v>1069.05</v>
      </c>
      <c r="H1919" s="96" t="s">
        <v>4249</v>
      </c>
      <c r="I1919" t="s">
        <v>2142</v>
      </c>
      <c r="J1919" s="4">
        <f t="shared" si="29"/>
        <v>1</v>
      </c>
    </row>
    <row r="1920" spans="1:10" x14ac:dyDescent="0.3">
      <c r="A1920" s="4" t="s">
        <v>4267</v>
      </c>
      <c r="B1920" s="82">
        <v>45321</v>
      </c>
      <c r="C1920" t="s">
        <v>2348</v>
      </c>
      <c r="D1920" t="s">
        <v>840</v>
      </c>
      <c r="E1920" t="s">
        <v>3320</v>
      </c>
      <c r="F1920" s="88"/>
      <c r="G1920" s="91">
        <v>302.39999999999998</v>
      </c>
      <c r="H1920" s="96" t="s">
        <v>4251</v>
      </c>
      <c r="I1920" t="s">
        <v>2142</v>
      </c>
      <c r="J1920" s="4">
        <f t="shared" si="29"/>
        <v>1</v>
      </c>
    </row>
    <row r="1921" spans="1:10" x14ac:dyDescent="0.3">
      <c r="A1921" s="4" t="s">
        <v>4267</v>
      </c>
      <c r="B1921" s="82">
        <v>45321</v>
      </c>
      <c r="C1921"/>
      <c r="D1921" t="s">
        <v>126</v>
      </c>
      <c r="E1921" t="s">
        <v>3321</v>
      </c>
      <c r="F1921" s="85">
        <v>534815.82999999996</v>
      </c>
      <c r="G1921" s="85"/>
      <c r="H1921" s="96" t="s">
        <v>37</v>
      </c>
      <c r="I1921" t="s">
        <v>2142</v>
      </c>
      <c r="J1921" s="4">
        <f t="shared" si="29"/>
        <v>1</v>
      </c>
    </row>
    <row r="1922" spans="1:10" x14ac:dyDescent="0.3">
      <c r="A1922" s="4" t="s">
        <v>4267</v>
      </c>
      <c r="B1922" s="82">
        <v>45321</v>
      </c>
      <c r="C1922"/>
      <c r="D1922" t="s">
        <v>2757</v>
      </c>
      <c r="E1922" t="s">
        <v>3322</v>
      </c>
      <c r="F1922" s="85">
        <v>129330</v>
      </c>
      <c r="G1922" s="85"/>
      <c r="H1922" s="96" t="s">
        <v>37</v>
      </c>
      <c r="I1922" t="s">
        <v>2142</v>
      </c>
      <c r="J1922" s="4">
        <f t="shared" si="29"/>
        <v>1</v>
      </c>
    </row>
    <row r="1923" spans="1:10" x14ac:dyDescent="0.3">
      <c r="A1923" s="4" t="s">
        <v>4267</v>
      </c>
      <c r="B1923" s="82">
        <v>45321</v>
      </c>
      <c r="C1923"/>
      <c r="D1923" t="s">
        <v>2757</v>
      </c>
      <c r="E1923" t="s">
        <v>3323</v>
      </c>
      <c r="F1923" s="85">
        <v>129330</v>
      </c>
      <c r="G1923" s="85"/>
      <c r="H1923" s="96" t="s">
        <v>37</v>
      </c>
      <c r="I1923" t="s">
        <v>2142</v>
      </c>
      <c r="J1923" s="4">
        <f t="shared" ref="J1923:J1986" si="30">MONTH(B1923)</f>
        <v>1</v>
      </c>
    </row>
    <row r="1924" spans="1:10" x14ac:dyDescent="0.3">
      <c r="A1924" s="4" t="s">
        <v>4267</v>
      </c>
      <c r="B1924" s="82">
        <v>45321</v>
      </c>
      <c r="C1924"/>
      <c r="D1924" t="s">
        <v>2683</v>
      </c>
      <c r="E1924" t="s">
        <v>956</v>
      </c>
      <c r="F1924" s="85">
        <v>43987.02</v>
      </c>
      <c r="G1924" s="85"/>
      <c r="H1924" s="96" t="s">
        <v>37</v>
      </c>
      <c r="I1924" t="s">
        <v>2142</v>
      </c>
      <c r="J1924" s="4">
        <f t="shared" si="30"/>
        <v>1</v>
      </c>
    </row>
    <row r="1925" spans="1:10" x14ac:dyDescent="0.3">
      <c r="A1925" s="4" t="s">
        <v>4267</v>
      </c>
      <c r="B1925" s="82">
        <v>45321</v>
      </c>
      <c r="C1925"/>
      <c r="D1925" t="s">
        <v>2758</v>
      </c>
      <c r="E1925" t="s">
        <v>3324</v>
      </c>
      <c r="F1925" s="85">
        <v>32320.720000000001</v>
      </c>
      <c r="G1925" s="85"/>
      <c r="H1925" s="96" t="s">
        <v>37</v>
      </c>
      <c r="I1925" t="s">
        <v>2142</v>
      </c>
      <c r="J1925" s="4">
        <f t="shared" si="30"/>
        <v>1</v>
      </c>
    </row>
    <row r="1926" spans="1:10" x14ac:dyDescent="0.3">
      <c r="A1926" s="4" t="s">
        <v>4267</v>
      </c>
      <c r="B1926" s="82">
        <v>45321</v>
      </c>
      <c r="C1926"/>
      <c r="D1926" t="s">
        <v>2643</v>
      </c>
      <c r="E1926" t="s">
        <v>3325</v>
      </c>
      <c r="F1926" s="85">
        <v>25483.69</v>
      </c>
      <c r="G1926" s="85"/>
      <c r="H1926" s="96" t="s">
        <v>37</v>
      </c>
      <c r="I1926" t="s">
        <v>2142</v>
      </c>
      <c r="J1926" s="4">
        <f t="shared" si="30"/>
        <v>1</v>
      </c>
    </row>
    <row r="1927" spans="1:10" x14ac:dyDescent="0.3">
      <c r="A1927" s="4" t="s">
        <v>4267</v>
      </c>
      <c r="B1927" s="82">
        <v>45321</v>
      </c>
      <c r="C1927"/>
      <c r="D1927" t="s">
        <v>2643</v>
      </c>
      <c r="E1927" t="s">
        <v>3326</v>
      </c>
      <c r="F1927" s="85">
        <v>19675.32</v>
      </c>
      <c r="G1927" s="85"/>
      <c r="H1927" s="96" t="s">
        <v>37</v>
      </c>
      <c r="I1927" t="s">
        <v>2142</v>
      </c>
      <c r="J1927" s="4">
        <f t="shared" si="30"/>
        <v>1</v>
      </c>
    </row>
    <row r="1928" spans="1:10" x14ac:dyDescent="0.3">
      <c r="A1928" s="4" t="s">
        <v>4267</v>
      </c>
      <c r="B1928" s="82">
        <v>45321</v>
      </c>
      <c r="C1928"/>
      <c r="D1928" t="s">
        <v>2684</v>
      </c>
      <c r="E1928" t="s">
        <v>3327</v>
      </c>
      <c r="F1928" s="85">
        <v>19186.02</v>
      </c>
      <c r="G1928" s="85"/>
      <c r="H1928" s="96" t="s">
        <v>37</v>
      </c>
      <c r="I1928" t="s">
        <v>2142</v>
      </c>
      <c r="J1928" s="4">
        <f t="shared" si="30"/>
        <v>1</v>
      </c>
    </row>
    <row r="1929" spans="1:10" x14ac:dyDescent="0.3">
      <c r="A1929" s="4" t="s">
        <v>4267</v>
      </c>
      <c r="B1929" s="82">
        <v>45321</v>
      </c>
      <c r="C1929"/>
      <c r="D1929" t="s">
        <v>2759</v>
      </c>
      <c r="E1929" t="s">
        <v>3328</v>
      </c>
      <c r="F1929" s="85">
        <v>18570.400000000001</v>
      </c>
      <c r="G1929" s="85"/>
      <c r="H1929" s="96" t="s">
        <v>37</v>
      </c>
      <c r="I1929" t="s">
        <v>2142</v>
      </c>
      <c r="J1929" s="4">
        <f t="shared" si="30"/>
        <v>1</v>
      </c>
    </row>
    <row r="1930" spans="1:10" x14ac:dyDescent="0.3">
      <c r="A1930" s="4" t="s">
        <v>4267</v>
      </c>
      <c r="B1930" s="82">
        <v>45321</v>
      </c>
      <c r="C1930"/>
      <c r="D1930" t="s">
        <v>2626</v>
      </c>
      <c r="E1930" t="s">
        <v>3329</v>
      </c>
      <c r="F1930" s="85">
        <v>17501.509999999998</v>
      </c>
      <c r="G1930" s="85"/>
      <c r="H1930" s="96" t="s">
        <v>37</v>
      </c>
      <c r="I1930" t="s">
        <v>2142</v>
      </c>
      <c r="J1930" s="4">
        <f t="shared" si="30"/>
        <v>1</v>
      </c>
    </row>
    <row r="1931" spans="1:10" x14ac:dyDescent="0.3">
      <c r="A1931" s="4" t="s">
        <v>4267</v>
      </c>
      <c r="B1931" s="82">
        <v>45321</v>
      </c>
      <c r="C1931"/>
      <c r="D1931" t="s">
        <v>2619</v>
      </c>
      <c r="E1931" t="s">
        <v>3330</v>
      </c>
      <c r="F1931" s="85">
        <v>16492.75</v>
      </c>
      <c r="G1931" s="85"/>
      <c r="H1931" s="96" t="s">
        <v>37</v>
      </c>
      <c r="I1931" t="s">
        <v>2142</v>
      </c>
      <c r="J1931" s="4">
        <f t="shared" si="30"/>
        <v>1</v>
      </c>
    </row>
    <row r="1932" spans="1:10" x14ac:dyDescent="0.3">
      <c r="A1932" s="4" t="s">
        <v>4267</v>
      </c>
      <c r="B1932" s="82">
        <v>45321</v>
      </c>
      <c r="C1932"/>
      <c r="D1932" t="s">
        <v>2760</v>
      </c>
      <c r="E1932" t="s">
        <v>3331</v>
      </c>
      <c r="F1932" s="85">
        <v>12827.3</v>
      </c>
      <c r="G1932" s="85"/>
      <c r="H1932" s="96" t="s">
        <v>37</v>
      </c>
      <c r="I1932" t="s">
        <v>2142</v>
      </c>
      <c r="J1932" s="4">
        <f t="shared" si="30"/>
        <v>1</v>
      </c>
    </row>
    <row r="1933" spans="1:10" x14ac:dyDescent="0.3">
      <c r="A1933" s="4" t="s">
        <v>4267</v>
      </c>
      <c r="B1933" s="82">
        <v>45321</v>
      </c>
      <c r="C1933"/>
      <c r="D1933" t="s">
        <v>2615</v>
      </c>
      <c r="E1933" t="s">
        <v>3332</v>
      </c>
      <c r="F1933" s="85">
        <v>10887.6</v>
      </c>
      <c r="G1933" s="85"/>
      <c r="H1933" s="96" t="s">
        <v>37</v>
      </c>
      <c r="I1933" t="s">
        <v>2142</v>
      </c>
      <c r="J1933" s="4">
        <f t="shared" si="30"/>
        <v>1</v>
      </c>
    </row>
    <row r="1934" spans="1:10" x14ac:dyDescent="0.3">
      <c r="A1934" s="4" t="s">
        <v>4267</v>
      </c>
      <c r="B1934" s="82">
        <v>45321</v>
      </c>
      <c r="C1934"/>
      <c r="D1934" t="s">
        <v>2643</v>
      </c>
      <c r="E1934" t="s">
        <v>3333</v>
      </c>
      <c r="F1934" s="85">
        <v>9711.1200000000008</v>
      </c>
      <c r="G1934" s="85"/>
      <c r="H1934" s="96" t="s">
        <v>37</v>
      </c>
      <c r="I1934" t="s">
        <v>2142</v>
      </c>
      <c r="J1934" s="4">
        <f t="shared" si="30"/>
        <v>1</v>
      </c>
    </row>
    <row r="1935" spans="1:10" x14ac:dyDescent="0.3">
      <c r="A1935" s="4" t="s">
        <v>4267</v>
      </c>
      <c r="B1935" s="82">
        <v>45321</v>
      </c>
      <c r="C1935"/>
      <c r="D1935" t="s">
        <v>126</v>
      </c>
      <c r="E1935" t="s">
        <v>3334</v>
      </c>
      <c r="F1935" s="85">
        <v>9642.73</v>
      </c>
      <c r="G1935" s="85"/>
      <c r="H1935" s="96" t="s">
        <v>37</v>
      </c>
      <c r="I1935" t="s">
        <v>2142</v>
      </c>
      <c r="J1935" s="4">
        <f t="shared" si="30"/>
        <v>1</v>
      </c>
    </row>
    <row r="1936" spans="1:10" x14ac:dyDescent="0.3">
      <c r="A1936" s="4" t="s">
        <v>4267</v>
      </c>
      <c r="B1936" s="82">
        <v>45321</v>
      </c>
      <c r="C1936"/>
      <c r="D1936" t="s">
        <v>2761</v>
      </c>
      <c r="E1936" t="s">
        <v>1094</v>
      </c>
      <c r="F1936" s="85">
        <v>9638.4500000000007</v>
      </c>
      <c r="G1936" s="85"/>
      <c r="H1936" s="96" t="s">
        <v>37</v>
      </c>
      <c r="I1936" t="s">
        <v>2142</v>
      </c>
      <c r="J1936" s="4">
        <f t="shared" si="30"/>
        <v>1</v>
      </c>
    </row>
    <row r="1937" spans="1:10" x14ac:dyDescent="0.3">
      <c r="A1937" s="4" t="s">
        <v>4267</v>
      </c>
      <c r="B1937" s="82">
        <v>45321</v>
      </c>
      <c r="C1937"/>
      <c r="D1937" t="s">
        <v>2762</v>
      </c>
      <c r="E1937" t="s">
        <v>3335</v>
      </c>
      <c r="F1937" s="85">
        <v>8605.9</v>
      </c>
      <c r="G1937" s="85"/>
      <c r="H1937" s="96" t="s">
        <v>37</v>
      </c>
      <c r="I1937" t="s">
        <v>2142</v>
      </c>
      <c r="J1937" s="4">
        <f t="shared" si="30"/>
        <v>1</v>
      </c>
    </row>
    <row r="1938" spans="1:10" x14ac:dyDescent="0.3">
      <c r="A1938" s="4" t="s">
        <v>4267</v>
      </c>
      <c r="B1938" s="82">
        <v>45321</v>
      </c>
      <c r="C1938"/>
      <c r="D1938" t="s">
        <v>2715</v>
      </c>
      <c r="E1938" t="s">
        <v>3336</v>
      </c>
      <c r="F1938" s="85">
        <v>5663.76</v>
      </c>
      <c r="G1938" s="85"/>
      <c r="H1938" s="96" t="s">
        <v>37</v>
      </c>
      <c r="I1938" t="s">
        <v>2142</v>
      </c>
      <c r="J1938" s="4">
        <f t="shared" si="30"/>
        <v>1</v>
      </c>
    </row>
    <row r="1939" spans="1:10" x14ac:dyDescent="0.3">
      <c r="A1939" s="4" t="s">
        <v>4267</v>
      </c>
      <c r="B1939" s="82">
        <v>45321</v>
      </c>
      <c r="C1939"/>
      <c r="D1939" t="s">
        <v>2629</v>
      </c>
      <c r="E1939" t="s">
        <v>2943</v>
      </c>
      <c r="F1939" s="85">
        <v>5653.12</v>
      </c>
      <c r="G1939" s="85"/>
      <c r="H1939" s="96" t="s">
        <v>37</v>
      </c>
      <c r="I1939" t="s">
        <v>2142</v>
      </c>
      <c r="J1939" s="4">
        <f t="shared" si="30"/>
        <v>1</v>
      </c>
    </row>
    <row r="1940" spans="1:10" x14ac:dyDescent="0.3">
      <c r="A1940" s="4" t="s">
        <v>4267</v>
      </c>
      <c r="B1940" s="82">
        <v>45321</v>
      </c>
      <c r="C1940"/>
      <c r="D1940" t="s">
        <v>769</v>
      </c>
      <c r="E1940" t="s">
        <v>3337</v>
      </c>
      <c r="F1940" s="91">
        <v>836</v>
      </c>
      <c r="G1940" s="85"/>
      <c r="H1940" s="96" t="s">
        <v>37</v>
      </c>
      <c r="I1940" t="s">
        <v>2142</v>
      </c>
      <c r="J1940" s="4">
        <f t="shared" si="30"/>
        <v>1</v>
      </c>
    </row>
    <row r="1941" spans="1:10" x14ac:dyDescent="0.3">
      <c r="A1941" s="4" t="s">
        <v>4267</v>
      </c>
      <c r="B1941" s="82">
        <v>45320</v>
      </c>
      <c r="C1941" t="s">
        <v>2349</v>
      </c>
      <c r="D1941" t="s">
        <v>2763</v>
      </c>
      <c r="E1941" t="s">
        <v>3338</v>
      </c>
      <c r="F1941" s="88"/>
      <c r="G1941" s="85">
        <v>25000</v>
      </c>
      <c r="H1941" s="96" t="s">
        <v>4251</v>
      </c>
      <c r="I1941" t="s">
        <v>2142</v>
      </c>
      <c r="J1941" s="4">
        <f t="shared" si="30"/>
        <v>1</v>
      </c>
    </row>
    <row r="1942" spans="1:10" x14ac:dyDescent="0.3">
      <c r="A1942" s="4" t="s">
        <v>4267</v>
      </c>
      <c r="B1942" s="82">
        <v>45320</v>
      </c>
      <c r="C1942"/>
      <c r="D1942" t="s">
        <v>2610</v>
      </c>
      <c r="E1942" t="s">
        <v>3339</v>
      </c>
      <c r="F1942" s="88"/>
      <c r="G1942" s="85">
        <v>7800</v>
      </c>
      <c r="H1942" s="96" t="s">
        <v>4256</v>
      </c>
      <c r="I1942" t="s">
        <v>2142</v>
      </c>
      <c r="J1942" s="4">
        <f t="shared" si="30"/>
        <v>1</v>
      </c>
    </row>
    <row r="1943" spans="1:10" x14ac:dyDescent="0.3">
      <c r="A1943" s="4" t="s">
        <v>4267</v>
      </c>
      <c r="B1943" s="82">
        <v>45320</v>
      </c>
      <c r="C1943"/>
      <c r="D1943" t="s">
        <v>2610</v>
      </c>
      <c r="E1943" t="s">
        <v>3340</v>
      </c>
      <c r="F1943" s="88"/>
      <c r="G1943" s="85">
        <v>4400</v>
      </c>
      <c r="H1943" s="96" t="s">
        <v>4256</v>
      </c>
      <c r="I1943" t="s">
        <v>2142</v>
      </c>
      <c r="J1943" s="4">
        <f t="shared" si="30"/>
        <v>1</v>
      </c>
    </row>
    <row r="1944" spans="1:10" x14ac:dyDescent="0.3">
      <c r="A1944" s="4" t="s">
        <v>4267</v>
      </c>
      <c r="B1944" s="82">
        <v>45320</v>
      </c>
      <c r="C1944"/>
      <c r="D1944" t="s">
        <v>2610</v>
      </c>
      <c r="E1944" t="s">
        <v>3341</v>
      </c>
      <c r="F1944" s="88"/>
      <c r="G1944" s="85">
        <v>1470</v>
      </c>
      <c r="H1944" s="96" t="s">
        <v>4256</v>
      </c>
      <c r="I1944" t="s">
        <v>2142</v>
      </c>
      <c r="J1944" s="4">
        <f t="shared" si="30"/>
        <v>1</v>
      </c>
    </row>
    <row r="1945" spans="1:10" x14ac:dyDescent="0.3">
      <c r="A1945" s="4" t="s">
        <v>4267</v>
      </c>
      <c r="B1945" s="82">
        <v>45320</v>
      </c>
      <c r="C1945" t="s">
        <v>2350</v>
      </c>
      <c r="D1945" t="s">
        <v>2764</v>
      </c>
      <c r="E1945" t="s">
        <v>3342</v>
      </c>
      <c r="F1945" s="88"/>
      <c r="G1945" s="85">
        <v>1200</v>
      </c>
      <c r="H1945" s="96" t="s">
        <v>4249</v>
      </c>
      <c r="I1945" t="s">
        <v>2142</v>
      </c>
      <c r="J1945" s="4">
        <f t="shared" si="30"/>
        <v>1</v>
      </c>
    </row>
    <row r="1946" spans="1:10" x14ac:dyDescent="0.3">
      <c r="A1946" s="4" t="s">
        <v>4267</v>
      </c>
      <c r="B1946" s="82">
        <v>45320</v>
      </c>
      <c r="C1946" t="s">
        <v>2351</v>
      </c>
      <c r="D1946" t="s">
        <v>2764</v>
      </c>
      <c r="E1946" t="s">
        <v>3343</v>
      </c>
      <c r="F1946" s="88"/>
      <c r="G1946" s="85">
        <v>1080</v>
      </c>
      <c r="H1946" s="96" t="s">
        <v>4249</v>
      </c>
      <c r="I1946" t="s">
        <v>2142</v>
      </c>
      <c r="J1946" s="4">
        <f t="shared" si="30"/>
        <v>1</v>
      </c>
    </row>
    <row r="1947" spans="1:10" x14ac:dyDescent="0.3">
      <c r="A1947" s="4" t="s">
        <v>4267</v>
      </c>
      <c r="B1947" s="82">
        <v>45320</v>
      </c>
      <c r="C1947"/>
      <c r="D1947" t="s">
        <v>136</v>
      </c>
      <c r="E1947" t="s">
        <v>3344</v>
      </c>
      <c r="F1947" s="88"/>
      <c r="G1947" s="91">
        <v>55</v>
      </c>
      <c r="H1947" s="96" t="s">
        <v>4249</v>
      </c>
      <c r="I1947" t="s">
        <v>2142</v>
      </c>
      <c r="J1947" s="4">
        <f t="shared" si="30"/>
        <v>1</v>
      </c>
    </row>
    <row r="1948" spans="1:10" x14ac:dyDescent="0.3">
      <c r="A1948" s="4" t="s">
        <v>4267</v>
      </c>
      <c r="B1948" s="82">
        <v>45320</v>
      </c>
      <c r="C1948"/>
      <c r="D1948" t="s">
        <v>2648</v>
      </c>
      <c r="E1948" t="s">
        <v>2975</v>
      </c>
      <c r="F1948" s="85">
        <v>113902.23</v>
      </c>
      <c r="G1948" s="85"/>
      <c r="H1948" s="96" t="s">
        <v>37</v>
      </c>
      <c r="I1948" t="s">
        <v>2142</v>
      </c>
      <c r="J1948" s="4">
        <f t="shared" si="30"/>
        <v>1</v>
      </c>
    </row>
    <row r="1949" spans="1:10" x14ac:dyDescent="0.3">
      <c r="A1949" s="4" t="s">
        <v>4267</v>
      </c>
      <c r="B1949" s="82">
        <v>45320</v>
      </c>
      <c r="C1949"/>
      <c r="D1949" t="s">
        <v>2648</v>
      </c>
      <c r="E1949" t="s">
        <v>2975</v>
      </c>
      <c r="F1949" s="85">
        <v>90650</v>
      </c>
      <c r="G1949" s="85"/>
      <c r="H1949" s="96" t="s">
        <v>37</v>
      </c>
      <c r="I1949" t="s">
        <v>2142</v>
      </c>
      <c r="J1949" s="4">
        <f t="shared" si="30"/>
        <v>1</v>
      </c>
    </row>
    <row r="1950" spans="1:10" x14ac:dyDescent="0.3">
      <c r="A1950" s="4" t="s">
        <v>4267</v>
      </c>
      <c r="B1950" s="82">
        <v>45320</v>
      </c>
      <c r="C1950"/>
      <c r="D1950" t="s">
        <v>2765</v>
      </c>
      <c r="E1950" t="s">
        <v>3345</v>
      </c>
      <c r="F1950" s="85">
        <v>34091.230000000003</v>
      </c>
      <c r="G1950" s="85"/>
      <c r="H1950" s="96" t="s">
        <v>37</v>
      </c>
      <c r="I1950" t="s">
        <v>2142</v>
      </c>
      <c r="J1950" s="4">
        <f t="shared" si="30"/>
        <v>1</v>
      </c>
    </row>
    <row r="1951" spans="1:10" x14ac:dyDescent="0.3">
      <c r="A1951" s="4" t="s">
        <v>4267</v>
      </c>
      <c r="B1951" s="82">
        <v>45320</v>
      </c>
      <c r="C1951"/>
      <c r="D1951" t="s">
        <v>2766</v>
      </c>
      <c r="E1951" t="s">
        <v>3346</v>
      </c>
      <c r="F1951" s="85">
        <v>28453.94</v>
      </c>
      <c r="G1951" s="85"/>
      <c r="H1951" s="96" t="s">
        <v>37</v>
      </c>
      <c r="I1951" t="s">
        <v>2142</v>
      </c>
      <c r="J1951" s="4">
        <f t="shared" si="30"/>
        <v>1</v>
      </c>
    </row>
    <row r="1952" spans="1:10" x14ac:dyDescent="0.3">
      <c r="A1952" s="4" t="s">
        <v>4267</v>
      </c>
      <c r="B1952" s="82">
        <v>45320</v>
      </c>
      <c r="C1952"/>
      <c r="D1952" t="s">
        <v>2767</v>
      </c>
      <c r="E1952" t="s">
        <v>235</v>
      </c>
      <c r="F1952" s="85">
        <v>21652.639999999999</v>
      </c>
      <c r="G1952" s="85"/>
      <c r="H1952" s="96" t="s">
        <v>37</v>
      </c>
      <c r="I1952" t="s">
        <v>2142</v>
      </c>
      <c r="J1952" s="4">
        <f t="shared" si="30"/>
        <v>1</v>
      </c>
    </row>
    <row r="1953" spans="1:10" x14ac:dyDescent="0.3">
      <c r="A1953" s="4" t="s">
        <v>4267</v>
      </c>
      <c r="B1953" s="82">
        <v>45320</v>
      </c>
      <c r="C1953"/>
      <c r="D1953" t="s">
        <v>2643</v>
      </c>
      <c r="E1953" t="s">
        <v>3347</v>
      </c>
      <c r="F1953" s="85">
        <v>16625.95</v>
      </c>
      <c r="G1953" s="85"/>
      <c r="H1953" s="96" t="s">
        <v>37</v>
      </c>
      <c r="I1953" t="s">
        <v>2142</v>
      </c>
      <c r="J1953" s="4">
        <f t="shared" si="30"/>
        <v>1</v>
      </c>
    </row>
    <row r="1954" spans="1:10" x14ac:dyDescent="0.3">
      <c r="A1954" s="4" t="s">
        <v>4267</v>
      </c>
      <c r="B1954" s="82">
        <v>45320</v>
      </c>
      <c r="C1954"/>
      <c r="D1954" t="s">
        <v>2636</v>
      </c>
      <c r="E1954" t="s">
        <v>286</v>
      </c>
      <c r="F1954" s="85">
        <v>14310.19</v>
      </c>
      <c r="G1954" s="85"/>
      <c r="H1954" s="96" t="s">
        <v>37</v>
      </c>
      <c r="I1954" t="s">
        <v>2142</v>
      </c>
      <c r="J1954" s="4">
        <f t="shared" si="30"/>
        <v>1</v>
      </c>
    </row>
    <row r="1955" spans="1:10" x14ac:dyDescent="0.3">
      <c r="A1955" s="4" t="s">
        <v>4267</v>
      </c>
      <c r="B1955" s="82">
        <v>45320</v>
      </c>
      <c r="C1955"/>
      <c r="D1955" t="s">
        <v>2643</v>
      </c>
      <c r="E1955" t="s">
        <v>3348</v>
      </c>
      <c r="F1955" s="85">
        <v>14241.17</v>
      </c>
      <c r="G1955" s="85"/>
      <c r="H1955" s="96" t="s">
        <v>37</v>
      </c>
      <c r="I1955" t="s">
        <v>2142</v>
      </c>
      <c r="J1955" s="4">
        <f t="shared" si="30"/>
        <v>1</v>
      </c>
    </row>
    <row r="1956" spans="1:10" x14ac:dyDescent="0.3">
      <c r="A1956" s="4" t="s">
        <v>4267</v>
      </c>
      <c r="B1956" s="82">
        <v>45320</v>
      </c>
      <c r="C1956"/>
      <c r="D1956" t="s">
        <v>2661</v>
      </c>
      <c r="E1956" t="s">
        <v>3349</v>
      </c>
      <c r="F1956" s="85">
        <v>14095.4</v>
      </c>
      <c r="G1956" s="85"/>
      <c r="H1956" s="96" t="s">
        <v>37</v>
      </c>
      <c r="I1956" t="s">
        <v>2142</v>
      </c>
      <c r="J1956" s="4">
        <f t="shared" si="30"/>
        <v>1</v>
      </c>
    </row>
    <row r="1957" spans="1:10" x14ac:dyDescent="0.3">
      <c r="A1957" s="4" t="s">
        <v>4267</v>
      </c>
      <c r="B1957" s="82">
        <v>45320</v>
      </c>
      <c r="C1957"/>
      <c r="D1957" t="s">
        <v>2600</v>
      </c>
      <c r="E1957" t="s">
        <v>3350</v>
      </c>
      <c r="F1957" s="85">
        <v>13393.37</v>
      </c>
      <c r="G1957" s="85"/>
      <c r="H1957" s="96" t="s">
        <v>37</v>
      </c>
      <c r="I1957" t="s">
        <v>2142</v>
      </c>
      <c r="J1957" s="4">
        <f t="shared" si="30"/>
        <v>1</v>
      </c>
    </row>
    <row r="1958" spans="1:10" x14ac:dyDescent="0.3">
      <c r="A1958" s="4" t="s">
        <v>4267</v>
      </c>
      <c r="B1958" s="82">
        <v>45320</v>
      </c>
      <c r="C1958"/>
      <c r="D1958" t="s">
        <v>2622</v>
      </c>
      <c r="E1958" t="s">
        <v>3351</v>
      </c>
      <c r="F1958" s="85">
        <v>12998.04</v>
      </c>
      <c r="G1958" s="85"/>
      <c r="H1958" s="96" t="s">
        <v>37</v>
      </c>
      <c r="I1958" t="s">
        <v>2142</v>
      </c>
      <c r="J1958" s="4">
        <f t="shared" si="30"/>
        <v>1</v>
      </c>
    </row>
    <row r="1959" spans="1:10" x14ac:dyDescent="0.3">
      <c r="A1959" s="4" t="s">
        <v>4267</v>
      </c>
      <c r="B1959" s="82">
        <v>45320</v>
      </c>
      <c r="C1959"/>
      <c r="D1959" t="s">
        <v>2768</v>
      </c>
      <c r="E1959" t="s">
        <v>3352</v>
      </c>
      <c r="F1959" s="85">
        <v>12577.12</v>
      </c>
      <c r="G1959" s="85"/>
      <c r="H1959" s="96" t="s">
        <v>37</v>
      </c>
      <c r="I1959" t="s">
        <v>2142</v>
      </c>
      <c r="J1959" s="4">
        <f t="shared" si="30"/>
        <v>1</v>
      </c>
    </row>
    <row r="1960" spans="1:10" x14ac:dyDescent="0.3">
      <c r="A1960" s="4" t="s">
        <v>4267</v>
      </c>
      <c r="B1960" s="82">
        <v>45320</v>
      </c>
      <c r="C1960"/>
      <c r="D1960" t="s">
        <v>2686</v>
      </c>
      <c r="E1960" t="s">
        <v>3353</v>
      </c>
      <c r="F1960" s="85">
        <v>12368.95</v>
      </c>
      <c r="G1960" s="85"/>
      <c r="H1960" s="96" t="s">
        <v>37</v>
      </c>
      <c r="I1960" t="s">
        <v>2142</v>
      </c>
      <c r="J1960" s="4">
        <f t="shared" si="30"/>
        <v>1</v>
      </c>
    </row>
    <row r="1961" spans="1:10" x14ac:dyDescent="0.3">
      <c r="A1961" s="4" t="s">
        <v>4267</v>
      </c>
      <c r="B1961" s="82">
        <v>45320</v>
      </c>
      <c r="C1961"/>
      <c r="D1961" t="s">
        <v>2620</v>
      </c>
      <c r="E1961" t="s">
        <v>3354</v>
      </c>
      <c r="F1961" s="85">
        <v>9658.66</v>
      </c>
      <c r="G1961" s="85"/>
      <c r="H1961" s="96" t="s">
        <v>37</v>
      </c>
      <c r="I1961" t="s">
        <v>2142</v>
      </c>
      <c r="J1961" s="4">
        <f t="shared" si="30"/>
        <v>1</v>
      </c>
    </row>
    <row r="1962" spans="1:10" x14ac:dyDescent="0.3">
      <c r="A1962" s="4" t="s">
        <v>4267</v>
      </c>
      <c r="B1962" s="82">
        <v>45320</v>
      </c>
      <c r="C1962"/>
      <c r="D1962" t="s">
        <v>2616</v>
      </c>
      <c r="E1962" t="s">
        <v>2908</v>
      </c>
      <c r="F1962" s="85">
        <v>9009</v>
      </c>
      <c r="G1962" s="85"/>
      <c r="H1962" s="96" t="s">
        <v>37</v>
      </c>
      <c r="I1962" t="s">
        <v>2142</v>
      </c>
      <c r="J1962" s="4">
        <f t="shared" si="30"/>
        <v>1</v>
      </c>
    </row>
    <row r="1963" spans="1:10" x14ac:dyDescent="0.3">
      <c r="A1963" s="4" t="s">
        <v>4267</v>
      </c>
      <c r="B1963" s="82">
        <v>45320</v>
      </c>
      <c r="C1963"/>
      <c r="D1963" t="s">
        <v>2616</v>
      </c>
      <c r="E1963" t="s">
        <v>2908</v>
      </c>
      <c r="F1963" s="85">
        <v>8146.32</v>
      </c>
      <c r="G1963" s="85"/>
      <c r="H1963" s="96" t="s">
        <v>37</v>
      </c>
      <c r="I1963" t="s">
        <v>2142</v>
      </c>
      <c r="J1963" s="4">
        <f t="shared" si="30"/>
        <v>1</v>
      </c>
    </row>
    <row r="1964" spans="1:10" x14ac:dyDescent="0.3">
      <c r="A1964" s="4" t="s">
        <v>4267</v>
      </c>
      <c r="B1964" s="82">
        <v>45320</v>
      </c>
      <c r="C1964"/>
      <c r="D1964" t="s">
        <v>2662</v>
      </c>
      <c r="E1964" t="s">
        <v>3355</v>
      </c>
      <c r="F1964" s="85">
        <v>6477.86</v>
      </c>
      <c r="G1964" s="85"/>
      <c r="H1964" s="96" t="s">
        <v>37</v>
      </c>
      <c r="I1964" t="s">
        <v>2142</v>
      </c>
      <c r="J1964" s="4">
        <f t="shared" si="30"/>
        <v>1</v>
      </c>
    </row>
    <row r="1965" spans="1:10" x14ac:dyDescent="0.3">
      <c r="A1965" s="4" t="s">
        <v>4267</v>
      </c>
      <c r="B1965" s="82">
        <v>45320</v>
      </c>
      <c r="C1965"/>
      <c r="D1965" t="s">
        <v>2727</v>
      </c>
      <c r="E1965" t="s">
        <v>3356</v>
      </c>
      <c r="F1965" s="85">
        <v>5604.72</v>
      </c>
      <c r="G1965" s="85"/>
      <c r="H1965" s="96" t="s">
        <v>37</v>
      </c>
      <c r="I1965" t="s">
        <v>2142</v>
      </c>
      <c r="J1965" s="4">
        <f t="shared" si="30"/>
        <v>1</v>
      </c>
    </row>
    <row r="1966" spans="1:10" x14ac:dyDescent="0.3">
      <c r="A1966" s="4" t="s">
        <v>4267</v>
      </c>
      <c r="B1966" s="82">
        <v>45320</v>
      </c>
      <c r="C1966"/>
      <c r="D1966" t="s">
        <v>2663</v>
      </c>
      <c r="E1966" t="s">
        <v>1895</v>
      </c>
      <c r="F1966" s="85">
        <v>5082</v>
      </c>
      <c r="G1966" s="85"/>
      <c r="H1966" s="96" t="s">
        <v>37</v>
      </c>
      <c r="I1966" t="s">
        <v>2142</v>
      </c>
      <c r="J1966" s="4">
        <f t="shared" si="30"/>
        <v>1</v>
      </c>
    </row>
    <row r="1967" spans="1:10" x14ac:dyDescent="0.3">
      <c r="A1967" s="4" t="s">
        <v>4267</v>
      </c>
      <c r="B1967" s="82">
        <v>45320</v>
      </c>
      <c r="C1967"/>
      <c r="D1967" t="s">
        <v>2624</v>
      </c>
      <c r="E1967" t="s">
        <v>1094</v>
      </c>
      <c r="F1967" s="85">
        <v>4946.4799999999996</v>
      </c>
      <c r="G1967" s="85"/>
      <c r="H1967" s="96" t="s">
        <v>37</v>
      </c>
      <c r="I1967" t="s">
        <v>2142</v>
      </c>
      <c r="J1967" s="4">
        <f t="shared" si="30"/>
        <v>1</v>
      </c>
    </row>
    <row r="1968" spans="1:10" x14ac:dyDescent="0.3">
      <c r="A1968" s="4" t="s">
        <v>4267</v>
      </c>
      <c r="B1968" s="82">
        <v>45320</v>
      </c>
      <c r="C1968"/>
      <c r="D1968" t="s">
        <v>2615</v>
      </c>
      <c r="E1968" t="s">
        <v>3357</v>
      </c>
      <c r="F1968" s="85">
        <v>4546.96</v>
      </c>
      <c r="G1968" s="85"/>
      <c r="H1968" s="96" t="s">
        <v>37</v>
      </c>
      <c r="I1968" t="s">
        <v>2142</v>
      </c>
      <c r="J1968" s="4">
        <f t="shared" si="30"/>
        <v>1</v>
      </c>
    </row>
    <row r="1969" spans="1:10" x14ac:dyDescent="0.3">
      <c r="A1969" s="4" t="s">
        <v>4267</v>
      </c>
      <c r="B1969" s="82">
        <v>45320</v>
      </c>
      <c r="C1969"/>
      <c r="D1969" t="s">
        <v>2663</v>
      </c>
      <c r="E1969" t="s">
        <v>1895</v>
      </c>
      <c r="F1969" s="85">
        <v>3746.16</v>
      </c>
      <c r="G1969" s="85"/>
      <c r="H1969" s="96" t="s">
        <v>37</v>
      </c>
      <c r="I1969" t="s">
        <v>2142</v>
      </c>
      <c r="J1969" s="4">
        <f t="shared" si="30"/>
        <v>1</v>
      </c>
    </row>
    <row r="1970" spans="1:10" x14ac:dyDescent="0.3">
      <c r="A1970" s="4" t="s">
        <v>4267</v>
      </c>
      <c r="B1970" s="82">
        <v>45320</v>
      </c>
      <c r="C1970"/>
      <c r="D1970" t="s">
        <v>2648</v>
      </c>
      <c r="E1970" t="s">
        <v>2975</v>
      </c>
      <c r="F1970" s="91">
        <v>793.8</v>
      </c>
      <c r="G1970" s="85"/>
      <c r="H1970" s="96" t="s">
        <v>37</v>
      </c>
      <c r="I1970" t="s">
        <v>2142</v>
      </c>
      <c r="J1970" s="4">
        <f t="shared" si="30"/>
        <v>1</v>
      </c>
    </row>
    <row r="1971" spans="1:10" x14ac:dyDescent="0.3">
      <c r="A1971" s="4" t="s">
        <v>4267</v>
      </c>
      <c r="B1971" s="82">
        <v>45320</v>
      </c>
      <c r="C1971"/>
      <c r="D1971" t="s">
        <v>2727</v>
      </c>
      <c r="E1971" t="s">
        <v>3358</v>
      </c>
      <c r="F1971" s="91">
        <v>739.2</v>
      </c>
      <c r="G1971" s="85"/>
      <c r="H1971" s="96" t="s">
        <v>37</v>
      </c>
      <c r="I1971" t="s">
        <v>2142</v>
      </c>
      <c r="J1971" s="4">
        <f t="shared" si="30"/>
        <v>1</v>
      </c>
    </row>
    <row r="1972" spans="1:10" x14ac:dyDescent="0.3">
      <c r="A1972" s="4" t="s">
        <v>4267</v>
      </c>
      <c r="B1972" s="82">
        <v>45319</v>
      </c>
      <c r="C1972"/>
      <c r="D1972" t="s">
        <v>2610</v>
      </c>
      <c r="E1972" t="s">
        <v>3359</v>
      </c>
      <c r="F1972" s="88"/>
      <c r="G1972" s="85">
        <v>27990</v>
      </c>
      <c r="H1972" s="96" t="s">
        <v>4256</v>
      </c>
      <c r="I1972" t="s">
        <v>2142</v>
      </c>
      <c r="J1972" s="4">
        <f t="shared" si="30"/>
        <v>1</v>
      </c>
    </row>
    <row r="1973" spans="1:10" x14ac:dyDescent="0.3">
      <c r="A1973" s="4" t="s">
        <v>4267</v>
      </c>
      <c r="B1973" s="82">
        <v>45319</v>
      </c>
      <c r="C1973"/>
      <c r="D1973" t="s">
        <v>2610</v>
      </c>
      <c r="E1973" t="s">
        <v>3360</v>
      </c>
      <c r="F1973" s="88"/>
      <c r="G1973" s="85">
        <v>16833</v>
      </c>
      <c r="H1973" s="96" t="s">
        <v>4256</v>
      </c>
      <c r="I1973" t="s">
        <v>2142</v>
      </c>
      <c r="J1973" s="4">
        <f t="shared" si="30"/>
        <v>1</v>
      </c>
    </row>
    <row r="1974" spans="1:10" x14ac:dyDescent="0.3">
      <c r="A1974" s="4" t="s">
        <v>4267</v>
      </c>
      <c r="B1974" s="82">
        <v>45319</v>
      </c>
      <c r="C1974"/>
      <c r="D1974" t="s">
        <v>2610</v>
      </c>
      <c r="E1974" t="s">
        <v>3361</v>
      </c>
      <c r="F1974" s="88"/>
      <c r="G1974" s="85">
        <v>2820</v>
      </c>
      <c r="H1974" s="96" t="s">
        <v>4256</v>
      </c>
      <c r="I1974" t="s">
        <v>2142</v>
      </c>
      <c r="J1974" s="4">
        <f t="shared" si="30"/>
        <v>1</v>
      </c>
    </row>
    <row r="1975" spans="1:10" x14ac:dyDescent="0.3">
      <c r="A1975" s="4" t="s">
        <v>4267</v>
      </c>
      <c r="B1975" s="82">
        <v>45318</v>
      </c>
      <c r="C1975"/>
      <c r="D1975" t="s">
        <v>2610</v>
      </c>
      <c r="E1975" t="s">
        <v>3362</v>
      </c>
      <c r="F1975" s="88"/>
      <c r="G1975" s="85">
        <v>18726</v>
      </c>
      <c r="H1975" s="96" t="s">
        <v>4256</v>
      </c>
      <c r="I1975" t="s">
        <v>2142</v>
      </c>
      <c r="J1975" s="4">
        <f t="shared" si="30"/>
        <v>1</v>
      </c>
    </row>
    <row r="1976" spans="1:10" x14ac:dyDescent="0.3">
      <c r="A1976" s="4" t="s">
        <v>4267</v>
      </c>
      <c r="B1976" s="82">
        <v>45318</v>
      </c>
      <c r="C1976"/>
      <c r="D1976" t="s">
        <v>2610</v>
      </c>
      <c r="E1976" t="s">
        <v>3363</v>
      </c>
      <c r="F1976" s="88"/>
      <c r="G1976" s="85">
        <v>6645</v>
      </c>
      <c r="H1976" s="96" t="s">
        <v>4256</v>
      </c>
      <c r="I1976" t="s">
        <v>2142</v>
      </c>
      <c r="J1976" s="4">
        <f t="shared" si="30"/>
        <v>1</v>
      </c>
    </row>
    <row r="1977" spans="1:10" x14ac:dyDescent="0.3">
      <c r="A1977" s="4" t="s">
        <v>4267</v>
      </c>
      <c r="B1977" s="82">
        <v>45318</v>
      </c>
      <c r="C1977"/>
      <c r="D1977" t="s">
        <v>2730</v>
      </c>
      <c r="E1977" t="s">
        <v>1094</v>
      </c>
      <c r="F1977" s="85">
        <v>28791.19</v>
      </c>
      <c r="G1977" s="85"/>
      <c r="H1977" s="96" t="s">
        <v>37</v>
      </c>
      <c r="I1977" t="s">
        <v>2142</v>
      </c>
      <c r="J1977" s="4">
        <f t="shared" si="30"/>
        <v>1</v>
      </c>
    </row>
    <row r="1978" spans="1:10" x14ac:dyDescent="0.3">
      <c r="A1978" s="4" t="s">
        <v>4267</v>
      </c>
      <c r="B1978" s="82">
        <v>45317</v>
      </c>
      <c r="C1978" t="s">
        <v>2352</v>
      </c>
      <c r="D1978" t="s">
        <v>670</v>
      </c>
      <c r="E1978" t="s">
        <v>3364</v>
      </c>
      <c r="F1978" s="88"/>
      <c r="G1978" s="85">
        <v>1216294.2</v>
      </c>
      <c r="H1978" s="96" t="s">
        <v>4251</v>
      </c>
      <c r="I1978" t="s">
        <v>2142</v>
      </c>
      <c r="J1978" s="4">
        <f t="shared" si="30"/>
        <v>1</v>
      </c>
    </row>
    <row r="1979" spans="1:10" x14ac:dyDescent="0.3">
      <c r="A1979" s="4" t="s">
        <v>4267</v>
      </c>
      <c r="B1979" s="82">
        <v>45317</v>
      </c>
      <c r="C1979" t="s">
        <v>2353</v>
      </c>
      <c r="D1979" t="s">
        <v>788</v>
      </c>
      <c r="E1979" t="s">
        <v>3365</v>
      </c>
      <c r="F1979" s="88"/>
      <c r="G1979" s="85">
        <v>223775.28</v>
      </c>
      <c r="H1979" s="96" t="s">
        <v>4251</v>
      </c>
      <c r="I1979" t="s">
        <v>2142</v>
      </c>
      <c r="J1979" s="4">
        <f t="shared" si="30"/>
        <v>1</v>
      </c>
    </row>
    <row r="1980" spans="1:10" x14ac:dyDescent="0.3">
      <c r="A1980" s="4" t="s">
        <v>4267</v>
      </c>
      <c r="B1980" s="82">
        <v>45317</v>
      </c>
      <c r="C1980" t="s">
        <v>2354</v>
      </c>
      <c r="D1980" t="s">
        <v>788</v>
      </c>
      <c r="E1980" t="s">
        <v>3366</v>
      </c>
      <c r="F1980" s="88"/>
      <c r="G1980" s="85">
        <v>198945.76</v>
      </c>
      <c r="H1980" s="96" t="s">
        <v>4251</v>
      </c>
      <c r="I1980" t="s">
        <v>2142</v>
      </c>
      <c r="J1980" s="4">
        <f t="shared" si="30"/>
        <v>1</v>
      </c>
    </row>
    <row r="1981" spans="1:10" x14ac:dyDescent="0.3">
      <c r="A1981" s="4" t="s">
        <v>4267</v>
      </c>
      <c r="B1981" s="82">
        <v>45317</v>
      </c>
      <c r="C1981" t="s">
        <v>2355</v>
      </c>
      <c r="D1981" t="s">
        <v>2769</v>
      </c>
      <c r="E1981" t="s">
        <v>3367</v>
      </c>
      <c r="F1981" s="88"/>
      <c r="G1981" s="85">
        <v>92800</v>
      </c>
      <c r="H1981" s="96" t="s">
        <v>4251</v>
      </c>
      <c r="I1981" t="s">
        <v>2142</v>
      </c>
      <c r="J1981" s="4">
        <f t="shared" si="30"/>
        <v>1</v>
      </c>
    </row>
    <row r="1982" spans="1:10" x14ac:dyDescent="0.3">
      <c r="A1982" s="4" t="s">
        <v>4267</v>
      </c>
      <c r="B1982" s="82">
        <v>45317</v>
      </c>
      <c r="C1982" t="s">
        <v>2356</v>
      </c>
      <c r="D1982" t="s">
        <v>2770</v>
      </c>
      <c r="E1982" t="s">
        <v>3368</v>
      </c>
      <c r="F1982" s="88"/>
      <c r="G1982" s="85">
        <v>47661</v>
      </c>
      <c r="H1982" s="96" t="s">
        <v>4251</v>
      </c>
      <c r="I1982" t="s">
        <v>2142</v>
      </c>
      <c r="J1982" s="4">
        <f t="shared" si="30"/>
        <v>1</v>
      </c>
    </row>
    <row r="1983" spans="1:10" x14ac:dyDescent="0.3">
      <c r="A1983" s="4" t="s">
        <v>4267</v>
      </c>
      <c r="B1983" s="82">
        <v>45317</v>
      </c>
      <c r="C1983" t="s">
        <v>2357</v>
      </c>
      <c r="D1983" t="s">
        <v>2771</v>
      </c>
      <c r="E1983" t="s">
        <v>3369</v>
      </c>
      <c r="F1983" s="88"/>
      <c r="G1983" s="85">
        <v>40740.5</v>
      </c>
      <c r="H1983" s="96" t="s">
        <v>4251</v>
      </c>
      <c r="I1983" t="s">
        <v>2142</v>
      </c>
      <c r="J1983" s="4">
        <f t="shared" si="30"/>
        <v>1</v>
      </c>
    </row>
    <row r="1984" spans="1:10" x14ac:dyDescent="0.3">
      <c r="A1984" s="4" t="s">
        <v>4267</v>
      </c>
      <c r="B1984" s="82">
        <v>45317</v>
      </c>
      <c r="C1984" t="s">
        <v>2358</v>
      </c>
      <c r="D1984" t="s">
        <v>710</v>
      </c>
      <c r="E1984" t="s">
        <v>3370</v>
      </c>
      <c r="F1984" s="88"/>
      <c r="G1984" s="85">
        <v>35222.400000000001</v>
      </c>
      <c r="H1984" s="96" t="s">
        <v>4251</v>
      </c>
      <c r="I1984" t="s">
        <v>2142</v>
      </c>
      <c r="J1984" s="4">
        <f t="shared" si="30"/>
        <v>1</v>
      </c>
    </row>
    <row r="1985" spans="1:10" x14ac:dyDescent="0.3">
      <c r="A1985" s="4" t="s">
        <v>4267</v>
      </c>
      <c r="B1985" s="82">
        <v>45317</v>
      </c>
      <c r="C1985" t="s">
        <v>2359</v>
      </c>
      <c r="D1985" t="s">
        <v>2769</v>
      </c>
      <c r="E1985" t="s">
        <v>3371</v>
      </c>
      <c r="F1985" s="88"/>
      <c r="G1985" s="85">
        <v>29300</v>
      </c>
      <c r="H1985" s="96" t="s">
        <v>4251</v>
      </c>
      <c r="I1985" t="s">
        <v>2142</v>
      </c>
      <c r="J1985" s="4">
        <f t="shared" si="30"/>
        <v>1</v>
      </c>
    </row>
    <row r="1986" spans="1:10" x14ac:dyDescent="0.3">
      <c r="A1986" s="4" t="s">
        <v>4267</v>
      </c>
      <c r="B1986" s="82">
        <v>45317</v>
      </c>
      <c r="C1986" t="s">
        <v>2360</v>
      </c>
      <c r="D1986" t="s">
        <v>889</v>
      </c>
      <c r="E1986" t="s">
        <v>3372</v>
      </c>
      <c r="F1986" s="88"/>
      <c r="G1986" s="85">
        <v>27267.07</v>
      </c>
      <c r="H1986" s="96" t="s">
        <v>4251</v>
      </c>
      <c r="I1986" t="s">
        <v>2142</v>
      </c>
      <c r="J1986" s="4">
        <f t="shared" si="30"/>
        <v>1</v>
      </c>
    </row>
    <row r="1987" spans="1:10" x14ac:dyDescent="0.3">
      <c r="A1987" s="4" t="s">
        <v>4267</v>
      </c>
      <c r="B1987" s="82">
        <v>45317</v>
      </c>
      <c r="C1987" t="s">
        <v>2361</v>
      </c>
      <c r="D1987" t="s">
        <v>748</v>
      </c>
      <c r="E1987" t="s">
        <v>3373</v>
      </c>
      <c r="F1987" s="88"/>
      <c r="G1987" s="85">
        <v>25761.26</v>
      </c>
      <c r="H1987" s="96" t="s">
        <v>4251</v>
      </c>
      <c r="I1987" t="s">
        <v>2142</v>
      </c>
      <c r="J1987" s="4">
        <f t="shared" ref="J1987:J2050" si="31">MONTH(B1987)</f>
        <v>1</v>
      </c>
    </row>
    <row r="1988" spans="1:10" x14ac:dyDescent="0.3">
      <c r="A1988" s="4" t="s">
        <v>4267</v>
      </c>
      <c r="B1988" s="82">
        <v>45317</v>
      </c>
      <c r="C1988" t="s">
        <v>2362</v>
      </c>
      <c r="D1988" t="s">
        <v>710</v>
      </c>
      <c r="E1988" t="s">
        <v>3374</v>
      </c>
      <c r="F1988" s="88"/>
      <c r="G1988" s="85">
        <v>24620.89</v>
      </c>
      <c r="H1988" s="96" t="s">
        <v>4251</v>
      </c>
      <c r="I1988" t="s">
        <v>2142</v>
      </c>
      <c r="J1988" s="4">
        <f t="shared" si="31"/>
        <v>1</v>
      </c>
    </row>
    <row r="1989" spans="1:10" x14ac:dyDescent="0.3">
      <c r="A1989" s="4" t="s">
        <v>4267</v>
      </c>
      <c r="B1989" s="82">
        <v>45317</v>
      </c>
      <c r="C1989" t="s">
        <v>2363</v>
      </c>
      <c r="D1989" t="s">
        <v>889</v>
      </c>
      <c r="E1989" t="s">
        <v>3375</v>
      </c>
      <c r="F1989" s="88"/>
      <c r="G1989" s="85">
        <v>16789.03</v>
      </c>
      <c r="H1989" s="96" t="s">
        <v>4251</v>
      </c>
      <c r="I1989" t="s">
        <v>2142</v>
      </c>
      <c r="J1989" s="4">
        <f t="shared" si="31"/>
        <v>1</v>
      </c>
    </row>
    <row r="1990" spans="1:10" x14ac:dyDescent="0.3">
      <c r="A1990" s="4" t="s">
        <v>4267</v>
      </c>
      <c r="B1990" s="82">
        <v>45317</v>
      </c>
      <c r="C1990" t="s">
        <v>2364</v>
      </c>
      <c r="D1990" t="s">
        <v>889</v>
      </c>
      <c r="E1990" t="s">
        <v>3376</v>
      </c>
      <c r="F1990" s="88"/>
      <c r="G1990" s="85">
        <v>16789.03</v>
      </c>
      <c r="H1990" s="96" t="s">
        <v>4251</v>
      </c>
      <c r="I1990" t="s">
        <v>2142</v>
      </c>
      <c r="J1990" s="4">
        <f t="shared" si="31"/>
        <v>1</v>
      </c>
    </row>
    <row r="1991" spans="1:10" x14ac:dyDescent="0.3">
      <c r="A1991" s="4" t="s">
        <v>4267</v>
      </c>
      <c r="B1991" s="82">
        <v>45317</v>
      </c>
      <c r="C1991" t="s">
        <v>2365</v>
      </c>
      <c r="D1991" t="s">
        <v>710</v>
      </c>
      <c r="E1991" t="s">
        <v>3377</v>
      </c>
      <c r="F1991" s="88"/>
      <c r="G1991" s="85">
        <v>16187.33</v>
      </c>
      <c r="H1991" s="96" t="s">
        <v>4251</v>
      </c>
      <c r="I1991" t="s">
        <v>2142</v>
      </c>
      <c r="J1991" s="4">
        <f t="shared" si="31"/>
        <v>1</v>
      </c>
    </row>
    <row r="1992" spans="1:10" x14ac:dyDescent="0.3">
      <c r="A1992" s="4" t="s">
        <v>4267</v>
      </c>
      <c r="B1992" s="82">
        <v>45317</v>
      </c>
      <c r="C1992" t="s">
        <v>2366</v>
      </c>
      <c r="D1992" t="s">
        <v>842</v>
      </c>
      <c r="E1992" t="s">
        <v>3378</v>
      </c>
      <c r="F1992" s="88"/>
      <c r="G1992" s="85">
        <v>15246</v>
      </c>
      <c r="H1992" s="96" t="s">
        <v>4251</v>
      </c>
      <c r="I1992" t="s">
        <v>2142</v>
      </c>
      <c r="J1992" s="4">
        <f t="shared" si="31"/>
        <v>1</v>
      </c>
    </row>
    <row r="1993" spans="1:10" x14ac:dyDescent="0.3">
      <c r="A1993" s="4" t="s">
        <v>4267</v>
      </c>
      <c r="B1993" s="82">
        <v>45317</v>
      </c>
      <c r="C1993" t="s">
        <v>2367</v>
      </c>
      <c r="D1993" t="s">
        <v>788</v>
      </c>
      <c r="E1993" t="s">
        <v>3379</v>
      </c>
      <c r="F1993" s="88"/>
      <c r="G1993" s="85">
        <v>14056.69</v>
      </c>
      <c r="H1993" s="96" t="s">
        <v>4251</v>
      </c>
      <c r="I1993" t="s">
        <v>2142</v>
      </c>
      <c r="J1993" s="4">
        <f t="shared" si="31"/>
        <v>1</v>
      </c>
    </row>
    <row r="1994" spans="1:10" x14ac:dyDescent="0.3">
      <c r="A1994" s="4" t="s">
        <v>4267</v>
      </c>
      <c r="B1994" s="82">
        <v>45317</v>
      </c>
      <c r="C1994" t="s">
        <v>2368</v>
      </c>
      <c r="D1994" t="s">
        <v>796</v>
      </c>
      <c r="E1994" t="s">
        <v>3380</v>
      </c>
      <c r="F1994" s="88"/>
      <c r="G1994" s="85">
        <v>13704</v>
      </c>
      <c r="H1994" s="96" t="s">
        <v>4251</v>
      </c>
      <c r="I1994" t="s">
        <v>2142</v>
      </c>
      <c r="J1994" s="4">
        <f t="shared" si="31"/>
        <v>1</v>
      </c>
    </row>
    <row r="1995" spans="1:10" x14ac:dyDescent="0.3">
      <c r="A1995" s="4" t="s">
        <v>4267</v>
      </c>
      <c r="B1995" s="82">
        <v>45317</v>
      </c>
      <c r="C1995" t="s">
        <v>2369</v>
      </c>
      <c r="D1995" t="s">
        <v>748</v>
      </c>
      <c r="E1995" t="s">
        <v>3381</v>
      </c>
      <c r="F1995" s="88"/>
      <c r="G1995" s="85">
        <v>13680</v>
      </c>
      <c r="H1995" s="96" t="s">
        <v>4251</v>
      </c>
      <c r="I1995" t="s">
        <v>2142</v>
      </c>
      <c r="J1995" s="4">
        <f t="shared" si="31"/>
        <v>1</v>
      </c>
    </row>
    <row r="1996" spans="1:10" x14ac:dyDescent="0.3">
      <c r="A1996" s="4" t="s">
        <v>4267</v>
      </c>
      <c r="B1996" s="82">
        <v>45317</v>
      </c>
      <c r="C1996" t="s">
        <v>2370</v>
      </c>
      <c r="D1996" t="s">
        <v>710</v>
      </c>
      <c r="E1996" t="s">
        <v>3382</v>
      </c>
      <c r="F1996" s="88"/>
      <c r="G1996" s="85">
        <v>13033.94</v>
      </c>
      <c r="H1996" s="96" t="s">
        <v>4251</v>
      </c>
      <c r="I1996" t="s">
        <v>2142</v>
      </c>
      <c r="J1996" s="4">
        <f t="shared" si="31"/>
        <v>1</v>
      </c>
    </row>
    <row r="1997" spans="1:10" x14ac:dyDescent="0.3">
      <c r="A1997" s="4" t="s">
        <v>4267</v>
      </c>
      <c r="B1997" s="82">
        <v>45317</v>
      </c>
      <c r="C1997" t="s">
        <v>2371</v>
      </c>
      <c r="D1997" t="s">
        <v>710</v>
      </c>
      <c r="E1997" t="s">
        <v>3383</v>
      </c>
      <c r="F1997" s="88"/>
      <c r="G1997" s="85">
        <v>11757.49</v>
      </c>
      <c r="H1997" s="96" t="s">
        <v>4251</v>
      </c>
      <c r="I1997" t="s">
        <v>2142</v>
      </c>
      <c r="J1997" s="4">
        <f t="shared" si="31"/>
        <v>1</v>
      </c>
    </row>
    <row r="1998" spans="1:10" x14ac:dyDescent="0.3">
      <c r="A1998" s="4" t="s">
        <v>4267</v>
      </c>
      <c r="B1998" s="82">
        <v>45317</v>
      </c>
      <c r="C1998" t="s">
        <v>2372</v>
      </c>
      <c r="D1998" t="s">
        <v>2604</v>
      </c>
      <c r="E1998" t="s">
        <v>3384</v>
      </c>
      <c r="F1998" s="88"/>
      <c r="G1998" s="85">
        <v>10115</v>
      </c>
      <c r="H1998" s="96" t="s">
        <v>4251</v>
      </c>
      <c r="I1998" t="s">
        <v>2142</v>
      </c>
      <c r="J1998" s="4">
        <f t="shared" si="31"/>
        <v>1</v>
      </c>
    </row>
    <row r="1999" spans="1:10" x14ac:dyDescent="0.3">
      <c r="A1999" s="4" t="s">
        <v>4267</v>
      </c>
      <c r="B1999" s="82">
        <v>45317</v>
      </c>
      <c r="C1999" t="s">
        <v>2373</v>
      </c>
      <c r="D1999" t="s">
        <v>710</v>
      </c>
      <c r="E1999" t="s">
        <v>3385</v>
      </c>
      <c r="F1999" s="88"/>
      <c r="G1999" s="85">
        <v>9668.41</v>
      </c>
      <c r="H1999" s="96" t="s">
        <v>4251</v>
      </c>
      <c r="I1999" t="s">
        <v>2142</v>
      </c>
      <c r="J1999" s="4">
        <f t="shared" si="31"/>
        <v>1</v>
      </c>
    </row>
    <row r="2000" spans="1:10" x14ac:dyDescent="0.3">
      <c r="A2000" s="4" t="s">
        <v>4267</v>
      </c>
      <c r="B2000" s="82">
        <v>45317</v>
      </c>
      <c r="C2000" t="s">
        <v>2374</v>
      </c>
      <c r="D2000" t="s">
        <v>790</v>
      </c>
      <c r="E2000" t="s">
        <v>3386</v>
      </c>
      <c r="F2000" s="88"/>
      <c r="G2000" s="85">
        <v>7257.6</v>
      </c>
      <c r="H2000" s="96" t="s">
        <v>4251</v>
      </c>
      <c r="I2000" t="s">
        <v>2142</v>
      </c>
      <c r="J2000" s="4">
        <f t="shared" si="31"/>
        <v>1</v>
      </c>
    </row>
    <row r="2001" spans="1:10" x14ac:dyDescent="0.3">
      <c r="A2001" s="4" t="s">
        <v>4267</v>
      </c>
      <c r="B2001" s="82">
        <v>45317</v>
      </c>
      <c r="C2001" t="s">
        <v>2375</v>
      </c>
      <c r="D2001" t="s">
        <v>710</v>
      </c>
      <c r="E2001" t="s">
        <v>3387</v>
      </c>
      <c r="F2001" s="88"/>
      <c r="G2001" s="85">
        <v>7133.95</v>
      </c>
      <c r="H2001" s="96" t="s">
        <v>4251</v>
      </c>
      <c r="I2001" t="s">
        <v>2142</v>
      </c>
      <c r="J2001" s="4">
        <f t="shared" si="31"/>
        <v>1</v>
      </c>
    </row>
    <row r="2002" spans="1:10" x14ac:dyDescent="0.3">
      <c r="A2002" s="4" t="s">
        <v>4267</v>
      </c>
      <c r="B2002" s="82">
        <v>45317</v>
      </c>
      <c r="C2002" t="s">
        <v>2376</v>
      </c>
      <c r="D2002" t="s">
        <v>710</v>
      </c>
      <c r="E2002" t="s">
        <v>3388</v>
      </c>
      <c r="F2002" s="88"/>
      <c r="G2002" s="85">
        <v>6378.86</v>
      </c>
      <c r="H2002" s="96" t="s">
        <v>4251</v>
      </c>
      <c r="I2002" t="s">
        <v>2142</v>
      </c>
      <c r="J2002" s="4">
        <f t="shared" si="31"/>
        <v>1</v>
      </c>
    </row>
    <row r="2003" spans="1:10" x14ac:dyDescent="0.3">
      <c r="A2003" s="4" t="s">
        <v>4267</v>
      </c>
      <c r="B2003" s="82">
        <v>45317</v>
      </c>
      <c r="C2003" t="s">
        <v>2377</v>
      </c>
      <c r="D2003" t="s">
        <v>710</v>
      </c>
      <c r="E2003" t="s">
        <v>3389</v>
      </c>
      <c r="F2003" s="88"/>
      <c r="G2003" s="85">
        <v>6357.28</v>
      </c>
      <c r="H2003" s="96" t="s">
        <v>4251</v>
      </c>
      <c r="I2003" t="s">
        <v>2142</v>
      </c>
      <c r="J2003" s="4">
        <f t="shared" si="31"/>
        <v>1</v>
      </c>
    </row>
    <row r="2004" spans="1:10" x14ac:dyDescent="0.3">
      <c r="A2004" s="4" t="s">
        <v>4267</v>
      </c>
      <c r="B2004" s="82">
        <v>45317</v>
      </c>
      <c r="C2004" t="s">
        <v>2378</v>
      </c>
      <c r="D2004" t="s">
        <v>846</v>
      </c>
      <c r="E2004" t="s">
        <v>3390</v>
      </c>
      <c r="F2004" s="88"/>
      <c r="G2004" s="85">
        <v>6120</v>
      </c>
      <c r="H2004" s="96" t="s">
        <v>4251</v>
      </c>
      <c r="I2004" t="s">
        <v>2142</v>
      </c>
      <c r="J2004" s="4">
        <f t="shared" si="31"/>
        <v>1</v>
      </c>
    </row>
    <row r="2005" spans="1:10" x14ac:dyDescent="0.3">
      <c r="A2005" s="4" t="s">
        <v>4267</v>
      </c>
      <c r="B2005" s="82">
        <v>45317</v>
      </c>
      <c r="C2005"/>
      <c r="D2005" t="s">
        <v>2610</v>
      </c>
      <c r="E2005" t="s">
        <v>3391</v>
      </c>
      <c r="F2005" s="88"/>
      <c r="G2005" s="85">
        <v>3880</v>
      </c>
      <c r="H2005" s="96" t="s">
        <v>4256</v>
      </c>
      <c r="I2005" t="s">
        <v>2142</v>
      </c>
      <c r="J2005" s="4">
        <f t="shared" si="31"/>
        <v>1</v>
      </c>
    </row>
    <row r="2006" spans="1:10" x14ac:dyDescent="0.3">
      <c r="A2006" s="4" t="s">
        <v>4267</v>
      </c>
      <c r="B2006" s="82">
        <v>45317</v>
      </c>
      <c r="C2006"/>
      <c r="D2006" t="s">
        <v>136</v>
      </c>
      <c r="E2006" t="s">
        <v>1286</v>
      </c>
      <c r="F2006" s="88"/>
      <c r="G2006" s="85">
        <v>2570.7199999999998</v>
      </c>
      <c r="H2006" s="96" t="s">
        <v>4249</v>
      </c>
      <c r="I2006" t="s">
        <v>2142</v>
      </c>
      <c r="J2006" s="4">
        <f t="shared" si="31"/>
        <v>1</v>
      </c>
    </row>
    <row r="2007" spans="1:10" x14ac:dyDescent="0.3">
      <c r="A2007" s="4" t="s">
        <v>4267</v>
      </c>
      <c r="B2007" s="82">
        <v>45317</v>
      </c>
      <c r="C2007" t="s">
        <v>2379</v>
      </c>
      <c r="D2007" t="s">
        <v>710</v>
      </c>
      <c r="E2007" t="s">
        <v>3392</v>
      </c>
      <c r="F2007" s="88"/>
      <c r="G2007" s="85">
        <v>2180.2199999999998</v>
      </c>
      <c r="H2007" s="96" t="s">
        <v>4251</v>
      </c>
      <c r="I2007" t="s">
        <v>2142</v>
      </c>
      <c r="J2007" s="4">
        <f t="shared" si="31"/>
        <v>1</v>
      </c>
    </row>
    <row r="2008" spans="1:10" x14ac:dyDescent="0.3">
      <c r="A2008" s="4" t="s">
        <v>4267</v>
      </c>
      <c r="B2008" s="82">
        <v>45317</v>
      </c>
      <c r="C2008" t="s">
        <v>2380</v>
      </c>
      <c r="D2008" t="s">
        <v>710</v>
      </c>
      <c r="E2008" t="s">
        <v>3393</v>
      </c>
      <c r="F2008" s="88"/>
      <c r="G2008" s="85">
        <v>1955.14</v>
      </c>
      <c r="H2008" s="96" t="s">
        <v>4251</v>
      </c>
      <c r="I2008" t="s">
        <v>2142</v>
      </c>
      <c r="J2008" s="4">
        <f t="shared" si="31"/>
        <v>1</v>
      </c>
    </row>
    <row r="2009" spans="1:10" x14ac:dyDescent="0.3">
      <c r="A2009" s="4" t="s">
        <v>4267</v>
      </c>
      <c r="B2009" s="82">
        <v>45317</v>
      </c>
      <c r="C2009"/>
      <c r="D2009" t="s">
        <v>2610</v>
      </c>
      <c r="E2009" t="s">
        <v>3394</v>
      </c>
      <c r="F2009" s="88"/>
      <c r="G2009" s="85">
        <v>1540</v>
      </c>
      <c r="H2009" s="96" t="s">
        <v>4256</v>
      </c>
      <c r="I2009" t="s">
        <v>2142</v>
      </c>
      <c r="J2009" s="4">
        <f t="shared" si="31"/>
        <v>1</v>
      </c>
    </row>
    <row r="2010" spans="1:10" x14ac:dyDescent="0.3">
      <c r="A2010" s="4" t="s">
        <v>4267</v>
      </c>
      <c r="B2010" s="82">
        <v>45317</v>
      </c>
      <c r="C2010"/>
      <c r="D2010" t="s">
        <v>2610</v>
      </c>
      <c r="E2010" t="s">
        <v>3082</v>
      </c>
      <c r="F2010" s="88"/>
      <c r="G2010" s="91">
        <v>920</v>
      </c>
      <c r="H2010" s="96" t="s">
        <v>4256</v>
      </c>
      <c r="I2010" t="s">
        <v>2142</v>
      </c>
      <c r="J2010" s="4">
        <f t="shared" si="31"/>
        <v>1</v>
      </c>
    </row>
    <row r="2011" spans="1:10" x14ac:dyDescent="0.3">
      <c r="A2011" s="4" t="s">
        <v>4267</v>
      </c>
      <c r="B2011" s="82">
        <v>45317</v>
      </c>
      <c r="C2011" t="s">
        <v>2381</v>
      </c>
      <c r="D2011" t="s">
        <v>840</v>
      </c>
      <c r="E2011" t="s">
        <v>3395</v>
      </c>
      <c r="F2011" s="88"/>
      <c r="G2011" s="91">
        <v>720</v>
      </c>
      <c r="H2011" s="96" t="s">
        <v>4251</v>
      </c>
      <c r="I2011" t="s">
        <v>2142</v>
      </c>
      <c r="J2011" s="4">
        <f t="shared" si="31"/>
        <v>1</v>
      </c>
    </row>
    <row r="2012" spans="1:10" x14ac:dyDescent="0.3">
      <c r="A2012" s="4" t="s">
        <v>4267</v>
      </c>
      <c r="B2012" s="82">
        <v>45317</v>
      </c>
      <c r="C2012"/>
      <c r="D2012" t="s">
        <v>2737</v>
      </c>
      <c r="E2012" t="s">
        <v>3396</v>
      </c>
      <c r="F2012" s="85">
        <v>60179.85</v>
      </c>
      <c r="G2012" s="85"/>
      <c r="H2012" s="96" t="s">
        <v>37</v>
      </c>
      <c r="I2012" t="s">
        <v>2142</v>
      </c>
      <c r="J2012" s="4">
        <f t="shared" si="31"/>
        <v>1</v>
      </c>
    </row>
    <row r="2013" spans="1:10" x14ac:dyDescent="0.3">
      <c r="A2013" s="4" t="s">
        <v>4267</v>
      </c>
      <c r="B2013" s="82">
        <v>45317</v>
      </c>
      <c r="C2013"/>
      <c r="D2013" t="s">
        <v>2654</v>
      </c>
      <c r="E2013" t="s">
        <v>235</v>
      </c>
      <c r="F2013" s="85">
        <v>56912.6</v>
      </c>
      <c r="G2013" s="85"/>
      <c r="H2013" s="96" t="s">
        <v>37</v>
      </c>
      <c r="I2013" t="s">
        <v>2142</v>
      </c>
      <c r="J2013" s="4">
        <f t="shared" si="31"/>
        <v>1</v>
      </c>
    </row>
    <row r="2014" spans="1:10" x14ac:dyDescent="0.3">
      <c r="A2014" s="4" t="s">
        <v>4267</v>
      </c>
      <c r="B2014" s="82">
        <v>45317</v>
      </c>
      <c r="C2014"/>
      <c r="D2014" t="s">
        <v>2772</v>
      </c>
      <c r="E2014" t="s">
        <v>3397</v>
      </c>
      <c r="F2014" s="85">
        <v>49770</v>
      </c>
      <c r="G2014" s="85"/>
      <c r="H2014" s="96" t="s">
        <v>37</v>
      </c>
      <c r="I2014" t="s">
        <v>2142</v>
      </c>
      <c r="J2014" s="4">
        <f t="shared" si="31"/>
        <v>1</v>
      </c>
    </row>
    <row r="2015" spans="1:10" x14ac:dyDescent="0.3">
      <c r="A2015" s="4" t="s">
        <v>4267</v>
      </c>
      <c r="B2015" s="82">
        <v>45317</v>
      </c>
      <c r="C2015"/>
      <c r="D2015" t="s">
        <v>2696</v>
      </c>
      <c r="E2015" t="s">
        <v>3398</v>
      </c>
      <c r="F2015" s="85">
        <v>45864</v>
      </c>
      <c r="G2015" s="85"/>
      <c r="H2015" s="96" t="s">
        <v>37</v>
      </c>
      <c r="I2015" t="s">
        <v>2142</v>
      </c>
      <c r="J2015" s="4">
        <f t="shared" si="31"/>
        <v>1</v>
      </c>
    </row>
    <row r="2016" spans="1:10" x14ac:dyDescent="0.3">
      <c r="A2016" s="4" t="s">
        <v>4267</v>
      </c>
      <c r="B2016" s="82">
        <v>45317</v>
      </c>
      <c r="C2016"/>
      <c r="D2016" t="s">
        <v>126</v>
      </c>
      <c r="E2016" t="s">
        <v>3399</v>
      </c>
      <c r="F2016" s="85">
        <v>25395.91</v>
      </c>
      <c r="G2016" s="85"/>
      <c r="H2016" s="96" t="s">
        <v>37</v>
      </c>
      <c r="I2016" t="s">
        <v>2142</v>
      </c>
      <c r="J2016" s="4">
        <f t="shared" si="31"/>
        <v>1</v>
      </c>
    </row>
    <row r="2017" spans="1:10" x14ac:dyDescent="0.3">
      <c r="A2017" s="4" t="s">
        <v>4267</v>
      </c>
      <c r="B2017" s="82">
        <v>45317</v>
      </c>
      <c r="C2017"/>
      <c r="D2017" t="s">
        <v>2688</v>
      </c>
      <c r="E2017" t="s">
        <v>3400</v>
      </c>
      <c r="F2017" s="85">
        <v>14483.26</v>
      </c>
      <c r="G2017" s="85"/>
      <c r="H2017" s="96" t="s">
        <v>37</v>
      </c>
      <c r="I2017" t="s">
        <v>2142</v>
      </c>
      <c r="J2017" s="4">
        <f t="shared" si="31"/>
        <v>1</v>
      </c>
    </row>
    <row r="2018" spans="1:10" x14ac:dyDescent="0.3">
      <c r="A2018" s="4" t="s">
        <v>4267</v>
      </c>
      <c r="B2018" s="82">
        <v>45317</v>
      </c>
      <c r="C2018"/>
      <c r="D2018" t="s">
        <v>2701</v>
      </c>
      <c r="E2018" t="s">
        <v>3401</v>
      </c>
      <c r="F2018" s="85">
        <v>11541.2</v>
      </c>
      <c r="G2018" s="85"/>
      <c r="H2018" s="96" t="s">
        <v>37</v>
      </c>
      <c r="I2018" t="s">
        <v>2142</v>
      </c>
      <c r="J2018" s="4">
        <f t="shared" si="31"/>
        <v>1</v>
      </c>
    </row>
    <row r="2019" spans="1:10" x14ac:dyDescent="0.3">
      <c r="A2019" s="4" t="s">
        <v>4267</v>
      </c>
      <c r="B2019" s="82">
        <v>45317</v>
      </c>
      <c r="C2019"/>
      <c r="D2019" t="s">
        <v>2737</v>
      </c>
      <c r="E2019" t="s">
        <v>3402</v>
      </c>
      <c r="F2019" s="85">
        <v>10450</v>
      </c>
      <c r="G2019" s="85"/>
      <c r="H2019" s="96" t="s">
        <v>37</v>
      </c>
      <c r="I2019" t="s">
        <v>2142</v>
      </c>
      <c r="J2019" s="4">
        <f t="shared" si="31"/>
        <v>1</v>
      </c>
    </row>
    <row r="2020" spans="1:10" x14ac:dyDescent="0.3">
      <c r="A2020" s="4" t="s">
        <v>4267</v>
      </c>
      <c r="B2020" s="82">
        <v>45317</v>
      </c>
      <c r="C2020"/>
      <c r="D2020" t="s">
        <v>2643</v>
      </c>
      <c r="E2020" t="s">
        <v>3403</v>
      </c>
      <c r="F2020" s="85">
        <v>10443.41</v>
      </c>
      <c r="G2020" s="85"/>
      <c r="H2020" s="96" t="s">
        <v>37</v>
      </c>
      <c r="I2020" t="s">
        <v>2142</v>
      </c>
      <c r="J2020" s="4">
        <f t="shared" si="31"/>
        <v>1</v>
      </c>
    </row>
    <row r="2021" spans="1:10" x14ac:dyDescent="0.3">
      <c r="A2021" s="4" t="s">
        <v>4267</v>
      </c>
      <c r="B2021" s="82">
        <v>45317</v>
      </c>
      <c r="C2021"/>
      <c r="D2021" t="s">
        <v>2704</v>
      </c>
      <c r="E2021" t="s">
        <v>3404</v>
      </c>
      <c r="F2021" s="85">
        <v>9705.9599999999991</v>
      </c>
      <c r="G2021" s="85"/>
      <c r="H2021" s="96" t="s">
        <v>37</v>
      </c>
      <c r="I2021" t="s">
        <v>2142</v>
      </c>
      <c r="J2021" s="4">
        <f t="shared" si="31"/>
        <v>1</v>
      </c>
    </row>
    <row r="2022" spans="1:10" x14ac:dyDescent="0.3">
      <c r="A2022" s="4" t="s">
        <v>4267</v>
      </c>
      <c r="B2022" s="82">
        <v>45317</v>
      </c>
      <c r="C2022"/>
      <c r="D2022" t="s">
        <v>2629</v>
      </c>
      <c r="E2022" t="s">
        <v>2943</v>
      </c>
      <c r="F2022" s="85">
        <v>9592.44</v>
      </c>
      <c r="G2022" s="85"/>
      <c r="H2022" s="96" t="s">
        <v>37</v>
      </c>
      <c r="I2022" t="s">
        <v>2142</v>
      </c>
      <c r="J2022" s="4">
        <f t="shared" si="31"/>
        <v>1</v>
      </c>
    </row>
    <row r="2023" spans="1:10" x14ac:dyDescent="0.3">
      <c r="A2023" s="4" t="s">
        <v>4267</v>
      </c>
      <c r="B2023" s="82">
        <v>45317</v>
      </c>
      <c r="C2023"/>
      <c r="D2023" t="s">
        <v>2695</v>
      </c>
      <c r="E2023" t="s">
        <v>273</v>
      </c>
      <c r="F2023" s="85">
        <v>9464.73</v>
      </c>
      <c r="G2023" s="85"/>
      <c r="H2023" s="96" t="s">
        <v>37</v>
      </c>
      <c r="I2023" t="s">
        <v>2142</v>
      </c>
      <c r="J2023" s="4">
        <f t="shared" si="31"/>
        <v>1</v>
      </c>
    </row>
    <row r="2024" spans="1:10" x14ac:dyDescent="0.3">
      <c r="A2024" s="4" t="s">
        <v>4267</v>
      </c>
      <c r="B2024" s="82">
        <v>45317</v>
      </c>
      <c r="C2024"/>
      <c r="D2024" t="s">
        <v>2773</v>
      </c>
      <c r="E2024" t="s">
        <v>3405</v>
      </c>
      <c r="F2024" s="85">
        <v>7763.36</v>
      </c>
      <c r="G2024" s="85"/>
      <c r="H2024" s="96" t="s">
        <v>37</v>
      </c>
      <c r="I2024" t="s">
        <v>2142</v>
      </c>
      <c r="J2024" s="4">
        <f t="shared" si="31"/>
        <v>1</v>
      </c>
    </row>
    <row r="2025" spans="1:10" x14ac:dyDescent="0.3">
      <c r="A2025" s="4" t="s">
        <v>4267</v>
      </c>
      <c r="B2025" s="82">
        <v>45317</v>
      </c>
      <c r="C2025"/>
      <c r="D2025" t="s">
        <v>2643</v>
      </c>
      <c r="E2025" t="s">
        <v>3406</v>
      </c>
      <c r="F2025" s="85">
        <v>6688.88</v>
      </c>
      <c r="G2025" s="85"/>
      <c r="H2025" s="96" t="s">
        <v>37</v>
      </c>
      <c r="I2025" t="s">
        <v>2142</v>
      </c>
      <c r="J2025" s="4">
        <f t="shared" si="31"/>
        <v>1</v>
      </c>
    </row>
    <row r="2026" spans="1:10" x14ac:dyDescent="0.3">
      <c r="A2026" s="4" t="s">
        <v>4267</v>
      </c>
      <c r="B2026" s="82">
        <v>45317</v>
      </c>
      <c r="C2026"/>
      <c r="D2026" t="s">
        <v>2643</v>
      </c>
      <c r="E2026" t="s">
        <v>3407</v>
      </c>
      <c r="F2026" s="85">
        <v>6651.48</v>
      </c>
      <c r="G2026" s="85"/>
      <c r="H2026" s="96" t="s">
        <v>37</v>
      </c>
      <c r="I2026" t="s">
        <v>2142</v>
      </c>
      <c r="J2026" s="4">
        <f t="shared" si="31"/>
        <v>1</v>
      </c>
    </row>
    <row r="2027" spans="1:10" x14ac:dyDescent="0.3">
      <c r="A2027" s="4" t="s">
        <v>4267</v>
      </c>
      <c r="B2027" s="82">
        <v>45317</v>
      </c>
      <c r="C2027"/>
      <c r="D2027" t="s">
        <v>2643</v>
      </c>
      <c r="E2027" t="s">
        <v>3408</v>
      </c>
      <c r="F2027" s="85">
        <v>4970.68</v>
      </c>
      <c r="G2027" s="85"/>
      <c r="H2027" s="96" t="s">
        <v>37</v>
      </c>
      <c r="I2027" t="s">
        <v>2142</v>
      </c>
      <c r="J2027" s="4">
        <f t="shared" si="31"/>
        <v>1</v>
      </c>
    </row>
    <row r="2028" spans="1:10" x14ac:dyDescent="0.3">
      <c r="A2028" s="4" t="s">
        <v>4267</v>
      </c>
      <c r="B2028" s="82">
        <v>45317</v>
      </c>
      <c r="C2028"/>
      <c r="D2028" t="s">
        <v>2601</v>
      </c>
      <c r="E2028" t="s">
        <v>3409</v>
      </c>
      <c r="F2028" s="85">
        <v>4680.28</v>
      </c>
      <c r="G2028" s="85"/>
      <c r="H2028" s="96" t="s">
        <v>37</v>
      </c>
      <c r="I2028" t="s">
        <v>2142</v>
      </c>
      <c r="J2028" s="4">
        <f t="shared" si="31"/>
        <v>1</v>
      </c>
    </row>
    <row r="2029" spans="1:10" x14ac:dyDescent="0.3">
      <c r="A2029" s="4" t="s">
        <v>4267</v>
      </c>
      <c r="B2029" s="82">
        <v>45317</v>
      </c>
      <c r="C2029"/>
      <c r="D2029" t="s">
        <v>2647</v>
      </c>
      <c r="E2029" t="s">
        <v>3410</v>
      </c>
      <c r="F2029" s="85">
        <v>4511.75</v>
      </c>
      <c r="G2029" s="85"/>
      <c r="H2029" s="96" t="s">
        <v>37</v>
      </c>
      <c r="I2029" t="s">
        <v>2142</v>
      </c>
      <c r="J2029" s="4">
        <f t="shared" si="31"/>
        <v>1</v>
      </c>
    </row>
    <row r="2030" spans="1:10" x14ac:dyDescent="0.3">
      <c r="A2030" s="4" t="s">
        <v>4267</v>
      </c>
      <c r="B2030" s="82">
        <v>45317</v>
      </c>
      <c r="C2030"/>
      <c r="D2030" t="s">
        <v>2774</v>
      </c>
      <c r="E2030" t="s">
        <v>3411</v>
      </c>
      <c r="F2030" s="85">
        <v>3382.14</v>
      </c>
      <c r="G2030" s="85"/>
      <c r="H2030" s="96" t="s">
        <v>37</v>
      </c>
      <c r="I2030" t="s">
        <v>2142</v>
      </c>
      <c r="J2030" s="4">
        <f t="shared" si="31"/>
        <v>1</v>
      </c>
    </row>
    <row r="2031" spans="1:10" x14ac:dyDescent="0.3">
      <c r="A2031" s="4" t="s">
        <v>4267</v>
      </c>
      <c r="B2031" s="82">
        <v>45317</v>
      </c>
      <c r="C2031"/>
      <c r="D2031" t="s">
        <v>2737</v>
      </c>
      <c r="E2031" t="s">
        <v>3412</v>
      </c>
      <c r="F2031" s="85">
        <v>2760.24</v>
      </c>
      <c r="G2031" s="85"/>
      <c r="H2031" s="96" t="s">
        <v>37</v>
      </c>
      <c r="I2031" t="s">
        <v>2142</v>
      </c>
      <c r="J2031" s="4">
        <f t="shared" si="31"/>
        <v>1</v>
      </c>
    </row>
    <row r="2032" spans="1:10" x14ac:dyDescent="0.3">
      <c r="A2032" s="4" t="s">
        <v>4267</v>
      </c>
      <c r="B2032" s="82">
        <v>45316</v>
      </c>
      <c r="C2032"/>
      <c r="D2032" t="s">
        <v>2610</v>
      </c>
      <c r="E2032" t="s">
        <v>2930</v>
      </c>
      <c r="F2032" s="88"/>
      <c r="G2032" s="85">
        <v>10200</v>
      </c>
      <c r="H2032" s="96" t="s">
        <v>4256</v>
      </c>
      <c r="I2032" t="s">
        <v>2142</v>
      </c>
      <c r="J2032" s="4">
        <f t="shared" si="31"/>
        <v>1</v>
      </c>
    </row>
    <row r="2033" spans="1:10" x14ac:dyDescent="0.3">
      <c r="A2033" s="4" t="s">
        <v>4267</v>
      </c>
      <c r="B2033" s="82">
        <v>45316</v>
      </c>
      <c r="C2033"/>
      <c r="D2033" t="s">
        <v>2610</v>
      </c>
      <c r="E2033" t="s">
        <v>3413</v>
      </c>
      <c r="F2033" s="88"/>
      <c r="G2033" s="85">
        <v>10015</v>
      </c>
      <c r="H2033" s="96" t="s">
        <v>4256</v>
      </c>
      <c r="I2033" t="s">
        <v>2142</v>
      </c>
      <c r="J2033" s="4">
        <f t="shared" si="31"/>
        <v>1</v>
      </c>
    </row>
    <row r="2034" spans="1:10" x14ac:dyDescent="0.3">
      <c r="A2034" s="4" t="s">
        <v>4267</v>
      </c>
      <c r="B2034" s="82">
        <v>45316</v>
      </c>
      <c r="C2034"/>
      <c r="D2034" t="s">
        <v>2610</v>
      </c>
      <c r="E2034" t="s">
        <v>3414</v>
      </c>
      <c r="F2034" s="88"/>
      <c r="G2034" s="85">
        <v>5300</v>
      </c>
      <c r="H2034" s="96" t="s">
        <v>4256</v>
      </c>
      <c r="I2034" t="s">
        <v>2142</v>
      </c>
      <c r="J2034" s="4">
        <f t="shared" si="31"/>
        <v>1</v>
      </c>
    </row>
    <row r="2035" spans="1:10" x14ac:dyDescent="0.3">
      <c r="A2035" s="4" t="s">
        <v>4267</v>
      </c>
      <c r="B2035" s="82">
        <v>45316</v>
      </c>
      <c r="C2035"/>
      <c r="D2035" t="s">
        <v>2610</v>
      </c>
      <c r="E2035" t="s">
        <v>3415</v>
      </c>
      <c r="F2035" s="88"/>
      <c r="G2035" s="85">
        <v>3999</v>
      </c>
      <c r="H2035" s="96" t="s">
        <v>4256</v>
      </c>
      <c r="I2035" t="s">
        <v>2142</v>
      </c>
      <c r="J2035" s="4">
        <f t="shared" si="31"/>
        <v>1</v>
      </c>
    </row>
    <row r="2036" spans="1:10" x14ac:dyDescent="0.3">
      <c r="A2036" s="4" t="s">
        <v>4267</v>
      </c>
      <c r="B2036" s="82">
        <v>45316</v>
      </c>
      <c r="C2036"/>
      <c r="D2036" t="s">
        <v>2610</v>
      </c>
      <c r="E2036" t="s">
        <v>2927</v>
      </c>
      <c r="F2036" s="88"/>
      <c r="G2036" s="85">
        <v>1760</v>
      </c>
      <c r="H2036" s="96" t="s">
        <v>4256</v>
      </c>
      <c r="I2036" t="s">
        <v>2142</v>
      </c>
      <c r="J2036" s="4">
        <f t="shared" si="31"/>
        <v>1</v>
      </c>
    </row>
    <row r="2037" spans="1:10" x14ac:dyDescent="0.3">
      <c r="A2037" s="4" t="s">
        <v>4267</v>
      </c>
      <c r="B2037" s="82">
        <v>45316</v>
      </c>
      <c r="C2037"/>
      <c r="D2037" t="s">
        <v>2610</v>
      </c>
      <c r="E2037" t="s">
        <v>3416</v>
      </c>
      <c r="F2037" s="88"/>
      <c r="G2037" s="85">
        <v>1454.94</v>
      </c>
      <c r="H2037" s="96" t="s">
        <v>4256</v>
      </c>
      <c r="I2037" t="s">
        <v>2142</v>
      </c>
      <c r="J2037" s="4">
        <f t="shared" si="31"/>
        <v>1</v>
      </c>
    </row>
    <row r="2038" spans="1:10" x14ac:dyDescent="0.3">
      <c r="A2038" s="4" t="s">
        <v>4267</v>
      </c>
      <c r="B2038" s="82">
        <v>45316</v>
      </c>
      <c r="C2038"/>
      <c r="D2038" t="s">
        <v>136</v>
      </c>
      <c r="E2038" t="s">
        <v>245</v>
      </c>
      <c r="F2038" s="88"/>
      <c r="G2038" s="91">
        <v>175</v>
      </c>
      <c r="H2038" s="96" t="s">
        <v>4249</v>
      </c>
      <c r="I2038" t="s">
        <v>2142</v>
      </c>
      <c r="J2038" s="4">
        <f t="shared" si="31"/>
        <v>1</v>
      </c>
    </row>
    <row r="2039" spans="1:10" x14ac:dyDescent="0.3">
      <c r="A2039" s="4" t="s">
        <v>4267</v>
      </c>
      <c r="B2039" s="82">
        <v>45316</v>
      </c>
      <c r="C2039"/>
      <c r="D2039" t="s">
        <v>2718</v>
      </c>
      <c r="E2039" t="s">
        <v>223</v>
      </c>
      <c r="F2039" s="85">
        <v>923426</v>
      </c>
      <c r="G2039" s="85"/>
      <c r="H2039" s="96" t="s">
        <v>223</v>
      </c>
      <c r="I2039" t="s">
        <v>2142</v>
      </c>
      <c r="J2039" s="4">
        <f t="shared" si="31"/>
        <v>1</v>
      </c>
    </row>
    <row r="2040" spans="1:10" x14ac:dyDescent="0.3">
      <c r="A2040" s="4" t="s">
        <v>4267</v>
      </c>
      <c r="B2040" s="82">
        <v>45316</v>
      </c>
      <c r="C2040"/>
      <c r="D2040" t="s">
        <v>2692</v>
      </c>
      <c r="E2040" t="s">
        <v>3417</v>
      </c>
      <c r="F2040" s="85">
        <v>158665.60000000001</v>
      </c>
      <c r="G2040" s="85"/>
      <c r="H2040" s="96" t="s">
        <v>37</v>
      </c>
      <c r="I2040" t="s">
        <v>2142</v>
      </c>
      <c r="J2040" s="4">
        <f t="shared" si="31"/>
        <v>1</v>
      </c>
    </row>
    <row r="2041" spans="1:10" x14ac:dyDescent="0.3">
      <c r="A2041" s="4" t="s">
        <v>4267</v>
      </c>
      <c r="B2041" s="82">
        <v>45316</v>
      </c>
      <c r="C2041"/>
      <c r="D2041" t="s">
        <v>2648</v>
      </c>
      <c r="E2041" t="s">
        <v>2975</v>
      </c>
      <c r="F2041" s="85">
        <v>120000</v>
      </c>
      <c r="G2041" s="85"/>
      <c r="H2041" s="96" t="s">
        <v>37</v>
      </c>
      <c r="I2041" t="s">
        <v>2142</v>
      </c>
      <c r="J2041" s="4">
        <f t="shared" si="31"/>
        <v>1</v>
      </c>
    </row>
    <row r="2042" spans="1:10" x14ac:dyDescent="0.3">
      <c r="A2042" s="4" t="s">
        <v>4267</v>
      </c>
      <c r="B2042" s="82">
        <v>45316</v>
      </c>
      <c r="C2042"/>
      <c r="D2042" t="s">
        <v>2625</v>
      </c>
      <c r="E2042" t="s">
        <v>273</v>
      </c>
      <c r="F2042" s="85">
        <v>100000</v>
      </c>
      <c r="G2042" s="85"/>
      <c r="H2042" s="96" t="s">
        <v>37</v>
      </c>
      <c r="I2042" t="s">
        <v>2142</v>
      </c>
      <c r="J2042" s="4">
        <f t="shared" si="31"/>
        <v>1</v>
      </c>
    </row>
    <row r="2043" spans="1:10" x14ac:dyDescent="0.3">
      <c r="A2043" s="4" t="s">
        <v>4267</v>
      </c>
      <c r="B2043" s="82">
        <v>45316</v>
      </c>
      <c r="C2043"/>
      <c r="D2043" t="s">
        <v>128</v>
      </c>
      <c r="E2043" t="s">
        <v>3418</v>
      </c>
      <c r="F2043" s="85">
        <v>27175.79</v>
      </c>
      <c r="G2043" s="85"/>
      <c r="H2043" s="96" t="s">
        <v>37</v>
      </c>
      <c r="I2043" t="s">
        <v>2142</v>
      </c>
      <c r="J2043" s="4">
        <f t="shared" si="31"/>
        <v>1</v>
      </c>
    </row>
    <row r="2044" spans="1:10" x14ac:dyDescent="0.3">
      <c r="A2044" s="4" t="s">
        <v>4267</v>
      </c>
      <c r="B2044" s="82">
        <v>45316</v>
      </c>
      <c r="C2044"/>
      <c r="D2044" t="s">
        <v>2628</v>
      </c>
      <c r="E2044" t="s">
        <v>273</v>
      </c>
      <c r="F2044" s="85">
        <v>25003.06</v>
      </c>
      <c r="G2044" s="85"/>
      <c r="H2044" s="96" t="s">
        <v>37</v>
      </c>
      <c r="I2044" t="s">
        <v>2142</v>
      </c>
      <c r="J2044" s="4">
        <f t="shared" si="31"/>
        <v>1</v>
      </c>
    </row>
    <row r="2045" spans="1:10" x14ac:dyDescent="0.3">
      <c r="A2045" s="4" t="s">
        <v>4267</v>
      </c>
      <c r="B2045" s="82">
        <v>45316</v>
      </c>
      <c r="C2045"/>
      <c r="D2045" t="s">
        <v>2600</v>
      </c>
      <c r="E2045" t="s">
        <v>3419</v>
      </c>
      <c r="F2045" s="85">
        <v>19163.759999999998</v>
      </c>
      <c r="G2045" s="85"/>
      <c r="H2045" s="96" t="s">
        <v>37</v>
      </c>
      <c r="I2045" t="s">
        <v>2142</v>
      </c>
      <c r="J2045" s="4">
        <f t="shared" si="31"/>
        <v>1</v>
      </c>
    </row>
    <row r="2046" spans="1:10" x14ac:dyDescent="0.3">
      <c r="A2046" s="4" t="s">
        <v>4267</v>
      </c>
      <c r="B2046" s="82">
        <v>45316</v>
      </c>
      <c r="C2046"/>
      <c r="D2046" t="s">
        <v>2643</v>
      </c>
      <c r="E2046" t="s">
        <v>3420</v>
      </c>
      <c r="F2046" s="85">
        <v>15559.98</v>
      </c>
      <c r="G2046" s="85"/>
      <c r="H2046" s="96" t="s">
        <v>37</v>
      </c>
      <c r="I2046" t="s">
        <v>2142</v>
      </c>
      <c r="J2046" s="4">
        <f t="shared" si="31"/>
        <v>1</v>
      </c>
    </row>
    <row r="2047" spans="1:10" x14ac:dyDescent="0.3">
      <c r="A2047" s="4" t="s">
        <v>4267</v>
      </c>
      <c r="B2047" s="82">
        <v>45316</v>
      </c>
      <c r="C2047"/>
      <c r="D2047" t="s">
        <v>2775</v>
      </c>
      <c r="E2047" t="s">
        <v>3421</v>
      </c>
      <c r="F2047" s="85">
        <v>14784</v>
      </c>
      <c r="G2047" s="85"/>
      <c r="H2047" s="96" t="s">
        <v>37</v>
      </c>
      <c r="I2047" t="s">
        <v>2142</v>
      </c>
      <c r="J2047" s="4">
        <f t="shared" si="31"/>
        <v>1</v>
      </c>
    </row>
    <row r="2048" spans="1:10" x14ac:dyDescent="0.3">
      <c r="A2048" s="4" t="s">
        <v>4267</v>
      </c>
      <c r="B2048" s="82">
        <v>45316</v>
      </c>
      <c r="C2048"/>
      <c r="D2048" t="s">
        <v>2776</v>
      </c>
      <c r="E2048" t="s">
        <v>3422</v>
      </c>
      <c r="F2048" s="85">
        <v>12076.8</v>
      </c>
      <c r="G2048" s="85"/>
      <c r="H2048" s="96" t="s">
        <v>37</v>
      </c>
      <c r="I2048" t="s">
        <v>2142</v>
      </c>
      <c r="J2048" s="4">
        <f t="shared" si="31"/>
        <v>1</v>
      </c>
    </row>
    <row r="2049" spans="1:10" x14ac:dyDescent="0.3">
      <c r="A2049" s="4" t="s">
        <v>4267</v>
      </c>
      <c r="B2049" s="82">
        <v>45316</v>
      </c>
      <c r="C2049"/>
      <c r="D2049" t="s">
        <v>2705</v>
      </c>
      <c r="E2049" t="s">
        <v>3423</v>
      </c>
      <c r="F2049" s="85">
        <v>10901.76</v>
      </c>
      <c r="G2049" s="85"/>
      <c r="H2049" s="96" t="s">
        <v>37</v>
      </c>
      <c r="I2049" t="s">
        <v>2142</v>
      </c>
      <c r="J2049" s="4">
        <f t="shared" si="31"/>
        <v>1</v>
      </c>
    </row>
    <row r="2050" spans="1:10" x14ac:dyDescent="0.3">
      <c r="A2050" s="4" t="s">
        <v>4267</v>
      </c>
      <c r="B2050" s="82">
        <v>45316</v>
      </c>
      <c r="C2050"/>
      <c r="D2050" t="s">
        <v>2739</v>
      </c>
      <c r="E2050" t="s">
        <v>3424</v>
      </c>
      <c r="F2050" s="85">
        <v>10756.02</v>
      </c>
      <c r="G2050" s="85"/>
      <c r="H2050" s="96" t="s">
        <v>37</v>
      </c>
      <c r="I2050" t="s">
        <v>2142</v>
      </c>
      <c r="J2050" s="4">
        <f t="shared" si="31"/>
        <v>1</v>
      </c>
    </row>
    <row r="2051" spans="1:10" x14ac:dyDescent="0.3">
      <c r="A2051" s="4" t="s">
        <v>4267</v>
      </c>
      <c r="B2051" s="82">
        <v>45316</v>
      </c>
      <c r="C2051"/>
      <c r="D2051" t="s">
        <v>2623</v>
      </c>
      <c r="E2051" t="s">
        <v>3425</v>
      </c>
      <c r="F2051" s="85">
        <v>10158.379999999999</v>
      </c>
      <c r="G2051" s="85"/>
      <c r="H2051" s="96" t="s">
        <v>37</v>
      </c>
      <c r="I2051" t="s">
        <v>2142</v>
      </c>
      <c r="J2051" s="4">
        <f t="shared" ref="J2051:J2114" si="32">MONTH(B2051)</f>
        <v>1</v>
      </c>
    </row>
    <row r="2052" spans="1:10" x14ac:dyDescent="0.3">
      <c r="A2052" s="4" t="s">
        <v>4267</v>
      </c>
      <c r="B2052" s="82">
        <v>45316</v>
      </c>
      <c r="C2052"/>
      <c r="D2052" t="s">
        <v>2661</v>
      </c>
      <c r="E2052" t="s">
        <v>3426</v>
      </c>
      <c r="F2052" s="85">
        <v>8107</v>
      </c>
      <c r="G2052" s="85"/>
      <c r="H2052" s="96" t="s">
        <v>37</v>
      </c>
      <c r="I2052" t="s">
        <v>2142</v>
      </c>
      <c r="J2052" s="4">
        <f t="shared" si="32"/>
        <v>1</v>
      </c>
    </row>
    <row r="2053" spans="1:10" x14ac:dyDescent="0.3">
      <c r="A2053" s="4" t="s">
        <v>4267</v>
      </c>
      <c r="B2053" s="82">
        <v>45316</v>
      </c>
      <c r="C2053"/>
      <c r="D2053" t="s">
        <v>2643</v>
      </c>
      <c r="E2053" t="s">
        <v>3427</v>
      </c>
      <c r="F2053" s="85">
        <v>7690.76</v>
      </c>
      <c r="G2053" s="85"/>
      <c r="H2053" s="96" t="s">
        <v>37</v>
      </c>
      <c r="I2053" t="s">
        <v>2142</v>
      </c>
      <c r="J2053" s="4">
        <f t="shared" si="32"/>
        <v>1</v>
      </c>
    </row>
    <row r="2054" spans="1:10" x14ac:dyDescent="0.3">
      <c r="A2054" s="4" t="s">
        <v>4267</v>
      </c>
      <c r="B2054" s="82">
        <v>45316</v>
      </c>
      <c r="C2054"/>
      <c r="D2054" t="s">
        <v>2643</v>
      </c>
      <c r="E2054" t="s">
        <v>3428</v>
      </c>
      <c r="F2054" s="85">
        <v>7555.24</v>
      </c>
      <c r="G2054" s="85"/>
      <c r="H2054" s="96" t="s">
        <v>37</v>
      </c>
      <c r="I2054" t="s">
        <v>2142</v>
      </c>
      <c r="J2054" s="4">
        <f t="shared" si="32"/>
        <v>1</v>
      </c>
    </row>
    <row r="2055" spans="1:10" x14ac:dyDescent="0.3">
      <c r="A2055" s="4" t="s">
        <v>4267</v>
      </c>
      <c r="B2055" s="82">
        <v>45316</v>
      </c>
      <c r="C2055"/>
      <c r="D2055" t="s">
        <v>2643</v>
      </c>
      <c r="E2055" t="s">
        <v>3429</v>
      </c>
      <c r="F2055" s="85">
        <v>7535.88</v>
      </c>
      <c r="G2055" s="85"/>
      <c r="H2055" s="96" t="s">
        <v>37</v>
      </c>
      <c r="I2055" t="s">
        <v>2142</v>
      </c>
      <c r="J2055" s="4">
        <f t="shared" si="32"/>
        <v>1</v>
      </c>
    </row>
    <row r="2056" spans="1:10" x14ac:dyDescent="0.3">
      <c r="A2056" s="4" t="s">
        <v>4267</v>
      </c>
      <c r="B2056" s="82">
        <v>45316</v>
      </c>
      <c r="C2056"/>
      <c r="D2056" t="s">
        <v>2681</v>
      </c>
      <c r="E2056" t="s">
        <v>273</v>
      </c>
      <c r="F2056" s="85">
        <v>7484.4</v>
      </c>
      <c r="G2056" s="85"/>
      <c r="H2056" s="96" t="s">
        <v>37</v>
      </c>
      <c r="I2056" t="s">
        <v>2142</v>
      </c>
      <c r="J2056" s="4">
        <f t="shared" si="32"/>
        <v>1</v>
      </c>
    </row>
    <row r="2057" spans="1:10" x14ac:dyDescent="0.3">
      <c r="A2057" s="4" t="s">
        <v>4267</v>
      </c>
      <c r="B2057" s="82">
        <v>45316</v>
      </c>
      <c r="C2057"/>
      <c r="D2057" t="s">
        <v>2685</v>
      </c>
      <c r="E2057" t="s">
        <v>3430</v>
      </c>
      <c r="F2057" s="85">
        <v>6844</v>
      </c>
      <c r="G2057" s="85"/>
      <c r="H2057" s="96" t="s">
        <v>37</v>
      </c>
      <c r="I2057" t="s">
        <v>2142</v>
      </c>
      <c r="J2057" s="4">
        <f t="shared" si="32"/>
        <v>1</v>
      </c>
    </row>
    <row r="2058" spans="1:10" x14ac:dyDescent="0.3">
      <c r="A2058" s="4" t="s">
        <v>4267</v>
      </c>
      <c r="B2058" s="82">
        <v>45316</v>
      </c>
      <c r="C2058"/>
      <c r="D2058" t="s">
        <v>2777</v>
      </c>
      <c r="E2058" t="s">
        <v>3431</v>
      </c>
      <c r="F2058" s="85">
        <v>6622</v>
      </c>
      <c r="G2058" s="85"/>
      <c r="H2058" s="96" t="s">
        <v>37</v>
      </c>
      <c r="I2058" t="s">
        <v>2142</v>
      </c>
      <c r="J2058" s="4">
        <f t="shared" si="32"/>
        <v>1</v>
      </c>
    </row>
    <row r="2059" spans="1:10" x14ac:dyDescent="0.3">
      <c r="A2059" s="4" t="s">
        <v>4267</v>
      </c>
      <c r="B2059" s="82">
        <v>45316</v>
      </c>
      <c r="C2059"/>
      <c r="D2059" t="s">
        <v>2662</v>
      </c>
      <c r="E2059" t="s">
        <v>3432</v>
      </c>
      <c r="F2059" s="85">
        <v>6171</v>
      </c>
      <c r="G2059" s="85"/>
      <c r="H2059" s="96" t="s">
        <v>37</v>
      </c>
      <c r="I2059" t="s">
        <v>2142</v>
      </c>
      <c r="J2059" s="4">
        <f t="shared" si="32"/>
        <v>1</v>
      </c>
    </row>
    <row r="2060" spans="1:10" x14ac:dyDescent="0.3">
      <c r="A2060" s="4" t="s">
        <v>4267</v>
      </c>
      <c r="B2060" s="82">
        <v>45316</v>
      </c>
      <c r="C2060"/>
      <c r="D2060" t="s">
        <v>146</v>
      </c>
      <c r="E2060" t="s">
        <v>3433</v>
      </c>
      <c r="F2060" s="85">
        <v>5197.82</v>
      </c>
      <c r="G2060" s="85"/>
      <c r="H2060" s="96" t="s">
        <v>37</v>
      </c>
      <c r="I2060" t="s">
        <v>2142</v>
      </c>
      <c r="J2060" s="4">
        <f t="shared" si="32"/>
        <v>1</v>
      </c>
    </row>
    <row r="2061" spans="1:10" x14ac:dyDescent="0.3">
      <c r="A2061" s="4" t="s">
        <v>4267</v>
      </c>
      <c r="B2061" s="82">
        <v>45316</v>
      </c>
      <c r="C2061"/>
      <c r="D2061" t="s">
        <v>2658</v>
      </c>
      <c r="E2061" t="s">
        <v>3434</v>
      </c>
      <c r="F2061" s="85">
        <v>5154.6000000000004</v>
      </c>
      <c r="G2061" s="85"/>
      <c r="H2061" s="96" t="s">
        <v>37</v>
      </c>
      <c r="I2061" t="s">
        <v>2142</v>
      </c>
      <c r="J2061" s="4">
        <f t="shared" si="32"/>
        <v>1</v>
      </c>
    </row>
    <row r="2062" spans="1:10" x14ac:dyDescent="0.3">
      <c r="A2062" s="4" t="s">
        <v>4267</v>
      </c>
      <c r="B2062" s="82">
        <v>45316</v>
      </c>
      <c r="C2062"/>
      <c r="D2062" t="s">
        <v>2643</v>
      </c>
      <c r="E2062" t="s">
        <v>3435</v>
      </c>
      <c r="F2062" s="85">
        <v>5149.76</v>
      </c>
      <c r="G2062" s="85"/>
      <c r="H2062" s="96" t="s">
        <v>37</v>
      </c>
      <c r="I2062" t="s">
        <v>2142</v>
      </c>
      <c r="J2062" s="4">
        <f t="shared" si="32"/>
        <v>1</v>
      </c>
    </row>
    <row r="2063" spans="1:10" x14ac:dyDescent="0.3">
      <c r="A2063" s="4" t="s">
        <v>4267</v>
      </c>
      <c r="B2063" s="82">
        <v>45316</v>
      </c>
      <c r="C2063"/>
      <c r="D2063" t="s">
        <v>2643</v>
      </c>
      <c r="E2063" t="s">
        <v>3436</v>
      </c>
      <c r="F2063" s="85">
        <v>5143.16</v>
      </c>
      <c r="G2063" s="85"/>
      <c r="H2063" s="96" t="s">
        <v>37</v>
      </c>
      <c r="I2063" t="s">
        <v>2142</v>
      </c>
      <c r="J2063" s="4">
        <f t="shared" si="32"/>
        <v>1</v>
      </c>
    </row>
    <row r="2064" spans="1:10" x14ac:dyDescent="0.3">
      <c r="A2064" s="4" t="s">
        <v>4267</v>
      </c>
      <c r="B2064" s="82">
        <v>45316</v>
      </c>
      <c r="C2064"/>
      <c r="D2064" t="s">
        <v>2643</v>
      </c>
      <c r="E2064" t="s">
        <v>3437</v>
      </c>
      <c r="F2064" s="85">
        <v>5073.2</v>
      </c>
      <c r="G2064" s="85"/>
      <c r="H2064" s="96" t="s">
        <v>37</v>
      </c>
      <c r="I2064" t="s">
        <v>2142</v>
      </c>
      <c r="J2064" s="4">
        <f t="shared" si="32"/>
        <v>1</v>
      </c>
    </row>
    <row r="2065" spans="1:10" x14ac:dyDescent="0.3">
      <c r="A2065" s="4" t="s">
        <v>4267</v>
      </c>
      <c r="B2065" s="82">
        <v>45316</v>
      </c>
      <c r="C2065"/>
      <c r="D2065" t="s">
        <v>2775</v>
      </c>
      <c r="E2065" t="s">
        <v>3438</v>
      </c>
      <c r="F2065" s="85">
        <v>4599.9799999999996</v>
      </c>
      <c r="G2065" s="85"/>
      <c r="H2065" s="96" t="s">
        <v>37</v>
      </c>
      <c r="I2065" t="s">
        <v>2142</v>
      </c>
      <c r="J2065" s="4">
        <f t="shared" si="32"/>
        <v>1</v>
      </c>
    </row>
    <row r="2066" spans="1:10" x14ac:dyDescent="0.3">
      <c r="A2066" s="4" t="s">
        <v>4267</v>
      </c>
      <c r="B2066" s="82">
        <v>45316</v>
      </c>
      <c r="C2066"/>
      <c r="D2066" t="s">
        <v>2643</v>
      </c>
      <c r="E2066" t="s">
        <v>3439</v>
      </c>
      <c r="F2066" s="85">
        <v>3164.92</v>
      </c>
      <c r="G2066" s="85"/>
      <c r="H2066" s="96" t="s">
        <v>37</v>
      </c>
      <c r="I2066" t="s">
        <v>2142</v>
      </c>
      <c r="J2066" s="4">
        <f t="shared" si="32"/>
        <v>1</v>
      </c>
    </row>
    <row r="2067" spans="1:10" x14ac:dyDescent="0.3">
      <c r="A2067" s="4" t="s">
        <v>4267</v>
      </c>
      <c r="B2067" s="82">
        <v>45316</v>
      </c>
      <c r="C2067"/>
      <c r="D2067" t="s">
        <v>2668</v>
      </c>
      <c r="E2067" t="s">
        <v>3440</v>
      </c>
      <c r="F2067" s="85">
        <v>2983.75</v>
      </c>
      <c r="G2067" s="85"/>
      <c r="H2067" s="96" t="s">
        <v>37</v>
      </c>
      <c r="I2067" t="s">
        <v>2142</v>
      </c>
      <c r="J2067" s="4">
        <f t="shared" si="32"/>
        <v>1</v>
      </c>
    </row>
    <row r="2068" spans="1:10" x14ac:dyDescent="0.3">
      <c r="A2068" s="4" t="s">
        <v>4267</v>
      </c>
      <c r="B2068" s="82">
        <v>45316</v>
      </c>
      <c r="C2068"/>
      <c r="D2068" t="s">
        <v>2716</v>
      </c>
      <c r="E2068" t="s">
        <v>3441</v>
      </c>
      <c r="F2068" s="85">
        <v>2435.9499999999998</v>
      </c>
      <c r="G2068" s="85"/>
      <c r="H2068" s="96" t="s">
        <v>37</v>
      </c>
      <c r="I2068" t="s">
        <v>2142</v>
      </c>
      <c r="J2068" s="4">
        <f t="shared" si="32"/>
        <v>1</v>
      </c>
    </row>
    <row r="2069" spans="1:10" x14ac:dyDescent="0.3">
      <c r="A2069" s="4" t="s">
        <v>4267</v>
      </c>
      <c r="B2069" s="82">
        <v>45315</v>
      </c>
      <c r="C2069" t="s">
        <v>2382</v>
      </c>
      <c r="D2069" t="s">
        <v>2778</v>
      </c>
      <c r="E2069" t="s">
        <v>3442</v>
      </c>
      <c r="F2069" s="88"/>
      <c r="G2069" s="85">
        <v>504000</v>
      </c>
      <c r="H2069" s="96" t="s">
        <v>4251</v>
      </c>
      <c r="I2069" t="s">
        <v>2142</v>
      </c>
      <c r="J2069" s="4">
        <f t="shared" si="32"/>
        <v>1</v>
      </c>
    </row>
    <row r="2070" spans="1:10" x14ac:dyDescent="0.3">
      <c r="A2070" s="4" t="s">
        <v>4267</v>
      </c>
      <c r="B2070" s="82">
        <v>45315</v>
      </c>
      <c r="C2070" t="s">
        <v>2383</v>
      </c>
      <c r="D2070" t="s">
        <v>644</v>
      </c>
      <c r="E2070" t="s">
        <v>3443</v>
      </c>
      <c r="F2070" s="88"/>
      <c r="G2070" s="85">
        <v>42991.3</v>
      </c>
      <c r="H2070" s="96" t="s">
        <v>4251</v>
      </c>
      <c r="I2070" t="s">
        <v>2142</v>
      </c>
      <c r="J2070" s="4">
        <f t="shared" si="32"/>
        <v>1</v>
      </c>
    </row>
    <row r="2071" spans="1:10" x14ac:dyDescent="0.3">
      <c r="A2071" s="4" t="s">
        <v>4267</v>
      </c>
      <c r="B2071" s="82">
        <v>45315</v>
      </c>
      <c r="C2071" t="s">
        <v>2384</v>
      </c>
      <c r="D2071" t="s">
        <v>611</v>
      </c>
      <c r="E2071" t="s">
        <v>3444</v>
      </c>
      <c r="F2071" s="88"/>
      <c r="G2071" s="85">
        <v>36061.199999999997</v>
      </c>
      <c r="H2071" s="96" t="s">
        <v>4251</v>
      </c>
      <c r="I2071" t="s">
        <v>2142</v>
      </c>
      <c r="J2071" s="4">
        <f t="shared" si="32"/>
        <v>1</v>
      </c>
    </row>
    <row r="2072" spans="1:10" x14ac:dyDescent="0.3">
      <c r="A2072" s="4" t="s">
        <v>4267</v>
      </c>
      <c r="B2072" s="82">
        <v>45315</v>
      </c>
      <c r="C2072"/>
      <c r="D2072" t="s">
        <v>2610</v>
      </c>
      <c r="E2072" t="s">
        <v>3445</v>
      </c>
      <c r="F2072" s="88"/>
      <c r="G2072" s="85">
        <v>12839</v>
      </c>
      <c r="H2072" s="96" t="s">
        <v>4256</v>
      </c>
      <c r="I2072" t="s">
        <v>2142</v>
      </c>
      <c r="J2072" s="4">
        <f t="shared" si="32"/>
        <v>1</v>
      </c>
    </row>
    <row r="2073" spans="1:10" x14ac:dyDescent="0.3">
      <c r="A2073" s="4" t="s">
        <v>4267</v>
      </c>
      <c r="B2073" s="82">
        <v>45315</v>
      </c>
      <c r="C2073" t="s">
        <v>2385</v>
      </c>
      <c r="D2073" t="s">
        <v>611</v>
      </c>
      <c r="E2073" t="s">
        <v>3446</v>
      </c>
      <c r="F2073" s="88"/>
      <c r="G2073" s="85">
        <v>11619.94</v>
      </c>
      <c r="H2073" s="96" t="s">
        <v>4251</v>
      </c>
      <c r="I2073" t="s">
        <v>2142</v>
      </c>
      <c r="J2073" s="4">
        <f t="shared" si="32"/>
        <v>1</v>
      </c>
    </row>
    <row r="2074" spans="1:10" x14ac:dyDescent="0.3">
      <c r="A2074" s="4" t="s">
        <v>4267</v>
      </c>
      <c r="B2074" s="82">
        <v>45315</v>
      </c>
      <c r="C2074"/>
      <c r="D2074" t="s">
        <v>2610</v>
      </c>
      <c r="E2074" t="s">
        <v>3079</v>
      </c>
      <c r="F2074" s="88"/>
      <c r="G2074" s="85">
        <v>2280</v>
      </c>
      <c r="H2074" s="96" t="s">
        <v>4256</v>
      </c>
      <c r="I2074" t="s">
        <v>2142</v>
      </c>
      <c r="J2074" s="4">
        <f t="shared" si="32"/>
        <v>1</v>
      </c>
    </row>
    <row r="2075" spans="1:10" x14ac:dyDescent="0.3">
      <c r="A2075" s="4" t="s">
        <v>4267</v>
      </c>
      <c r="B2075" s="82">
        <v>45315</v>
      </c>
      <c r="C2075"/>
      <c r="D2075" t="s">
        <v>2610</v>
      </c>
      <c r="E2075" t="s">
        <v>3447</v>
      </c>
      <c r="F2075" s="88"/>
      <c r="G2075" s="85">
        <v>1510</v>
      </c>
      <c r="H2075" s="96" t="s">
        <v>4256</v>
      </c>
      <c r="I2075" t="s">
        <v>2142</v>
      </c>
      <c r="J2075" s="4">
        <f t="shared" si="32"/>
        <v>1</v>
      </c>
    </row>
    <row r="2076" spans="1:10" x14ac:dyDescent="0.3">
      <c r="A2076" s="4" t="s">
        <v>4267</v>
      </c>
      <c r="B2076" s="82">
        <v>45315</v>
      </c>
      <c r="C2076"/>
      <c r="D2076" t="s">
        <v>136</v>
      </c>
      <c r="E2076" t="s">
        <v>1358</v>
      </c>
      <c r="F2076" s="88"/>
      <c r="G2076" s="91">
        <v>457.8</v>
      </c>
      <c r="H2076" s="96" t="s">
        <v>4249</v>
      </c>
      <c r="I2076" t="s">
        <v>2142</v>
      </c>
      <c r="J2076" s="4">
        <f t="shared" si="32"/>
        <v>1</v>
      </c>
    </row>
    <row r="2077" spans="1:10" x14ac:dyDescent="0.3">
      <c r="A2077" s="4" t="s">
        <v>4267</v>
      </c>
      <c r="B2077" s="82">
        <v>45315</v>
      </c>
      <c r="C2077"/>
      <c r="D2077" t="s">
        <v>2779</v>
      </c>
      <c r="E2077" t="s">
        <v>3448</v>
      </c>
      <c r="F2077" s="85">
        <v>457075.1</v>
      </c>
      <c r="G2077" s="85"/>
      <c r="H2077" s="96" t="s">
        <v>37</v>
      </c>
      <c r="I2077" t="s">
        <v>2142</v>
      </c>
      <c r="J2077" s="4">
        <f t="shared" si="32"/>
        <v>1</v>
      </c>
    </row>
    <row r="2078" spans="1:10" x14ac:dyDescent="0.3">
      <c r="A2078" s="4" t="s">
        <v>4267</v>
      </c>
      <c r="B2078" s="82">
        <v>45315</v>
      </c>
      <c r="C2078"/>
      <c r="D2078" t="s">
        <v>2779</v>
      </c>
      <c r="E2078" t="s">
        <v>3449</v>
      </c>
      <c r="F2078" s="85">
        <v>118406.39999999999</v>
      </c>
      <c r="G2078" s="85"/>
      <c r="H2078" s="96" t="s">
        <v>37</v>
      </c>
      <c r="I2078" t="s">
        <v>2142</v>
      </c>
      <c r="J2078" s="4">
        <f t="shared" si="32"/>
        <v>1</v>
      </c>
    </row>
    <row r="2079" spans="1:10" x14ac:dyDescent="0.3">
      <c r="A2079" s="4" t="s">
        <v>4267</v>
      </c>
      <c r="B2079" s="82">
        <v>45315</v>
      </c>
      <c r="C2079"/>
      <c r="D2079" t="s">
        <v>2780</v>
      </c>
      <c r="E2079" t="s">
        <v>3450</v>
      </c>
      <c r="F2079" s="85">
        <v>78436.679999999993</v>
      </c>
      <c r="G2079" s="85"/>
      <c r="H2079" s="96" t="s">
        <v>37</v>
      </c>
      <c r="I2079" t="s">
        <v>2142</v>
      </c>
      <c r="J2079" s="4">
        <f t="shared" si="32"/>
        <v>1</v>
      </c>
    </row>
    <row r="2080" spans="1:10" x14ac:dyDescent="0.3">
      <c r="A2080" s="4" t="s">
        <v>4267</v>
      </c>
      <c r="B2080" s="82">
        <v>45315</v>
      </c>
      <c r="C2080"/>
      <c r="D2080" t="s">
        <v>2781</v>
      </c>
      <c r="E2080" t="s">
        <v>3451</v>
      </c>
      <c r="F2080" s="85">
        <v>66391.149999999994</v>
      </c>
      <c r="G2080" s="85"/>
      <c r="H2080" s="96" t="s">
        <v>37</v>
      </c>
      <c r="I2080" t="s">
        <v>2142</v>
      </c>
      <c r="J2080" s="4">
        <f t="shared" si="32"/>
        <v>1</v>
      </c>
    </row>
    <row r="2081" spans="1:10" x14ac:dyDescent="0.3">
      <c r="A2081" s="4" t="s">
        <v>4267</v>
      </c>
      <c r="B2081" s="82">
        <v>45315</v>
      </c>
      <c r="C2081"/>
      <c r="D2081" t="s">
        <v>2648</v>
      </c>
      <c r="E2081" t="s">
        <v>2975</v>
      </c>
      <c r="F2081" s="85">
        <v>60000</v>
      </c>
      <c r="G2081" s="85"/>
      <c r="H2081" s="96" t="s">
        <v>37</v>
      </c>
      <c r="I2081" t="s">
        <v>2142</v>
      </c>
      <c r="J2081" s="4">
        <f t="shared" si="32"/>
        <v>1</v>
      </c>
    </row>
    <row r="2082" spans="1:10" x14ac:dyDescent="0.3">
      <c r="A2082" s="4" t="s">
        <v>4267</v>
      </c>
      <c r="B2082" s="82">
        <v>45315</v>
      </c>
      <c r="C2082"/>
      <c r="D2082" t="s">
        <v>2779</v>
      </c>
      <c r="E2082" t="s">
        <v>3452</v>
      </c>
      <c r="F2082" s="85">
        <v>51165.599999999999</v>
      </c>
      <c r="G2082" s="85"/>
      <c r="H2082" s="96" t="s">
        <v>37</v>
      </c>
      <c r="I2082" t="s">
        <v>2142</v>
      </c>
      <c r="J2082" s="4">
        <f t="shared" si="32"/>
        <v>1</v>
      </c>
    </row>
    <row r="2083" spans="1:10" x14ac:dyDescent="0.3">
      <c r="A2083" s="4" t="s">
        <v>4267</v>
      </c>
      <c r="B2083" s="82">
        <v>45315</v>
      </c>
      <c r="C2083"/>
      <c r="D2083" t="s">
        <v>2779</v>
      </c>
      <c r="E2083" t="s">
        <v>3453</v>
      </c>
      <c r="F2083" s="85">
        <v>35067.79</v>
      </c>
      <c r="G2083" s="85"/>
      <c r="H2083" s="96" t="s">
        <v>37</v>
      </c>
      <c r="I2083" t="s">
        <v>2142</v>
      </c>
      <c r="J2083" s="4">
        <f t="shared" si="32"/>
        <v>1</v>
      </c>
    </row>
    <row r="2084" spans="1:10" x14ac:dyDescent="0.3">
      <c r="A2084" s="4" t="s">
        <v>4267</v>
      </c>
      <c r="B2084" s="82">
        <v>45315</v>
      </c>
      <c r="C2084"/>
      <c r="D2084" t="s">
        <v>2781</v>
      </c>
      <c r="E2084" t="s">
        <v>3454</v>
      </c>
      <c r="F2084" s="85">
        <v>34876.300000000003</v>
      </c>
      <c r="G2084" s="85"/>
      <c r="H2084" s="96" t="s">
        <v>37</v>
      </c>
      <c r="I2084" t="s">
        <v>2142</v>
      </c>
      <c r="J2084" s="4">
        <f t="shared" si="32"/>
        <v>1</v>
      </c>
    </row>
    <row r="2085" spans="1:10" x14ac:dyDescent="0.3">
      <c r="A2085" s="4" t="s">
        <v>4267</v>
      </c>
      <c r="B2085" s="82">
        <v>45315</v>
      </c>
      <c r="C2085"/>
      <c r="D2085" t="s">
        <v>2779</v>
      </c>
      <c r="E2085" t="s">
        <v>3455</v>
      </c>
      <c r="F2085" s="85">
        <v>18558.96</v>
      </c>
      <c r="G2085" s="85"/>
      <c r="H2085" s="96" t="s">
        <v>37</v>
      </c>
      <c r="I2085" t="s">
        <v>2142</v>
      </c>
      <c r="J2085" s="4">
        <f t="shared" si="32"/>
        <v>1</v>
      </c>
    </row>
    <row r="2086" spans="1:10" x14ac:dyDescent="0.3">
      <c r="A2086" s="4" t="s">
        <v>4267</v>
      </c>
      <c r="B2086" s="82">
        <v>45315</v>
      </c>
      <c r="C2086"/>
      <c r="D2086" t="s">
        <v>2779</v>
      </c>
      <c r="E2086" t="s">
        <v>3456</v>
      </c>
      <c r="F2086" s="85">
        <v>14906.96</v>
      </c>
      <c r="G2086" s="85"/>
      <c r="H2086" s="96" t="s">
        <v>37</v>
      </c>
      <c r="I2086" t="s">
        <v>2142</v>
      </c>
      <c r="J2086" s="4">
        <f t="shared" si="32"/>
        <v>1</v>
      </c>
    </row>
    <row r="2087" spans="1:10" x14ac:dyDescent="0.3">
      <c r="A2087" s="4" t="s">
        <v>4267</v>
      </c>
      <c r="B2087" s="82">
        <v>45315</v>
      </c>
      <c r="C2087"/>
      <c r="D2087" t="s">
        <v>2782</v>
      </c>
      <c r="E2087" t="s">
        <v>3457</v>
      </c>
      <c r="F2087" s="85">
        <v>12921.15</v>
      </c>
      <c r="G2087" s="85"/>
      <c r="H2087" s="96" t="s">
        <v>37</v>
      </c>
      <c r="I2087" t="s">
        <v>2142</v>
      </c>
      <c r="J2087" s="4">
        <f t="shared" si="32"/>
        <v>1</v>
      </c>
    </row>
    <row r="2088" spans="1:10" x14ac:dyDescent="0.3">
      <c r="A2088" s="4" t="s">
        <v>4267</v>
      </c>
      <c r="B2088" s="82">
        <v>45315</v>
      </c>
      <c r="C2088"/>
      <c r="D2088" t="s">
        <v>2668</v>
      </c>
      <c r="E2088" t="s">
        <v>3458</v>
      </c>
      <c r="F2088" s="85">
        <v>12559.58</v>
      </c>
      <c r="G2088" s="85"/>
      <c r="H2088" s="96" t="s">
        <v>37</v>
      </c>
      <c r="I2088" t="s">
        <v>2142</v>
      </c>
      <c r="J2088" s="4">
        <f t="shared" si="32"/>
        <v>1</v>
      </c>
    </row>
    <row r="2089" spans="1:10" x14ac:dyDescent="0.3">
      <c r="A2089" s="4" t="s">
        <v>4267</v>
      </c>
      <c r="B2089" s="82">
        <v>45315</v>
      </c>
      <c r="C2089"/>
      <c r="D2089" t="s">
        <v>2783</v>
      </c>
      <c r="E2089" t="s">
        <v>273</v>
      </c>
      <c r="F2089" s="85">
        <v>11259.29</v>
      </c>
      <c r="G2089" s="85"/>
      <c r="H2089" s="96" t="s">
        <v>37</v>
      </c>
      <c r="I2089" t="s">
        <v>2142</v>
      </c>
      <c r="J2089" s="4">
        <f t="shared" si="32"/>
        <v>1</v>
      </c>
    </row>
    <row r="2090" spans="1:10" x14ac:dyDescent="0.3">
      <c r="A2090" s="4" t="s">
        <v>4267</v>
      </c>
      <c r="B2090" s="82">
        <v>45315</v>
      </c>
      <c r="C2090"/>
      <c r="D2090" t="s">
        <v>2781</v>
      </c>
      <c r="E2090" t="s">
        <v>3459</v>
      </c>
      <c r="F2090" s="85">
        <v>10629.96</v>
      </c>
      <c r="G2090" s="85"/>
      <c r="H2090" s="96" t="s">
        <v>37</v>
      </c>
      <c r="I2090" t="s">
        <v>2142</v>
      </c>
      <c r="J2090" s="4">
        <f t="shared" si="32"/>
        <v>1</v>
      </c>
    </row>
    <row r="2091" spans="1:10" x14ac:dyDescent="0.3">
      <c r="A2091" s="4" t="s">
        <v>4267</v>
      </c>
      <c r="B2091" s="82">
        <v>45315</v>
      </c>
      <c r="C2091"/>
      <c r="D2091" t="s">
        <v>2784</v>
      </c>
      <c r="E2091" t="s">
        <v>3460</v>
      </c>
      <c r="F2091" s="85">
        <v>10297.31</v>
      </c>
      <c r="G2091" s="85"/>
      <c r="H2091" s="96" t="s">
        <v>37</v>
      </c>
      <c r="I2091" t="s">
        <v>2142</v>
      </c>
      <c r="J2091" s="4">
        <f t="shared" si="32"/>
        <v>1</v>
      </c>
    </row>
    <row r="2092" spans="1:10" x14ac:dyDescent="0.3">
      <c r="A2092" s="4" t="s">
        <v>4267</v>
      </c>
      <c r="B2092" s="82">
        <v>45315</v>
      </c>
      <c r="C2092"/>
      <c r="D2092" t="s">
        <v>2642</v>
      </c>
      <c r="E2092" t="s">
        <v>3461</v>
      </c>
      <c r="F2092" s="85">
        <v>9649.2000000000007</v>
      </c>
      <c r="G2092" s="85"/>
      <c r="H2092" s="96" t="s">
        <v>37</v>
      </c>
      <c r="I2092" t="s">
        <v>2142</v>
      </c>
      <c r="J2092" s="4">
        <f t="shared" si="32"/>
        <v>1</v>
      </c>
    </row>
    <row r="2093" spans="1:10" x14ac:dyDescent="0.3">
      <c r="A2093" s="4" t="s">
        <v>4267</v>
      </c>
      <c r="B2093" s="82">
        <v>45315</v>
      </c>
      <c r="C2093"/>
      <c r="D2093" t="s">
        <v>2779</v>
      </c>
      <c r="E2093" t="s">
        <v>3462</v>
      </c>
      <c r="F2093" s="85">
        <v>7710.92</v>
      </c>
      <c r="G2093" s="85"/>
      <c r="H2093" s="96" t="s">
        <v>37</v>
      </c>
      <c r="I2093" t="s">
        <v>2142</v>
      </c>
      <c r="J2093" s="4">
        <f t="shared" si="32"/>
        <v>1</v>
      </c>
    </row>
    <row r="2094" spans="1:10" x14ac:dyDescent="0.3">
      <c r="A2094" s="4" t="s">
        <v>4267</v>
      </c>
      <c r="B2094" s="82">
        <v>45315</v>
      </c>
      <c r="C2094"/>
      <c r="D2094" t="s">
        <v>2782</v>
      </c>
      <c r="E2094" t="s">
        <v>3463</v>
      </c>
      <c r="F2094" s="85">
        <v>7656</v>
      </c>
      <c r="G2094" s="85"/>
      <c r="H2094" s="96" t="s">
        <v>37</v>
      </c>
      <c r="I2094" t="s">
        <v>2142</v>
      </c>
      <c r="J2094" s="4">
        <f t="shared" si="32"/>
        <v>1</v>
      </c>
    </row>
    <row r="2095" spans="1:10" x14ac:dyDescent="0.3">
      <c r="A2095" s="4" t="s">
        <v>4267</v>
      </c>
      <c r="B2095" s="82">
        <v>45315</v>
      </c>
      <c r="C2095"/>
      <c r="D2095" t="s">
        <v>2781</v>
      </c>
      <c r="E2095" t="s">
        <v>3464</v>
      </c>
      <c r="F2095" s="85">
        <v>5207.95</v>
      </c>
      <c r="G2095" s="85"/>
      <c r="H2095" s="96" t="s">
        <v>37</v>
      </c>
      <c r="I2095" t="s">
        <v>2142</v>
      </c>
      <c r="J2095" s="4">
        <f t="shared" si="32"/>
        <v>1</v>
      </c>
    </row>
    <row r="2096" spans="1:10" x14ac:dyDescent="0.3">
      <c r="A2096" s="4" t="s">
        <v>4267</v>
      </c>
      <c r="B2096" s="82">
        <v>45315</v>
      </c>
      <c r="C2096"/>
      <c r="D2096" t="s">
        <v>2785</v>
      </c>
      <c r="E2096" t="s">
        <v>3465</v>
      </c>
      <c r="F2096" s="85">
        <v>4878.72</v>
      </c>
      <c r="G2096" s="85"/>
      <c r="H2096" s="96" t="s">
        <v>37</v>
      </c>
      <c r="I2096" t="s">
        <v>2142</v>
      </c>
      <c r="J2096" s="4">
        <f t="shared" si="32"/>
        <v>1</v>
      </c>
    </row>
    <row r="2097" spans="1:10" x14ac:dyDescent="0.3">
      <c r="A2097" s="4" t="s">
        <v>4267</v>
      </c>
      <c r="B2097" s="82">
        <v>45315</v>
      </c>
      <c r="C2097"/>
      <c r="D2097" t="s">
        <v>2647</v>
      </c>
      <c r="E2097" t="s">
        <v>3466</v>
      </c>
      <c r="F2097" s="85">
        <v>4060.76</v>
      </c>
      <c r="G2097" s="85"/>
      <c r="H2097" s="96" t="s">
        <v>37</v>
      </c>
      <c r="I2097" t="s">
        <v>2142</v>
      </c>
      <c r="J2097" s="4">
        <f t="shared" si="32"/>
        <v>1</v>
      </c>
    </row>
    <row r="2098" spans="1:10" x14ac:dyDescent="0.3">
      <c r="A2098" s="4" t="s">
        <v>4267</v>
      </c>
      <c r="B2098" s="82">
        <v>45315</v>
      </c>
      <c r="C2098"/>
      <c r="D2098" t="s">
        <v>2727</v>
      </c>
      <c r="E2098" t="s">
        <v>3467</v>
      </c>
      <c r="F2098" s="85">
        <v>4031.72</v>
      </c>
      <c r="G2098" s="85"/>
      <c r="H2098" s="96" t="s">
        <v>37</v>
      </c>
      <c r="I2098" t="s">
        <v>2142</v>
      </c>
      <c r="J2098" s="4">
        <f t="shared" si="32"/>
        <v>1</v>
      </c>
    </row>
    <row r="2099" spans="1:10" x14ac:dyDescent="0.3">
      <c r="A2099" s="4" t="s">
        <v>4267</v>
      </c>
      <c r="B2099" s="82">
        <v>45315</v>
      </c>
      <c r="C2099"/>
      <c r="D2099" t="s">
        <v>2782</v>
      </c>
      <c r="E2099" t="s">
        <v>3468</v>
      </c>
      <c r="F2099" s="85">
        <v>3586</v>
      </c>
      <c r="G2099" s="85"/>
      <c r="H2099" s="96" t="s">
        <v>37</v>
      </c>
      <c r="I2099" t="s">
        <v>2142</v>
      </c>
      <c r="J2099" s="4">
        <f t="shared" si="32"/>
        <v>1</v>
      </c>
    </row>
    <row r="2100" spans="1:10" x14ac:dyDescent="0.3">
      <c r="A2100" s="4" t="s">
        <v>4267</v>
      </c>
      <c r="B2100" s="82">
        <v>45315</v>
      </c>
      <c r="C2100"/>
      <c r="D2100" t="s">
        <v>2779</v>
      </c>
      <c r="E2100" t="s">
        <v>3469</v>
      </c>
      <c r="F2100" s="85">
        <v>3134.18</v>
      </c>
      <c r="G2100" s="85"/>
      <c r="H2100" s="96" t="s">
        <v>37</v>
      </c>
      <c r="I2100" t="s">
        <v>2142</v>
      </c>
      <c r="J2100" s="4">
        <f t="shared" si="32"/>
        <v>1</v>
      </c>
    </row>
    <row r="2101" spans="1:10" x14ac:dyDescent="0.3">
      <c r="A2101" s="4" t="s">
        <v>4267</v>
      </c>
      <c r="B2101" s="82">
        <v>45315</v>
      </c>
      <c r="C2101"/>
      <c r="D2101" t="s">
        <v>2648</v>
      </c>
      <c r="E2101" t="s">
        <v>2975</v>
      </c>
      <c r="F2101" s="85">
        <v>2800.06</v>
      </c>
      <c r="G2101" s="85"/>
      <c r="H2101" s="96" t="s">
        <v>37</v>
      </c>
      <c r="I2101" t="s">
        <v>2142</v>
      </c>
      <c r="J2101" s="4">
        <f t="shared" si="32"/>
        <v>1</v>
      </c>
    </row>
    <row r="2102" spans="1:10" x14ac:dyDescent="0.3">
      <c r="A2102" s="4" t="s">
        <v>4267</v>
      </c>
      <c r="B2102" s="82">
        <v>45315</v>
      </c>
      <c r="C2102"/>
      <c r="D2102" t="s">
        <v>2648</v>
      </c>
      <c r="E2102" t="s">
        <v>2975</v>
      </c>
      <c r="F2102" s="85">
        <v>2586.92</v>
      </c>
      <c r="G2102" s="85"/>
      <c r="H2102" s="96" t="s">
        <v>37</v>
      </c>
      <c r="I2102" t="s">
        <v>2142</v>
      </c>
      <c r="J2102" s="4">
        <f t="shared" si="32"/>
        <v>1</v>
      </c>
    </row>
    <row r="2103" spans="1:10" x14ac:dyDescent="0.3">
      <c r="A2103" s="4" t="s">
        <v>4267</v>
      </c>
      <c r="B2103" s="82">
        <v>45315</v>
      </c>
      <c r="C2103"/>
      <c r="D2103" t="s">
        <v>2779</v>
      </c>
      <c r="E2103" t="s">
        <v>3470</v>
      </c>
      <c r="F2103" s="85">
        <v>1359.6</v>
      </c>
      <c r="G2103" s="85"/>
      <c r="H2103" s="96" t="s">
        <v>37</v>
      </c>
      <c r="I2103" t="s">
        <v>2142</v>
      </c>
      <c r="J2103" s="4">
        <f t="shared" si="32"/>
        <v>1</v>
      </c>
    </row>
    <row r="2104" spans="1:10" x14ac:dyDescent="0.3">
      <c r="A2104" s="4" t="s">
        <v>4267</v>
      </c>
      <c r="B2104" s="82">
        <v>45315</v>
      </c>
      <c r="C2104"/>
      <c r="D2104" t="s">
        <v>2781</v>
      </c>
      <c r="E2104" t="s">
        <v>3471</v>
      </c>
      <c r="F2104" s="91">
        <v>119.86</v>
      </c>
      <c r="G2104" s="85"/>
      <c r="H2104" s="96" t="s">
        <v>37</v>
      </c>
      <c r="I2104" t="s">
        <v>2142</v>
      </c>
      <c r="J2104" s="4">
        <f t="shared" si="32"/>
        <v>1</v>
      </c>
    </row>
    <row r="2105" spans="1:10" x14ac:dyDescent="0.3">
      <c r="A2105" s="4" t="s">
        <v>4267</v>
      </c>
      <c r="B2105" s="82">
        <v>45314</v>
      </c>
      <c r="C2105" t="s">
        <v>2386</v>
      </c>
      <c r="D2105" t="s">
        <v>611</v>
      </c>
      <c r="E2105" t="s">
        <v>3472</v>
      </c>
      <c r="F2105" s="88"/>
      <c r="G2105" s="85">
        <v>28720.91</v>
      </c>
      <c r="H2105" s="96" t="s">
        <v>4251</v>
      </c>
      <c r="I2105" t="s">
        <v>2142</v>
      </c>
      <c r="J2105" s="4">
        <f t="shared" si="32"/>
        <v>1</v>
      </c>
    </row>
    <row r="2106" spans="1:10" x14ac:dyDescent="0.3">
      <c r="A2106" s="4" t="s">
        <v>4267</v>
      </c>
      <c r="B2106" s="82">
        <v>45314</v>
      </c>
      <c r="C2106" t="s">
        <v>2387</v>
      </c>
      <c r="D2106" t="s">
        <v>764</v>
      </c>
      <c r="E2106" t="s">
        <v>3473</v>
      </c>
      <c r="F2106" s="88"/>
      <c r="G2106" s="85">
        <v>22922.45</v>
      </c>
      <c r="H2106" s="96" t="s">
        <v>4251</v>
      </c>
      <c r="I2106" t="s">
        <v>2142</v>
      </c>
      <c r="J2106" s="4">
        <f t="shared" si="32"/>
        <v>1</v>
      </c>
    </row>
    <row r="2107" spans="1:10" x14ac:dyDescent="0.3">
      <c r="A2107" s="4" t="s">
        <v>4267</v>
      </c>
      <c r="B2107" s="82">
        <v>45314</v>
      </c>
      <c r="C2107" t="s">
        <v>2388</v>
      </c>
      <c r="D2107" t="s">
        <v>611</v>
      </c>
      <c r="E2107" t="s">
        <v>3474</v>
      </c>
      <c r="F2107" s="88"/>
      <c r="G2107" s="85">
        <v>16878.060000000001</v>
      </c>
      <c r="H2107" s="96" t="s">
        <v>4251</v>
      </c>
      <c r="I2107" t="s">
        <v>2142</v>
      </c>
      <c r="J2107" s="4">
        <f t="shared" si="32"/>
        <v>1</v>
      </c>
    </row>
    <row r="2108" spans="1:10" x14ac:dyDescent="0.3">
      <c r="A2108" s="4" t="s">
        <v>4267</v>
      </c>
      <c r="B2108" s="82">
        <v>45314</v>
      </c>
      <c r="C2108"/>
      <c r="D2108" t="s">
        <v>2610</v>
      </c>
      <c r="E2108" t="s">
        <v>2891</v>
      </c>
      <c r="F2108" s="88"/>
      <c r="G2108" s="85">
        <v>13245</v>
      </c>
      <c r="H2108" s="96" t="s">
        <v>4256</v>
      </c>
      <c r="I2108" t="s">
        <v>2142</v>
      </c>
      <c r="J2108" s="4">
        <f t="shared" si="32"/>
        <v>1</v>
      </c>
    </row>
    <row r="2109" spans="1:10" x14ac:dyDescent="0.3">
      <c r="A2109" s="4" t="s">
        <v>4267</v>
      </c>
      <c r="B2109" s="82">
        <v>45314</v>
      </c>
      <c r="C2109" t="s">
        <v>2389</v>
      </c>
      <c r="D2109" t="s">
        <v>611</v>
      </c>
      <c r="E2109" t="s">
        <v>3475</v>
      </c>
      <c r="F2109" s="88"/>
      <c r="G2109" s="85">
        <v>6010.36</v>
      </c>
      <c r="H2109" s="96" t="s">
        <v>4251</v>
      </c>
      <c r="I2109" t="s">
        <v>2142</v>
      </c>
      <c r="J2109" s="4">
        <f t="shared" si="32"/>
        <v>1</v>
      </c>
    </row>
    <row r="2110" spans="1:10" x14ac:dyDescent="0.3">
      <c r="A2110" s="4" t="s">
        <v>4267</v>
      </c>
      <c r="B2110" s="82">
        <v>45314</v>
      </c>
      <c r="C2110"/>
      <c r="D2110" t="s">
        <v>2610</v>
      </c>
      <c r="E2110" t="s">
        <v>3476</v>
      </c>
      <c r="F2110" s="88"/>
      <c r="G2110" s="85">
        <v>1800</v>
      </c>
      <c r="H2110" s="96" t="s">
        <v>4256</v>
      </c>
      <c r="I2110" t="s">
        <v>2142</v>
      </c>
      <c r="J2110" s="4">
        <f t="shared" si="32"/>
        <v>1</v>
      </c>
    </row>
    <row r="2111" spans="1:10" x14ac:dyDescent="0.3">
      <c r="A2111" s="4" t="s">
        <v>4267</v>
      </c>
      <c r="B2111" s="82">
        <v>45314</v>
      </c>
      <c r="C2111"/>
      <c r="D2111" t="s">
        <v>2610</v>
      </c>
      <c r="E2111" t="s">
        <v>3477</v>
      </c>
      <c r="F2111" s="88"/>
      <c r="G2111" s="85">
        <v>1724.93</v>
      </c>
      <c r="H2111" s="96" t="s">
        <v>4256</v>
      </c>
      <c r="I2111" t="s">
        <v>2142</v>
      </c>
      <c r="J2111" s="4">
        <f t="shared" si="32"/>
        <v>1</v>
      </c>
    </row>
    <row r="2112" spans="1:10" x14ac:dyDescent="0.3">
      <c r="A2112" s="4" t="s">
        <v>4267</v>
      </c>
      <c r="B2112" s="82">
        <v>45314</v>
      </c>
      <c r="C2112"/>
      <c r="D2112" t="s">
        <v>2610</v>
      </c>
      <c r="E2112" t="s">
        <v>3478</v>
      </c>
      <c r="F2112" s="88"/>
      <c r="G2112" s="85">
        <v>1623</v>
      </c>
      <c r="H2112" s="96" t="s">
        <v>4256</v>
      </c>
      <c r="I2112" t="s">
        <v>2142</v>
      </c>
      <c r="J2112" s="4">
        <f t="shared" si="32"/>
        <v>1</v>
      </c>
    </row>
    <row r="2113" spans="1:10" x14ac:dyDescent="0.3">
      <c r="A2113" s="4" t="s">
        <v>4267</v>
      </c>
      <c r="B2113" s="82">
        <v>45314</v>
      </c>
      <c r="C2113"/>
      <c r="D2113" t="s">
        <v>2610</v>
      </c>
      <c r="E2113" t="s">
        <v>3082</v>
      </c>
      <c r="F2113" s="88"/>
      <c r="G2113" s="85">
        <v>1140</v>
      </c>
      <c r="H2113" s="96" t="s">
        <v>4256</v>
      </c>
      <c r="I2113" t="s">
        <v>2142</v>
      </c>
      <c r="J2113" s="4">
        <f t="shared" si="32"/>
        <v>1</v>
      </c>
    </row>
    <row r="2114" spans="1:10" x14ac:dyDescent="0.3">
      <c r="A2114" s="4" t="s">
        <v>4267</v>
      </c>
      <c r="B2114" s="82">
        <v>45314</v>
      </c>
      <c r="C2114"/>
      <c r="D2114" t="s">
        <v>136</v>
      </c>
      <c r="E2114" t="s">
        <v>1380</v>
      </c>
      <c r="F2114" s="88"/>
      <c r="G2114" s="91">
        <v>140</v>
      </c>
      <c r="H2114" s="96" t="s">
        <v>4249</v>
      </c>
      <c r="I2114" t="s">
        <v>2142</v>
      </c>
      <c r="J2114" s="4">
        <f t="shared" si="32"/>
        <v>1</v>
      </c>
    </row>
    <row r="2115" spans="1:10" x14ac:dyDescent="0.3">
      <c r="A2115" s="4" t="s">
        <v>4267</v>
      </c>
      <c r="B2115" s="82">
        <v>45314</v>
      </c>
      <c r="C2115"/>
      <c r="D2115" t="s">
        <v>2683</v>
      </c>
      <c r="E2115" t="s">
        <v>956</v>
      </c>
      <c r="F2115" s="85">
        <v>53263.33</v>
      </c>
      <c r="G2115" s="85"/>
      <c r="H2115" s="96" t="s">
        <v>37</v>
      </c>
      <c r="I2115" t="s">
        <v>2142</v>
      </c>
      <c r="J2115" s="4">
        <f t="shared" ref="J2115:J2178" si="33">MONTH(B2115)</f>
        <v>1</v>
      </c>
    </row>
    <row r="2116" spans="1:10" x14ac:dyDescent="0.3">
      <c r="A2116" s="4" t="s">
        <v>4267</v>
      </c>
      <c r="B2116" s="82">
        <v>45314</v>
      </c>
      <c r="C2116"/>
      <c r="D2116" t="s">
        <v>2747</v>
      </c>
      <c r="E2116" t="s">
        <v>3479</v>
      </c>
      <c r="F2116" s="85">
        <v>26823.72</v>
      </c>
      <c r="G2116" s="85"/>
      <c r="H2116" s="96" t="s">
        <v>37</v>
      </c>
      <c r="I2116" t="s">
        <v>2142</v>
      </c>
      <c r="J2116" s="4">
        <f t="shared" si="33"/>
        <v>1</v>
      </c>
    </row>
    <row r="2117" spans="1:10" x14ac:dyDescent="0.3">
      <c r="A2117" s="4" t="s">
        <v>4267</v>
      </c>
      <c r="B2117" s="82">
        <v>45314</v>
      </c>
      <c r="C2117"/>
      <c r="D2117" t="s">
        <v>2786</v>
      </c>
      <c r="E2117" t="s">
        <v>3480</v>
      </c>
      <c r="F2117" s="85">
        <v>24305.82</v>
      </c>
      <c r="G2117" s="85"/>
      <c r="H2117" s="96" t="s">
        <v>37</v>
      </c>
      <c r="I2117" t="s">
        <v>2142</v>
      </c>
      <c r="J2117" s="4">
        <f t="shared" si="33"/>
        <v>1</v>
      </c>
    </row>
    <row r="2118" spans="1:10" x14ac:dyDescent="0.3">
      <c r="A2118" s="4" t="s">
        <v>4267</v>
      </c>
      <c r="B2118" s="82">
        <v>45314</v>
      </c>
      <c r="C2118"/>
      <c r="D2118" t="s">
        <v>2743</v>
      </c>
      <c r="E2118" t="s">
        <v>3481</v>
      </c>
      <c r="F2118" s="85">
        <v>13910.93</v>
      </c>
      <c r="G2118" s="85"/>
      <c r="H2118" s="96" t="s">
        <v>37</v>
      </c>
      <c r="I2118" t="s">
        <v>2142</v>
      </c>
      <c r="J2118" s="4">
        <f t="shared" si="33"/>
        <v>1</v>
      </c>
    </row>
    <row r="2119" spans="1:10" x14ac:dyDescent="0.3">
      <c r="A2119" s="4" t="s">
        <v>4267</v>
      </c>
      <c r="B2119" s="82">
        <v>45314</v>
      </c>
      <c r="C2119"/>
      <c r="D2119" t="s">
        <v>2616</v>
      </c>
      <c r="E2119" t="s">
        <v>2908</v>
      </c>
      <c r="F2119" s="85">
        <v>12097.01</v>
      </c>
      <c r="G2119" s="85"/>
      <c r="H2119" s="96" t="s">
        <v>37</v>
      </c>
      <c r="I2119" t="s">
        <v>2142</v>
      </c>
      <c r="J2119" s="4">
        <f t="shared" si="33"/>
        <v>1</v>
      </c>
    </row>
    <row r="2120" spans="1:10" x14ac:dyDescent="0.3">
      <c r="A2120" s="4" t="s">
        <v>4267</v>
      </c>
      <c r="B2120" s="82">
        <v>45314</v>
      </c>
      <c r="C2120"/>
      <c r="D2120" t="s">
        <v>2616</v>
      </c>
      <c r="E2120" t="s">
        <v>2908</v>
      </c>
      <c r="F2120" s="85">
        <v>12088.04</v>
      </c>
      <c r="G2120" s="85"/>
      <c r="H2120" s="96" t="s">
        <v>37</v>
      </c>
      <c r="I2120" t="s">
        <v>2142</v>
      </c>
      <c r="J2120" s="4">
        <f t="shared" si="33"/>
        <v>1</v>
      </c>
    </row>
    <row r="2121" spans="1:10" x14ac:dyDescent="0.3">
      <c r="A2121" s="4" t="s">
        <v>4267</v>
      </c>
      <c r="B2121" s="82">
        <v>45314</v>
      </c>
      <c r="C2121"/>
      <c r="D2121" t="s">
        <v>2616</v>
      </c>
      <c r="E2121" t="s">
        <v>2908</v>
      </c>
      <c r="F2121" s="85">
        <v>11799.48</v>
      </c>
      <c r="G2121" s="85"/>
      <c r="H2121" s="96" t="s">
        <v>37</v>
      </c>
      <c r="I2121" t="s">
        <v>2142</v>
      </c>
      <c r="J2121" s="4">
        <f t="shared" si="33"/>
        <v>1</v>
      </c>
    </row>
    <row r="2122" spans="1:10" x14ac:dyDescent="0.3">
      <c r="A2122" s="4" t="s">
        <v>4267</v>
      </c>
      <c r="B2122" s="82">
        <v>45314</v>
      </c>
      <c r="C2122"/>
      <c r="D2122" t="s">
        <v>2601</v>
      </c>
      <c r="E2122" t="s">
        <v>3482</v>
      </c>
      <c r="F2122" s="85">
        <v>9775.9599999999991</v>
      </c>
      <c r="G2122" s="85"/>
      <c r="H2122" s="96" t="s">
        <v>37</v>
      </c>
      <c r="I2122" t="s">
        <v>2142</v>
      </c>
      <c r="J2122" s="4">
        <f t="shared" si="33"/>
        <v>1</v>
      </c>
    </row>
    <row r="2123" spans="1:10" x14ac:dyDescent="0.3">
      <c r="A2123" s="4" t="s">
        <v>4267</v>
      </c>
      <c r="B2123" s="82">
        <v>45314</v>
      </c>
      <c r="C2123"/>
      <c r="D2123" t="s">
        <v>2749</v>
      </c>
      <c r="E2123" t="s">
        <v>1094</v>
      </c>
      <c r="F2123" s="85">
        <v>6208.37</v>
      </c>
      <c r="G2123" s="85"/>
      <c r="H2123" s="96" t="s">
        <v>37</v>
      </c>
      <c r="I2123" t="s">
        <v>2142</v>
      </c>
      <c r="J2123" s="4">
        <f t="shared" si="33"/>
        <v>1</v>
      </c>
    </row>
    <row r="2124" spans="1:10" x14ac:dyDescent="0.3">
      <c r="A2124" s="4" t="s">
        <v>4267</v>
      </c>
      <c r="B2124" s="82">
        <v>45314</v>
      </c>
      <c r="C2124"/>
      <c r="D2124" t="s">
        <v>2704</v>
      </c>
      <c r="E2124" t="s">
        <v>3483</v>
      </c>
      <c r="F2124" s="85">
        <v>6024.98</v>
      </c>
      <c r="G2124" s="85"/>
      <c r="H2124" s="96" t="s">
        <v>37</v>
      </c>
      <c r="I2124" t="s">
        <v>2142</v>
      </c>
      <c r="J2124" s="4">
        <f t="shared" si="33"/>
        <v>1</v>
      </c>
    </row>
    <row r="2125" spans="1:10" x14ac:dyDescent="0.3">
      <c r="A2125" s="4" t="s">
        <v>4267</v>
      </c>
      <c r="B2125" s="82">
        <v>45314</v>
      </c>
      <c r="C2125"/>
      <c r="D2125" t="s">
        <v>2742</v>
      </c>
      <c r="E2125" t="s">
        <v>3484</v>
      </c>
      <c r="F2125" s="85">
        <v>5776.25</v>
      </c>
      <c r="G2125" s="85"/>
      <c r="H2125" s="96" t="s">
        <v>37</v>
      </c>
      <c r="I2125" t="s">
        <v>2142</v>
      </c>
      <c r="J2125" s="4">
        <f t="shared" si="33"/>
        <v>1</v>
      </c>
    </row>
    <row r="2126" spans="1:10" x14ac:dyDescent="0.3">
      <c r="A2126" s="4" t="s">
        <v>4267</v>
      </c>
      <c r="B2126" s="82">
        <v>45313</v>
      </c>
      <c r="C2126" t="s">
        <v>2390</v>
      </c>
      <c r="D2126" t="s">
        <v>796</v>
      </c>
      <c r="E2126" t="s">
        <v>3485</v>
      </c>
      <c r="F2126" s="88"/>
      <c r="G2126" s="85">
        <v>149919.12</v>
      </c>
      <c r="H2126" s="96" t="s">
        <v>4251</v>
      </c>
      <c r="I2126" t="s">
        <v>2142</v>
      </c>
      <c r="J2126" s="4">
        <f t="shared" si="33"/>
        <v>1</v>
      </c>
    </row>
    <row r="2127" spans="1:10" x14ac:dyDescent="0.3">
      <c r="A2127" s="4" t="s">
        <v>4267</v>
      </c>
      <c r="B2127" s="82">
        <v>45313</v>
      </c>
      <c r="C2127" t="s">
        <v>2391</v>
      </c>
      <c r="D2127" t="s">
        <v>796</v>
      </c>
      <c r="E2127" t="s">
        <v>3486</v>
      </c>
      <c r="F2127" s="88"/>
      <c r="G2127" s="85">
        <v>44384.59</v>
      </c>
      <c r="H2127" s="96" t="s">
        <v>4251</v>
      </c>
      <c r="I2127" t="s">
        <v>2142</v>
      </c>
      <c r="J2127" s="4">
        <f t="shared" si="33"/>
        <v>1</v>
      </c>
    </row>
    <row r="2128" spans="1:10" x14ac:dyDescent="0.3">
      <c r="A2128" s="4" t="s">
        <v>4267</v>
      </c>
      <c r="B2128" s="82">
        <v>45313</v>
      </c>
      <c r="C2128" t="s">
        <v>2392</v>
      </c>
      <c r="D2128" t="s">
        <v>2787</v>
      </c>
      <c r="E2128" t="s">
        <v>2888</v>
      </c>
      <c r="F2128" s="88"/>
      <c r="G2128" s="85">
        <v>36145.980000000003</v>
      </c>
      <c r="H2128" s="96" t="s">
        <v>4251</v>
      </c>
      <c r="I2128" t="s">
        <v>2142</v>
      </c>
      <c r="J2128" s="4">
        <f t="shared" si="33"/>
        <v>1</v>
      </c>
    </row>
    <row r="2129" spans="1:10" x14ac:dyDescent="0.3">
      <c r="A2129" s="4" t="s">
        <v>4267</v>
      </c>
      <c r="B2129" s="82">
        <v>45313</v>
      </c>
      <c r="C2129" t="s">
        <v>2393</v>
      </c>
      <c r="D2129" t="s">
        <v>2788</v>
      </c>
      <c r="E2129" t="s">
        <v>3487</v>
      </c>
      <c r="F2129" s="88"/>
      <c r="G2129" s="85">
        <v>33164.160000000003</v>
      </c>
      <c r="H2129" s="96" t="s">
        <v>4251</v>
      </c>
      <c r="I2129" t="s">
        <v>2142</v>
      </c>
      <c r="J2129" s="4">
        <f t="shared" si="33"/>
        <v>1</v>
      </c>
    </row>
    <row r="2130" spans="1:10" x14ac:dyDescent="0.3">
      <c r="A2130" s="4" t="s">
        <v>4267</v>
      </c>
      <c r="B2130" s="82">
        <v>45313</v>
      </c>
      <c r="C2130" t="s">
        <v>2394</v>
      </c>
      <c r="D2130" t="s">
        <v>731</v>
      </c>
      <c r="E2130" t="s">
        <v>3488</v>
      </c>
      <c r="F2130" s="88"/>
      <c r="G2130" s="85">
        <v>24521.4</v>
      </c>
      <c r="H2130" s="96" t="s">
        <v>4251</v>
      </c>
      <c r="I2130" t="s">
        <v>2142</v>
      </c>
      <c r="J2130" s="4">
        <f t="shared" si="33"/>
        <v>1</v>
      </c>
    </row>
    <row r="2131" spans="1:10" x14ac:dyDescent="0.3">
      <c r="A2131" s="4" t="s">
        <v>4267</v>
      </c>
      <c r="B2131" s="82">
        <v>45313</v>
      </c>
      <c r="C2131" t="s">
        <v>2395</v>
      </c>
      <c r="D2131" t="s">
        <v>608</v>
      </c>
      <c r="E2131" t="s">
        <v>3489</v>
      </c>
      <c r="F2131" s="88"/>
      <c r="G2131" s="85">
        <v>22669.5</v>
      </c>
      <c r="H2131" s="96" t="s">
        <v>4251</v>
      </c>
      <c r="I2131" t="s">
        <v>2142</v>
      </c>
      <c r="J2131" s="4">
        <f t="shared" si="33"/>
        <v>1</v>
      </c>
    </row>
    <row r="2132" spans="1:10" x14ac:dyDescent="0.3">
      <c r="A2132" s="4" t="s">
        <v>4267</v>
      </c>
      <c r="B2132" s="82">
        <v>45313</v>
      </c>
      <c r="C2132" t="s">
        <v>2396</v>
      </c>
      <c r="D2132" t="s">
        <v>798</v>
      </c>
      <c r="E2132" t="s">
        <v>3490</v>
      </c>
      <c r="F2132" s="88"/>
      <c r="G2132" s="85">
        <v>9867</v>
      </c>
      <c r="H2132" s="96" t="s">
        <v>4251</v>
      </c>
      <c r="I2132" t="s">
        <v>2142</v>
      </c>
      <c r="J2132" s="4">
        <f t="shared" si="33"/>
        <v>1</v>
      </c>
    </row>
    <row r="2133" spans="1:10" x14ac:dyDescent="0.3">
      <c r="A2133" s="4" t="s">
        <v>4267</v>
      </c>
      <c r="B2133" s="82">
        <v>45313</v>
      </c>
      <c r="C2133" t="s">
        <v>2397</v>
      </c>
      <c r="D2133" t="s">
        <v>2788</v>
      </c>
      <c r="E2133" t="s">
        <v>3491</v>
      </c>
      <c r="F2133" s="88"/>
      <c r="G2133" s="85">
        <v>8648.64</v>
      </c>
      <c r="H2133" s="96" t="s">
        <v>4251</v>
      </c>
      <c r="I2133" t="s">
        <v>2142</v>
      </c>
      <c r="J2133" s="4">
        <f t="shared" si="33"/>
        <v>1</v>
      </c>
    </row>
    <row r="2134" spans="1:10" x14ac:dyDescent="0.3">
      <c r="A2134" s="4" t="s">
        <v>4267</v>
      </c>
      <c r="B2134" s="82">
        <v>45313</v>
      </c>
      <c r="C2134" t="s">
        <v>2398</v>
      </c>
      <c r="D2134" t="s">
        <v>710</v>
      </c>
      <c r="E2134" t="s">
        <v>3492</v>
      </c>
      <c r="F2134" s="88"/>
      <c r="G2134" s="85">
        <v>6700.31</v>
      </c>
      <c r="H2134" s="96" t="s">
        <v>4251</v>
      </c>
      <c r="I2134" t="s">
        <v>2142</v>
      </c>
      <c r="J2134" s="4">
        <f t="shared" si="33"/>
        <v>1</v>
      </c>
    </row>
    <row r="2135" spans="1:10" x14ac:dyDescent="0.3">
      <c r="A2135" s="4" t="s">
        <v>4267</v>
      </c>
      <c r="B2135" s="82">
        <v>45313</v>
      </c>
      <c r="C2135" t="s">
        <v>2399</v>
      </c>
      <c r="D2135" t="s">
        <v>790</v>
      </c>
      <c r="E2135" t="s">
        <v>3493</v>
      </c>
      <c r="F2135" s="88"/>
      <c r="G2135" s="85">
        <v>6012</v>
      </c>
      <c r="H2135" s="96" t="s">
        <v>4251</v>
      </c>
      <c r="I2135" t="s">
        <v>2142</v>
      </c>
      <c r="J2135" s="4">
        <f t="shared" si="33"/>
        <v>1</v>
      </c>
    </row>
    <row r="2136" spans="1:10" x14ac:dyDescent="0.3">
      <c r="A2136" s="4" t="s">
        <v>4267</v>
      </c>
      <c r="B2136" s="82">
        <v>45313</v>
      </c>
      <c r="C2136"/>
      <c r="D2136" t="s">
        <v>2610</v>
      </c>
      <c r="E2136" t="s">
        <v>3391</v>
      </c>
      <c r="F2136" s="88"/>
      <c r="G2136" s="85">
        <v>5210</v>
      </c>
      <c r="H2136" s="96" t="s">
        <v>4256</v>
      </c>
      <c r="I2136" t="s">
        <v>2142</v>
      </c>
      <c r="J2136" s="4">
        <f t="shared" si="33"/>
        <v>1</v>
      </c>
    </row>
    <row r="2137" spans="1:10" x14ac:dyDescent="0.3">
      <c r="A2137" s="4" t="s">
        <v>4267</v>
      </c>
      <c r="B2137" s="82">
        <v>45313</v>
      </c>
      <c r="C2137"/>
      <c r="D2137" t="s">
        <v>2610</v>
      </c>
      <c r="E2137" t="s">
        <v>3494</v>
      </c>
      <c r="F2137" s="88"/>
      <c r="G2137" s="85">
        <v>1700</v>
      </c>
      <c r="H2137" s="96" t="s">
        <v>4256</v>
      </c>
      <c r="I2137" t="s">
        <v>2142</v>
      </c>
      <c r="J2137" s="4">
        <f t="shared" si="33"/>
        <v>1</v>
      </c>
    </row>
    <row r="2138" spans="1:10" x14ac:dyDescent="0.3">
      <c r="A2138" s="4" t="s">
        <v>4267</v>
      </c>
      <c r="B2138" s="82">
        <v>45313</v>
      </c>
      <c r="C2138"/>
      <c r="D2138" t="s">
        <v>136</v>
      </c>
      <c r="E2138" t="s">
        <v>1398</v>
      </c>
      <c r="F2138" s="88"/>
      <c r="G2138" s="91">
        <v>584.95000000000005</v>
      </c>
      <c r="H2138" s="96" t="s">
        <v>4249</v>
      </c>
      <c r="I2138" t="s">
        <v>2142</v>
      </c>
      <c r="J2138" s="4">
        <f t="shared" si="33"/>
        <v>1</v>
      </c>
    </row>
    <row r="2139" spans="1:10" x14ac:dyDescent="0.3">
      <c r="A2139" s="4" t="s">
        <v>4267</v>
      </c>
      <c r="B2139" s="82">
        <v>45313</v>
      </c>
      <c r="C2139"/>
      <c r="D2139" t="s">
        <v>2789</v>
      </c>
      <c r="E2139" t="s">
        <v>273</v>
      </c>
      <c r="F2139" s="85">
        <v>1069632.04</v>
      </c>
      <c r="G2139" s="85"/>
      <c r="H2139" s="96" t="s">
        <v>37</v>
      </c>
      <c r="I2139" t="s">
        <v>2142</v>
      </c>
      <c r="J2139" s="4">
        <f t="shared" si="33"/>
        <v>1</v>
      </c>
    </row>
    <row r="2140" spans="1:10" x14ac:dyDescent="0.3">
      <c r="A2140" s="4" t="s">
        <v>4267</v>
      </c>
      <c r="B2140" s="82">
        <v>45313</v>
      </c>
      <c r="C2140"/>
      <c r="D2140" t="s">
        <v>2692</v>
      </c>
      <c r="E2140" t="s">
        <v>3495</v>
      </c>
      <c r="F2140" s="85">
        <v>87737.1</v>
      </c>
      <c r="G2140" s="85"/>
      <c r="H2140" s="96" t="s">
        <v>37</v>
      </c>
      <c r="I2140" t="s">
        <v>2142</v>
      </c>
      <c r="J2140" s="4">
        <f t="shared" si="33"/>
        <v>1</v>
      </c>
    </row>
    <row r="2141" spans="1:10" x14ac:dyDescent="0.3">
      <c r="A2141" s="4" t="s">
        <v>4267</v>
      </c>
      <c r="B2141" s="82">
        <v>45313</v>
      </c>
      <c r="C2141"/>
      <c r="D2141" t="s">
        <v>2772</v>
      </c>
      <c r="E2141" t="s">
        <v>3496</v>
      </c>
      <c r="F2141" s="85">
        <v>74690</v>
      </c>
      <c r="G2141" s="85"/>
      <c r="H2141" s="96" t="s">
        <v>37</v>
      </c>
      <c r="I2141" t="s">
        <v>2142</v>
      </c>
      <c r="J2141" s="4">
        <f t="shared" si="33"/>
        <v>1</v>
      </c>
    </row>
    <row r="2142" spans="1:10" x14ac:dyDescent="0.3">
      <c r="A2142" s="4" t="s">
        <v>4267</v>
      </c>
      <c r="B2142" s="82">
        <v>45313</v>
      </c>
      <c r="C2142"/>
      <c r="D2142" t="s">
        <v>2692</v>
      </c>
      <c r="E2142" t="s">
        <v>3497</v>
      </c>
      <c r="F2142" s="85">
        <v>73306.600000000006</v>
      </c>
      <c r="G2142" s="85"/>
      <c r="H2142" s="96" t="s">
        <v>37</v>
      </c>
      <c r="I2142" t="s">
        <v>2142</v>
      </c>
      <c r="J2142" s="4">
        <f t="shared" si="33"/>
        <v>1</v>
      </c>
    </row>
    <row r="2143" spans="1:10" x14ac:dyDescent="0.3">
      <c r="A2143" s="4" t="s">
        <v>4267</v>
      </c>
      <c r="B2143" s="82">
        <v>45313</v>
      </c>
      <c r="C2143"/>
      <c r="D2143" t="s">
        <v>2692</v>
      </c>
      <c r="E2143" t="s">
        <v>3498</v>
      </c>
      <c r="F2143" s="85">
        <v>68299.5</v>
      </c>
      <c r="G2143" s="85"/>
      <c r="H2143" s="96" t="s">
        <v>37</v>
      </c>
      <c r="I2143" t="s">
        <v>2142</v>
      </c>
      <c r="J2143" s="4">
        <f t="shared" si="33"/>
        <v>1</v>
      </c>
    </row>
    <row r="2144" spans="1:10" x14ac:dyDescent="0.3">
      <c r="A2144" s="4" t="s">
        <v>4267</v>
      </c>
      <c r="B2144" s="82">
        <v>45313</v>
      </c>
      <c r="C2144"/>
      <c r="D2144" t="s">
        <v>2692</v>
      </c>
      <c r="E2144" t="s">
        <v>3499</v>
      </c>
      <c r="F2144" s="85">
        <v>52433.8</v>
      </c>
      <c r="G2144" s="85"/>
      <c r="H2144" s="96" t="s">
        <v>37</v>
      </c>
      <c r="I2144" t="s">
        <v>2142</v>
      </c>
      <c r="J2144" s="4">
        <f t="shared" si="33"/>
        <v>1</v>
      </c>
    </row>
    <row r="2145" spans="1:10" x14ac:dyDescent="0.3">
      <c r="A2145" s="4" t="s">
        <v>4267</v>
      </c>
      <c r="B2145" s="82">
        <v>45313</v>
      </c>
      <c r="C2145"/>
      <c r="D2145" t="s">
        <v>2790</v>
      </c>
      <c r="E2145" t="s">
        <v>3500</v>
      </c>
      <c r="F2145" s="85">
        <v>36829</v>
      </c>
      <c r="G2145" s="85"/>
      <c r="H2145" s="96" t="s">
        <v>37</v>
      </c>
      <c r="I2145" t="s">
        <v>2142</v>
      </c>
      <c r="J2145" s="4">
        <f t="shared" si="33"/>
        <v>1</v>
      </c>
    </row>
    <row r="2146" spans="1:10" x14ac:dyDescent="0.3">
      <c r="A2146" s="4" t="s">
        <v>4267</v>
      </c>
      <c r="B2146" s="82">
        <v>45313</v>
      </c>
      <c r="C2146"/>
      <c r="D2146" t="s">
        <v>2713</v>
      </c>
      <c r="E2146" t="s">
        <v>3501</v>
      </c>
      <c r="F2146" s="85">
        <v>30581.17</v>
      </c>
      <c r="G2146" s="85"/>
      <c r="H2146" s="96" t="s">
        <v>37</v>
      </c>
      <c r="I2146" t="s">
        <v>2142</v>
      </c>
      <c r="J2146" s="4">
        <f t="shared" si="33"/>
        <v>1</v>
      </c>
    </row>
    <row r="2147" spans="1:10" x14ac:dyDescent="0.3">
      <c r="A2147" s="4" t="s">
        <v>4267</v>
      </c>
      <c r="B2147" s="82">
        <v>45313</v>
      </c>
      <c r="C2147"/>
      <c r="D2147" t="s">
        <v>2685</v>
      </c>
      <c r="E2147" t="s">
        <v>3502</v>
      </c>
      <c r="F2147" s="85">
        <v>28317</v>
      </c>
      <c r="G2147" s="85"/>
      <c r="H2147" s="96" t="s">
        <v>37</v>
      </c>
      <c r="I2147" t="s">
        <v>2142</v>
      </c>
      <c r="J2147" s="4">
        <f t="shared" si="33"/>
        <v>1</v>
      </c>
    </row>
    <row r="2148" spans="1:10" x14ac:dyDescent="0.3">
      <c r="A2148" s="4" t="s">
        <v>4267</v>
      </c>
      <c r="B2148" s="82">
        <v>45313</v>
      </c>
      <c r="C2148"/>
      <c r="D2148" t="s">
        <v>2791</v>
      </c>
      <c r="E2148" t="s">
        <v>3503</v>
      </c>
      <c r="F2148" s="85">
        <v>25604.39</v>
      </c>
      <c r="G2148" s="85"/>
      <c r="H2148" s="96" t="s">
        <v>37</v>
      </c>
      <c r="I2148" t="s">
        <v>2142</v>
      </c>
      <c r="J2148" s="4">
        <f t="shared" si="33"/>
        <v>1</v>
      </c>
    </row>
    <row r="2149" spans="1:10" x14ac:dyDescent="0.3">
      <c r="A2149" s="4" t="s">
        <v>4267</v>
      </c>
      <c r="B2149" s="82">
        <v>45313</v>
      </c>
      <c r="C2149"/>
      <c r="D2149" t="s">
        <v>2791</v>
      </c>
      <c r="E2149" t="s">
        <v>3504</v>
      </c>
      <c r="F2149" s="85">
        <v>13952.95</v>
      </c>
      <c r="G2149" s="85"/>
      <c r="H2149" s="96" t="s">
        <v>37</v>
      </c>
      <c r="I2149" t="s">
        <v>2142</v>
      </c>
      <c r="J2149" s="4">
        <f t="shared" si="33"/>
        <v>1</v>
      </c>
    </row>
    <row r="2150" spans="1:10" x14ac:dyDescent="0.3">
      <c r="A2150" s="4" t="s">
        <v>4267</v>
      </c>
      <c r="B2150" s="82">
        <v>45313</v>
      </c>
      <c r="C2150"/>
      <c r="D2150" t="s">
        <v>2792</v>
      </c>
      <c r="E2150" t="s">
        <v>3505</v>
      </c>
      <c r="F2150" s="85">
        <v>12083.43</v>
      </c>
      <c r="G2150" s="85"/>
      <c r="H2150" s="96" t="s">
        <v>37</v>
      </c>
      <c r="I2150" t="s">
        <v>2142</v>
      </c>
      <c r="J2150" s="4">
        <f t="shared" si="33"/>
        <v>1</v>
      </c>
    </row>
    <row r="2151" spans="1:10" x14ac:dyDescent="0.3">
      <c r="A2151" s="4" t="s">
        <v>4267</v>
      </c>
      <c r="B2151" s="82">
        <v>45313</v>
      </c>
      <c r="C2151"/>
      <c r="D2151" t="s">
        <v>2793</v>
      </c>
      <c r="E2151" t="s">
        <v>3506</v>
      </c>
      <c r="F2151" s="85">
        <v>11531.74</v>
      </c>
      <c r="G2151" s="85"/>
      <c r="H2151" s="96" t="s">
        <v>37</v>
      </c>
      <c r="I2151" t="s">
        <v>2142</v>
      </c>
      <c r="J2151" s="4">
        <f t="shared" si="33"/>
        <v>1</v>
      </c>
    </row>
    <row r="2152" spans="1:10" x14ac:dyDescent="0.3">
      <c r="A2152" s="4" t="s">
        <v>4267</v>
      </c>
      <c r="B2152" s="82">
        <v>45313</v>
      </c>
      <c r="C2152"/>
      <c r="D2152" t="s">
        <v>2640</v>
      </c>
      <c r="E2152" t="s">
        <v>273</v>
      </c>
      <c r="F2152" s="85">
        <v>10092.1</v>
      </c>
      <c r="G2152" s="85"/>
      <c r="H2152" s="96" t="s">
        <v>37</v>
      </c>
      <c r="I2152" t="s">
        <v>2142</v>
      </c>
      <c r="J2152" s="4">
        <f t="shared" si="33"/>
        <v>1</v>
      </c>
    </row>
    <row r="2153" spans="1:10" x14ac:dyDescent="0.3">
      <c r="A2153" s="4" t="s">
        <v>4267</v>
      </c>
      <c r="B2153" s="82">
        <v>45313</v>
      </c>
      <c r="C2153"/>
      <c r="D2153" t="s">
        <v>2663</v>
      </c>
      <c r="E2153" t="s">
        <v>1895</v>
      </c>
      <c r="F2153" s="85">
        <v>9526.2199999999993</v>
      </c>
      <c r="G2153" s="85"/>
      <c r="H2153" s="96" t="s">
        <v>37</v>
      </c>
      <c r="I2153" t="s">
        <v>2142</v>
      </c>
      <c r="J2153" s="4">
        <f t="shared" si="33"/>
        <v>1</v>
      </c>
    </row>
    <row r="2154" spans="1:10" x14ac:dyDescent="0.3">
      <c r="A2154" s="4" t="s">
        <v>4267</v>
      </c>
      <c r="B2154" s="82">
        <v>45313</v>
      </c>
      <c r="C2154"/>
      <c r="D2154" t="s">
        <v>2794</v>
      </c>
      <c r="E2154" t="s">
        <v>3507</v>
      </c>
      <c r="F2154" s="85">
        <v>9210</v>
      </c>
      <c r="G2154" s="85"/>
      <c r="H2154" s="96" t="s">
        <v>37</v>
      </c>
      <c r="I2154" t="s">
        <v>2142</v>
      </c>
      <c r="J2154" s="4">
        <f t="shared" si="33"/>
        <v>1</v>
      </c>
    </row>
    <row r="2155" spans="1:10" x14ac:dyDescent="0.3">
      <c r="A2155" s="4" t="s">
        <v>4267</v>
      </c>
      <c r="B2155" s="82">
        <v>45313</v>
      </c>
      <c r="C2155"/>
      <c r="D2155" t="s">
        <v>2659</v>
      </c>
      <c r="E2155" t="s">
        <v>3508</v>
      </c>
      <c r="F2155" s="85">
        <v>7260.76</v>
      </c>
      <c r="G2155" s="85"/>
      <c r="H2155" s="96" t="s">
        <v>37</v>
      </c>
      <c r="I2155" t="s">
        <v>2142</v>
      </c>
      <c r="J2155" s="4">
        <f t="shared" si="33"/>
        <v>1</v>
      </c>
    </row>
    <row r="2156" spans="1:10" x14ac:dyDescent="0.3">
      <c r="A2156" s="4" t="s">
        <v>4267</v>
      </c>
      <c r="B2156" s="82">
        <v>45313</v>
      </c>
      <c r="C2156"/>
      <c r="D2156" t="s">
        <v>2600</v>
      </c>
      <c r="E2156" t="s">
        <v>3509</v>
      </c>
      <c r="F2156" s="85">
        <v>7172.76</v>
      </c>
      <c r="G2156" s="85"/>
      <c r="H2156" s="96" t="s">
        <v>37</v>
      </c>
      <c r="I2156" t="s">
        <v>2142</v>
      </c>
      <c r="J2156" s="4">
        <f t="shared" si="33"/>
        <v>1</v>
      </c>
    </row>
    <row r="2157" spans="1:10" x14ac:dyDescent="0.3">
      <c r="A2157" s="4" t="s">
        <v>4267</v>
      </c>
      <c r="B2157" s="82">
        <v>45313</v>
      </c>
      <c r="C2157"/>
      <c r="D2157" t="s">
        <v>2684</v>
      </c>
      <c r="E2157" t="s">
        <v>3510</v>
      </c>
      <c r="F2157" s="85">
        <v>6146.8</v>
      </c>
      <c r="G2157" s="85"/>
      <c r="H2157" s="96" t="s">
        <v>37</v>
      </c>
      <c r="I2157" t="s">
        <v>2142</v>
      </c>
      <c r="J2157" s="4">
        <f t="shared" si="33"/>
        <v>1</v>
      </c>
    </row>
    <row r="2158" spans="1:10" x14ac:dyDescent="0.3">
      <c r="A2158" s="4" t="s">
        <v>4267</v>
      </c>
      <c r="B2158" s="82">
        <v>45313</v>
      </c>
      <c r="C2158"/>
      <c r="D2158" t="s">
        <v>2629</v>
      </c>
      <c r="E2158" t="s">
        <v>2943</v>
      </c>
      <c r="F2158" s="85">
        <v>5652.43</v>
      </c>
      <c r="G2158" s="85"/>
      <c r="H2158" s="96" t="s">
        <v>37</v>
      </c>
      <c r="I2158" t="s">
        <v>2142</v>
      </c>
      <c r="J2158" s="4">
        <f t="shared" si="33"/>
        <v>1</v>
      </c>
    </row>
    <row r="2159" spans="1:10" x14ac:dyDescent="0.3">
      <c r="A2159" s="4" t="s">
        <v>4267</v>
      </c>
      <c r="B2159" s="82">
        <v>45313</v>
      </c>
      <c r="C2159"/>
      <c r="D2159" t="s">
        <v>2795</v>
      </c>
      <c r="E2159" t="s">
        <v>3511</v>
      </c>
      <c r="F2159" s="85">
        <v>5287.95</v>
      </c>
      <c r="G2159" s="85"/>
      <c r="H2159" s="96" t="s">
        <v>37</v>
      </c>
      <c r="I2159" t="s">
        <v>2142</v>
      </c>
      <c r="J2159" s="4">
        <f t="shared" si="33"/>
        <v>1</v>
      </c>
    </row>
    <row r="2160" spans="1:10" x14ac:dyDescent="0.3">
      <c r="A2160" s="4" t="s">
        <v>4267</v>
      </c>
      <c r="B2160" s="82">
        <v>45313</v>
      </c>
      <c r="C2160"/>
      <c r="D2160" t="s">
        <v>2664</v>
      </c>
      <c r="E2160" t="s">
        <v>2943</v>
      </c>
      <c r="F2160" s="85">
        <v>4965.84</v>
      </c>
      <c r="G2160" s="85"/>
      <c r="H2160" s="96" t="s">
        <v>37</v>
      </c>
      <c r="I2160" t="s">
        <v>2142</v>
      </c>
      <c r="J2160" s="4">
        <f t="shared" si="33"/>
        <v>1</v>
      </c>
    </row>
    <row r="2161" spans="1:10" x14ac:dyDescent="0.3">
      <c r="A2161" s="4" t="s">
        <v>4267</v>
      </c>
      <c r="B2161" s="82">
        <v>45313</v>
      </c>
      <c r="C2161"/>
      <c r="D2161" t="s">
        <v>2647</v>
      </c>
      <c r="E2161" t="s">
        <v>3512</v>
      </c>
      <c r="F2161" s="85">
        <v>4451.21</v>
      </c>
      <c r="G2161" s="85"/>
      <c r="H2161" s="96" t="s">
        <v>37</v>
      </c>
      <c r="I2161" t="s">
        <v>2142</v>
      </c>
      <c r="J2161" s="4">
        <f t="shared" si="33"/>
        <v>1</v>
      </c>
    </row>
    <row r="2162" spans="1:10" x14ac:dyDescent="0.3">
      <c r="A2162" s="4" t="s">
        <v>4267</v>
      </c>
      <c r="B2162" s="82">
        <v>45313</v>
      </c>
      <c r="C2162"/>
      <c r="D2162" t="s">
        <v>2703</v>
      </c>
      <c r="E2162" t="s">
        <v>3513</v>
      </c>
      <c r="F2162" s="85">
        <v>3930.08</v>
      </c>
      <c r="G2162" s="85"/>
      <c r="H2162" s="96" t="s">
        <v>37</v>
      </c>
      <c r="I2162" t="s">
        <v>2142</v>
      </c>
      <c r="J2162" s="4">
        <f t="shared" si="33"/>
        <v>1</v>
      </c>
    </row>
    <row r="2163" spans="1:10" x14ac:dyDescent="0.3">
      <c r="A2163" s="4" t="s">
        <v>4267</v>
      </c>
      <c r="B2163" s="82">
        <v>45313</v>
      </c>
      <c r="C2163"/>
      <c r="D2163" t="s">
        <v>2703</v>
      </c>
      <c r="E2163" t="s">
        <v>3514</v>
      </c>
      <c r="F2163" s="85">
        <v>3344.44</v>
      </c>
      <c r="G2163" s="85"/>
      <c r="H2163" s="96" t="s">
        <v>37</v>
      </c>
      <c r="I2163" t="s">
        <v>2142</v>
      </c>
      <c r="J2163" s="4">
        <f t="shared" si="33"/>
        <v>1</v>
      </c>
    </row>
    <row r="2164" spans="1:10" x14ac:dyDescent="0.3">
      <c r="A2164" s="4" t="s">
        <v>4267</v>
      </c>
      <c r="B2164" s="82">
        <v>45313</v>
      </c>
      <c r="C2164"/>
      <c r="D2164" t="s">
        <v>2690</v>
      </c>
      <c r="E2164" t="s">
        <v>3515</v>
      </c>
      <c r="F2164" s="85">
        <v>1563.4</v>
      </c>
      <c r="G2164" s="85"/>
      <c r="H2164" s="96" t="s">
        <v>37</v>
      </c>
      <c r="I2164" t="s">
        <v>2142</v>
      </c>
      <c r="J2164" s="4">
        <f t="shared" si="33"/>
        <v>1</v>
      </c>
    </row>
    <row r="2165" spans="1:10" x14ac:dyDescent="0.3">
      <c r="A2165" s="4" t="s">
        <v>4267</v>
      </c>
      <c r="B2165" s="82">
        <v>45313</v>
      </c>
      <c r="C2165"/>
      <c r="D2165" t="s">
        <v>2796</v>
      </c>
      <c r="E2165" t="s">
        <v>3516</v>
      </c>
      <c r="F2165" s="91">
        <v>715</v>
      </c>
      <c r="G2165" s="85"/>
      <c r="H2165" s="96" t="s">
        <v>37</v>
      </c>
      <c r="I2165" t="s">
        <v>2142</v>
      </c>
      <c r="J2165" s="4">
        <f t="shared" si="33"/>
        <v>1</v>
      </c>
    </row>
    <row r="2166" spans="1:10" x14ac:dyDescent="0.3">
      <c r="A2166" s="4" t="s">
        <v>4267</v>
      </c>
      <c r="B2166" s="82">
        <v>45312</v>
      </c>
      <c r="C2166"/>
      <c r="D2166" t="s">
        <v>2610</v>
      </c>
      <c r="E2166" t="s">
        <v>3517</v>
      </c>
      <c r="F2166" s="88"/>
      <c r="G2166" s="85">
        <v>11480</v>
      </c>
      <c r="H2166" s="96" t="s">
        <v>4256</v>
      </c>
      <c r="I2166" t="s">
        <v>2142</v>
      </c>
      <c r="J2166" s="4">
        <f t="shared" si="33"/>
        <v>1</v>
      </c>
    </row>
    <row r="2167" spans="1:10" x14ac:dyDescent="0.3">
      <c r="A2167" s="4" t="s">
        <v>4267</v>
      </c>
      <c r="B2167" s="82">
        <v>45312</v>
      </c>
      <c r="C2167"/>
      <c r="D2167" t="s">
        <v>2610</v>
      </c>
      <c r="E2167" t="s">
        <v>3518</v>
      </c>
      <c r="F2167" s="88"/>
      <c r="G2167" s="85">
        <v>9995</v>
      </c>
      <c r="H2167" s="96" t="s">
        <v>4256</v>
      </c>
      <c r="I2167" t="s">
        <v>2142</v>
      </c>
      <c r="J2167" s="4">
        <f t="shared" si="33"/>
        <v>1</v>
      </c>
    </row>
    <row r="2168" spans="1:10" x14ac:dyDescent="0.3">
      <c r="A2168" s="4" t="s">
        <v>4267</v>
      </c>
      <c r="B2168" s="82">
        <v>45311</v>
      </c>
      <c r="C2168"/>
      <c r="D2168" t="s">
        <v>2610</v>
      </c>
      <c r="E2168" t="s">
        <v>3519</v>
      </c>
      <c r="F2168" s="88"/>
      <c r="G2168" s="91">
        <v>880</v>
      </c>
      <c r="H2168" s="96" t="s">
        <v>4256</v>
      </c>
      <c r="I2168" t="s">
        <v>2142</v>
      </c>
      <c r="J2168" s="4">
        <f t="shared" si="33"/>
        <v>1</v>
      </c>
    </row>
    <row r="2169" spans="1:10" x14ac:dyDescent="0.3">
      <c r="A2169" s="4" t="s">
        <v>4267</v>
      </c>
      <c r="B2169" s="82">
        <v>45311</v>
      </c>
      <c r="C2169"/>
      <c r="D2169" t="s">
        <v>2695</v>
      </c>
      <c r="E2169" t="s">
        <v>273</v>
      </c>
      <c r="F2169" s="85">
        <v>24827.88</v>
      </c>
      <c r="G2169" s="85"/>
      <c r="H2169" s="96" t="s">
        <v>37</v>
      </c>
      <c r="I2169" t="s">
        <v>2142</v>
      </c>
      <c r="J2169" s="4">
        <f t="shared" si="33"/>
        <v>1</v>
      </c>
    </row>
    <row r="2170" spans="1:10" x14ac:dyDescent="0.3">
      <c r="A2170" s="4" t="s">
        <v>4267</v>
      </c>
      <c r="B2170" s="82">
        <v>45310</v>
      </c>
      <c r="C2170" t="s">
        <v>2400</v>
      </c>
      <c r="D2170" t="s">
        <v>610</v>
      </c>
      <c r="E2170" t="s">
        <v>3520</v>
      </c>
      <c r="F2170" s="88"/>
      <c r="G2170" s="85">
        <v>674554.86</v>
      </c>
      <c r="H2170" s="96" t="s">
        <v>4251</v>
      </c>
      <c r="I2170" t="s">
        <v>2142</v>
      </c>
      <c r="J2170" s="4">
        <f t="shared" si="33"/>
        <v>1</v>
      </c>
    </row>
    <row r="2171" spans="1:10" x14ac:dyDescent="0.3">
      <c r="A2171" s="4" t="s">
        <v>4267</v>
      </c>
      <c r="B2171" s="82">
        <v>45310</v>
      </c>
      <c r="C2171" t="s">
        <v>2401</v>
      </c>
      <c r="D2171" t="s">
        <v>610</v>
      </c>
      <c r="E2171" t="s">
        <v>3521</v>
      </c>
      <c r="F2171" s="88"/>
      <c r="G2171" s="85">
        <v>341771.28</v>
      </c>
      <c r="H2171" s="96" t="s">
        <v>4251</v>
      </c>
      <c r="I2171" t="s">
        <v>2142</v>
      </c>
      <c r="J2171" s="4">
        <f t="shared" si="33"/>
        <v>1</v>
      </c>
    </row>
    <row r="2172" spans="1:10" x14ac:dyDescent="0.3">
      <c r="A2172" s="4" t="s">
        <v>4267</v>
      </c>
      <c r="B2172" s="82">
        <v>45310</v>
      </c>
      <c r="C2172" t="s">
        <v>2402</v>
      </c>
      <c r="D2172" t="s">
        <v>840</v>
      </c>
      <c r="E2172" t="s">
        <v>3522</v>
      </c>
      <c r="F2172" s="88"/>
      <c r="G2172" s="85">
        <v>122400</v>
      </c>
      <c r="H2172" s="96" t="s">
        <v>4251</v>
      </c>
      <c r="I2172" t="s">
        <v>2142</v>
      </c>
      <c r="J2172" s="4">
        <f t="shared" si="33"/>
        <v>1</v>
      </c>
    </row>
    <row r="2173" spans="1:10" x14ac:dyDescent="0.3">
      <c r="A2173" s="4" t="s">
        <v>4267</v>
      </c>
      <c r="B2173" s="82">
        <v>45310</v>
      </c>
      <c r="C2173" t="s">
        <v>2403</v>
      </c>
      <c r="D2173" t="s">
        <v>2797</v>
      </c>
      <c r="E2173" t="s">
        <v>2885</v>
      </c>
      <c r="F2173" s="88"/>
      <c r="G2173" s="85">
        <v>120000</v>
      </c>
      <c r="H2173" s="96" t="s">
        <v>4251</v>
      </c>
      <c r="I2173" t="s">
        <v>2142</v>
      </c>
      <c r="J2173" s="4">
        <f t="shared" si="33"/>
        <v>1</v>
      </c>
    </row>
    <row r="2174" spans="1:10" x14ac:dyDescent="0.3">
      <c r="A2174" s="4" t="s">
        <v>4267</v>
      </c>
      <c r="B2174" s="82">
        <v>45310</v>
      </c>
      <c r="C2174" t="s">
        <v>2404</v>
      </c>
      <c r="D2174" t="s">
        <v>611</v>
      </c>
      <c r="E2174" t="s">
        <v>3523</v>
      </c>
      <c r="F2174" s="88"/>
      <c r="G2174" s="85">
        <v>108033.2</v>
      </c>
      <c r="H2174" s="96" t="s">
        <v>4251</v>
      </c>
      <c r="I2174" t="s">
        <v>2142</v>
      </c>
      <c r="J2174" s="4">
        <f t="shared" si="33"/>
        <v>1</v>
      </c>
    </row>
    <row r="2175" spans="1:10" x14ac:dyDescent="0.3">
      <c r="A2175" s="4" t="s">
        <v>4267</v>
      </c>
      <c r="B2175" s="82">
        <v>45310</v>
      </c>
      <c r="C2175" t="s">
        <v>2405</v>
      </c>
      <c r="D2175" t="s">
        <v>610</v>
      </c>
      <c r="E2175" t="s">
        <v>3524</v>
      </c>
      <c r="F2175" s="88"/>
      <c r="G2175" s="85">
        <v>90811.6</v>
      </c>
      <c r="H2175" s="96" t="s">
        <v>4251</v>
      </c>
      <c r="I2175" t="s">
        <v>2142</v>
      </c>
      <c r="J2175" s="4">
        <f t="shared" si="33"/>
        <v>1</v>
      </c>
    </row>
    <row r="2176" spans="1:10" x14ac:dyDescent="0.3">
      <c r="A2176" s="4" t="s">
        <v>4267</v>
      </c>
      <c r="B2176" s="82">
        <v>45310</v>
      </c>
      <c r="C2176" t="s">
        <v>2406</v>
      </c>
      <c r="D2176" t="s">
        <v>611</v>
      </c>
      <c r="E2176" t="s">
        <v>3525</v>
      </c>
      <c r="F2176" s="88"/>
      <c r="G2176" s="85">
        <v>34290.21</v>
      </c>
      <c r="H2176" s="96" t="s">
        <v>4251</v>
      </c>
      <c r="I2176" t="s">
        <v>2142</v>
      </c>
      <c r="J2176" s="4">
        <f t="shared" si="33"/>
        <v>1</v>
      </c>
    </row>
    <row r="2177" spans="1:10" x14ac:dyDescent="0.3">
      <c r="A2177" s="4" t="s">
        <v>4267</v>
      </c>
      <c r="B2177" s="82">
        <v>45310</v>
      </c>
      <c r="C2177" t="s">
        <v>2407</v>
      </c>
      <c r="D2177" t="s">
        <v>611</v>
      </c>
      <c r="E2177" t="s">
        <v>3526</v>
      </c>
      <c r="F2177" s="88"/>
      <c r="G2177" s="85">
        <v>33834.11</v>
      </c>
      <c r="H2177" s="96" t="s">
        <v>4251</v>
      </c>
      <c r="I2177" t="s">
        <v>2142</v>
      </c>
      <c r="J2177" s="4">
        <f t="shared" si="33"/>
        <v>1</v>
      </c>
    </row>
    <row r="2178" spans="1:10" x14ac:dyDescent="0.3">
      <c r="A2178" s="4" t="s">
        <v>4267</v>
      </c>
      <c r="B2178" s="82">
        <v>45310</v>
      </c>
      <c r="C2178" t="s">
        <v>2408</v>
      </c>
      <c r="D2178" t="s">
        <v>611</v>
      </c>
      <c r="E2178" t="s">
        <v>3527</v>
      </c>
      <c r="F2178" s="88"/>
      <c r="G2178" s="85">
        <v>21174.86</v>
      </c>
      <c r="H2178" s="96" t="s">
        <v>4251</v>
      </c>
      <c r="I2178" t="s">
        <v>2142</v>
      </c>
      <c r="J2178" s="4">
        <f t="shared" si="33"/>
        <v>1</v>
      </c>
    </row>
    <row r="2179" spans="1:10" x14ac:dyDescent="0.3">
      <c r="A2179" s="4" t="s">
        <v>4267</v>
      </c>
      <c r="B2179" s="82">
        <v>45310</v>
      </c>
      <c r="C2179" t="s">
        <v>2409</v>
      </c>
      <c r="D2179" t="s">
        <v>611</v>
      </c>
      <c r="E2179" t="s">
        <v>3528</v>
      </c>
      <c r="F2179" s="88"/>
      <c r="G2179" s="85">
        <v>16403.330000000002</v>
      </c>
      <c r="H2179" s="96" t="s">
        <v>4251</v>
      </c>
      <c r="I2179" t="s">
        <v>2142</v>
      </c>
      <c r="J2179" s="4">
        <f t="shared" ref="J2179:J2242" si="34">MONTH(B2179)</f>
        <v>1</v>
      </c>
    </row>
    <row r="2180" spans="1:10" x14ac:dyDescent="0.3">
      <c r="A2180" s="4" t="s">
        <v>4267</v>
      </c>
      <c r="B2180" s="82">
        <v>45310</v>
      </c>
      <c r="C2180" t="s">
        <v>2410</v>
      </c>
      <c r="D2180" t="s">
        <v>611</v>
      </c>
      <c r="E2180" t="s">
        <v>3529</v>
      </c>
      <c r="F2180" s="88"/>
      <c r="G2180" s="85">
        <v>15469.45</v>
      </c>
      <c r="H2180" s="96" t="s">
        <v>4251</v>
      </c>
      <c r="I2180" t="s">
        <v>2142</v>
      </c>
      <c r="J2180" s="4">
        <f t="shared" si="34"/>
        <v>1</v>
      </c>
    </row>
    <row r="2181" spans="1:10" x14ac:dyDescent="0.3">
      <c r="A2181" s="4" t="s">
        <v>4267</v>
      </c>
      <c r="B2181" s="82">
        <v>45310</v>
      </c>
      <c r="C2181" t="s">
        <v>2411</v>
      </c>
      <c r="D2181" t="s">
        <v>611</v>
      </c>
      <c r="E2181" t="s">
        <v>3530</v>
      </c>
      <c r="F2181" s="88"/>
      <c r="G2181" s="85">
        <v>14495.69</v>
      </c>
      <c r="H2181" s="96" t="s">
        <v>4251</v>
      </c>
      <c r="I2181" t="s">
        <v>2142</v>
      </c>
      <c r="J2181" s="4">
        <f t="shared" si="34"/>
        <v>1</v>
      </c>
    </row>
    <row r="2182" spans="1:10" x14ac:dyDescent="0.3">
      <c r="A2182" s="4" t="s">
        <v>4267</v>
      </c>
      <c r="B2182" s="82">
        <v>45310</v>
      </c>
      <c r="C2182" t="s">
        <v>2412</v>
      </c>
      <c r="D2182" t="s">
        <v>611</v>
      </c>
      <c r="E2182" t="s">
        <v>3531</v>
      </c>
      <c r="F2182" s="88"/>
      <c r="G2182" s="85">
        <v>14437.34</v>
      </c>
      <c r="H2182" s="96" t="s">
        <v>4251</v>
      </c>
      <c r="I2182" t="s">
        <v>2142</v>
      </c>
      <c r="J2182" s="4">
        <f t="shared" si="34"/>
        <v>1</v>
      </c>
    </row>
    <row r="2183" spans="1:10" x14ac:dyDescent="0.3">
      <c r="A2183" s="4" t="s">
        <v>4267</v>
      </c>
      <c r="B2183" s="82">
        <v>45310</v>
      </c>
      <c r="C2183"/>
      <c r="D2183" t="s">
        <v>2610</v>
      </c>
      <c r="E2183" t="s">
        <v>3532</v>
      </c>
      <c r="F2183" s="88"/>
      <c r="G2183" s="85">
        <v>12380</v>
      </c>
      <c r="H2183" s="96" t="s">
        <v>4256</v>
      </c>
      <c r="I2183" t="s">
        <v>2142</v>
      </c>
      <c r="J2183" s="4">
        <f t="shared" si="34"/>
        <v>1</v>
      </c>
    </row>
    <row r="2184" spans="1:10" x14ac:dyDescent="0.3">
      <c r="A2184" s="4" t="s">
        <v>4267</v>
      </c>
      <c r="B2184" s="82">
        <v>45310</v>
      </c>
      <c r="C2184" t="s">
        <v>2413</v>
      </c>
      <c r="D2184" t="s">
        <v>764</v>
      </c>
      <c r="E2184" t="s">
        <v>3533</v>
      </c>
      <c r="F2184" s="88"/>
      <c r="G2184" s="85">
        <v>11637.42</v>
      </c>
      <c r="H2184" s="96" t="s">
        <v>4251</v>
      </c>
      <c r="I2184" t="s">
        <v>2142</v>
      </c>
      <c r="J2184" s="4">
        <f t="shared" si="34"/>
        <v>1</v>
      </c>
    </row>
    <row r="2185" spans="1:10" x14ac:dyDescent="0.3">
      <c r="A2185" s="4" t="s">
        <v>4267</v>
      </c>
      <c r="B2185" s="82">
        <v>45310</v>
      </c>
      <c r="C2185" t="s">
        <v>2414</v>
      </c>
      <c r="D2185" t="s">
        <v>611</v>
      </c>
      <c r="E2185" t="s">
        <v>3534</v>
      </c>
      <c r="F2185" s="88"/>
      <c r="G2185" s="85">
        <v>10433.42</v>
      </c>
      <c r="H2185" s="96" t="s">
        <v>4251</v>
      </c>
      <c r="I2185" t="s">
        <v>2142</v>
      </c>
      <c r="J2185" s="4">
        <f t="shared" si="34"/>
        <v>1</v>
      </c>
    </row>
    <row r="2186" spans="1:10" x14ac:dyDescent="0.3">
      <c r="A2186" s="4" t="s">
        <v>4267</v>
      </c>
      <c r="B2186" s="82">
        <v>45310</v>
      </c>
      <c r="C2186" t="s">
        <v>2415</v>
      </c>
      <c r="D2186" t="s">
        <v>611</v>
      </c>
      <c r="E2186" t="s">
        <v>3535</v>
      </c>
      <c r="F2186" s="88"/>
      <c r="G2186" s="85">
        <v>10329.370000000001</v>
      </c>
      <c r="H2186" s="96" t="s">
        <v>4251</v>
      </c>
      <c r="I2186" t="s">
        <v>2142</v>
      </c>
      <c r="J2186" s="4">
        <f t="shared" si="34"/>
        <v>1</v>
      </c>
    </row>
    <row r="2187" spans="1:10" x14ac:dyDescent="0.3">
      <c r="A2187" s="4" t="s">
        <v>4267</v>
      </c>
      <c r="B2187" s="82">
        <v>45310</v>
      </c>
      <c r="C2187" t="s">
        <v>2416</v>
      </c>
      <c r="D2187" t="s">
        <v>611</v>
      </c>
      <c r="E2187" t="s">
        <v>3536</v>
      </c>
      <c r="F2187" s="88"/>
      <c r="G2187" s="85">
        <v>9638.15</v>
      </c>
      <c r="H2187" s="96" t="s">
        <v>4251</v>
      </c>
      <c r="I2187" t="s">
        <v>2142</v>
      </c>
      <c r="J2187" s="4">
        <f t="shared" si="34"/>
        <v>1</v>
      </c>
    </row>
    <row r="2188" spans="1:10" x14ac:dyDescent="0.3">
      <c r="A2188" s="4" t="s">
        <v>4267</v>
      </c>
      <c r="B2188" s="82">
        <v>45310</v>
      </c>
      <c r="C2188" t="s">
        <v>2417</v>
      </c>
      <c r="D2188" t="s">
        <v>611</v>
      </c>
      <c r="E2188" t="s">
        <v>3537</v>
      </c>
      <c r="F2188" s="88"/>
      <c r="G2188" s="85">
        <v>9421.33</v>
      </c>
      <c r="H2188" s="96" t="s">
        <v>4251</v>
      </c>
      <c r="I2188" t="s">
        <v>2142</v>
      </c>
      <c r="J2188" s="4">
        <f t="shared" si="34"/>
        <v>1</v>
      </c>
    </row>
    <row r="2189" spans="1:10" x14ac:dyDescent="0.3">
      <c r="A2189" s="4" t="s">
        <v>4267</v>
      </c>
      <c r="B2189" s="82">
        <v>45310</v>
      </c>
      <c r="C2189" t="s">
        <v>2418</v>
      </c>
      <c r="D2189" t="s">
        <v>764</v>
      </c>
      <c r="E2189" t="s">
        <v>3538</v>
      </c>
      <c r="F2189" s="88"/>
      <c r="G2189" s="85">
        <v>8964</v>
      </c>
      <c r="H2189" s="96" t="s">
        <v>4251</v>
      </c>
      <c r="I2189" t="s">
        <v>2142</v>
      </c>
      <c r="J2189" s="4">
        <f t="shared" si="34"/>
        <v>1</v>
      </c>
    </row>
    <row r="2190" spans="1:10" x14ac:dyDescent="0.3">
      <c r="A2190" s="4" t="s">
        <v>4267</v>
      </c>
      <c r="B2190" s="82">
        <v>45310</v>
      </c>
      <c r="C2190" t="s">
        <v>2419</v>
      </c>
      <c r="D2190" t="s">
        <v>611</v>
      </c>
      <c r="E2190" t="s">
        <v>3539</v>
      </c>
      <c r="F2190" s="88"/>
      <c r="G2190" s="85">
        <v>8223.86</v>
      </c>
      <c r="H2190" s="96" t="s">
        <v>4251</v>
      </c>
      <c r="I2190" t="s">
        <v>2142</v>
      </c>
      <c r="J2190" s="4">
        <f t="shared" si="34"/>
        <v>1</v>
      </c>
    </row>
    <row r="2191" spans="1:10" x14ac:dyDescent="0.3">
      <c r="A2191" s="4" t="s">
        <v>4267</v>
      </c>
      <c r="B2191" s="82">
        <v>45310</v>
      </c>
      <c r="C2191" t="s">
        <v>2420</v>
      </c>
      <c r="D2191" t="s">
        <v>611</v>
      </c>
      <c r="E2191" t="s">
        <v>3540</v>
      </c>
      <c r="F2191" s="88"/>
      <c r="G2191" s="85">
        <v>7030.28</v>
      </c>
      <c r="H2191" s="96" t="s">
        <v>4251</v>
      </c>
      <c r="I2191" t="s">
        <v>2142</v>
      </c>
      <c r="J2191" s="4">
        <f t="shared" si="34"/>
        <v>1</v>
      </c>
    </row>
    <row r="2192" spans="1:10" x14ac:dyDescent="0.3">
      <c r="A2192" s="4" t="s">
        <v>4267</v>
      </c>
      <c r="B2192" s="82">
        <v>45310</v>
      </c>
      <c r="C2192" t="s">
        <v>2421</v>
      </c>
      <c r="D2192" t="s">
        <v>840</v>
      </c>
      <c r="E2192" t="s">
        <v>3541</v>
      </c>
      <c r="F2192" s="88"/>
      <c r="G2192" s="85">
        <v>6926.4</v>
      </c>
      <c r="H2192" s="96" t="s">
        <v>4251</v>
      </c>
      <c r="I2192" t="s">
        <v>2142</v>
      </c>
      <c r="J2192" s="4">
        <f t="shared" si="34"/>
        <v>1</v>
      </c>
    </row>
    <row r="2193" spans="1:10" x14ac:dyDescent="0.3">
      <c r="A2193" s="4" t="s">
        <v>4267</v>
      </c>
      <c r="B2193" s="82">
        <v>45310</v>
      </c>
      <c r="C2193" t="s">
        <v>2422</v>
      </c>
      <c r="D2193" t="s">
        <v>611</v>
      </c>
      <c r="E2193" t="s">
        <v>3542</v>
      </c>
      <c r="F2193" s="88"/>
      <c r="G2193" s="85">
        <v>6701.58</v>
      </c>
      <c r="H2193" s="96" t="s">
        <v>4251</v>
      </c>
      <c r="I2193" t="s">
        <v>2142</v>
      </c>
      <c r="J2193" s="4">
        <f t="shared" si="34"/>
        <v>1</v>
      </c>
    </row>
    <row r="2194" spans="1:10" x14ac:dyDescent="0.3">
      <c r="A2194" s="4" t="s">
        <v>4267</v>
      </c>
      <c r="B2194" s="82">
        <v>45310</v>
      </c>
      <c r="C2194" t="s">
        <v>2423</v>
      </c>
      <c r="D2194" t="s">
        <v>625</v>
      </c>
      <c r="E2194" t="s">
        <v>3543</v>
      </c>
      <c r="F2194" s="88"/>
      <c r="G2194" s="85">
        <v>6494.37</v>
      </c>
      <c r="H2194" s="96" t="s">
        <v>4251</v>
      </c>
      <c r="I2194" t="s">
        <v>2142</v>
      </c>
      <c r="J2194" s="4">
        <f t="shared" si="34"/>
        <v>1</v>
      </c>
    </row>
    <row r="2195" spans="1:10" x14ac:dyDescent="0.3">
      <c r="A2195" s="4" t="s">
        <v>4267</v>
      </c>
      <c r="B2195" s="82">
        <v>45310</v>
      </c>
      <c r="C2195" t="s">
        <v>2424</v>
      </c>
      <c r="D2195" t="s">
        <v>708</v>
      </c>
      <c r="E2195" t="s">
        <v>3544</v>
      </c>
      <c r="F2195" s="88"/>
      <c r="G2195" s="85">
        <v>4952.25</v>
      </c>
      <c r="H2195" s="96" t="s">
        <v>4251</v>
      </c>
      <c r="I2195" t="s">
        <v>2142</v>
      </c>
      <c r="J2195" s="4">
        <f t="shared" si="34"/>
        <v>1</v>
      </c>
    </row>
    <row r="2196" spans="1:10" x14ac:dyDescent="0.3">
      <c r="A2196" s="4" t="s">
        <v>4267</v>
      </c>
      <c r="B2196" s="82">
        <v>45310</v>
      </c>
      <c r="C2196" t="s">
        <v>2425</v>
      </c>
      <c r="D2196" t="s">
        <v>611</v>
      </c>
      <c r="E2196" t="s">
        <v>3545</v>
      </c>
      <c r="F2196" s="88"/>
      <c r="G2196" s="85">
        <v>4879.09</v>
      </c>
      <c r="H2196" s="96" t="s">
        <v>4251</v>
      </c>
      <c r="I2196" t="s">
        <v>2142</v>
      </c>
      <c r="J2196" s="4">
        <f t="shared" si="34"/>
        <v>1</v>
      </c>
    </row>
    <row r="2197" spans="1:10" x14ac:dyDescent="0.3">
      <c r="A2197" s="4" t="s">
        <v>4267</v>
      </c>
      <c r="B2197" s="82">
        <v>45310</v>
      </c>
      <c r="C2197"/>
      <c r="D2197" t="s">
        <v>2610</v>
      </c>
      <c r="E2197" t="s">
        <v>2927</v>
      </c>
      <c r="F2197" s="88"/>
      <c r="G2197" s="85">
        <v>3830</v>
      </c>
      <c r="H2197" s="96" t="s">
        <v>4256</v>
      </c>
      <c r="I2197" t="s">
        <v>2142</v>
      </c>
      <c r="J2197" s="4">
        <f t="shared" si="34"/>
        <v>1</v>
      </c>
    </row>
    <row r="2198" spans="1:10" x14ac:dyDescent="0.3">
      <c r="A2198" s="4" t="s">
        <v>4267</v>
      </c>
      <c r="B2198" s="82">
        <v>45310</v>
      </c>
      <c r="C2198" t="s">
        <v>2426</v>
      </c>
      <c r="D2198" t="s">
        <v>611</v>
      </c>
      <c r="E2198" t="s">
        <v>3546</v>
      </c>
      <c r="F2198" s="88"/>
      <c r="G2198" s="85">
        <v>2588.91</v>
      </c>
      <c r="H2198" s="96" t="s">
        <v>4251</v>
      </c>
      <c r="I2198" t="s">
        <v>2142</v>
      </c>
      <c r="J2198" s="4">
        <f t="shared" si="34"/>
        <v>1</v>
      </c>
    </row>
    <row r="2199" spans="1:10" x14ac:dyDescent="0.3">
      <c r="A2199" s="4" t="s">
        <v>4267</v>
      </c>
      <c r="B2199" s="82">
        <v>45310</v>
      </c>
      <c r="C2199" t="s">
        <v>347</v>
      </c>
      <c r="D2199" t="s">
        <v>712</v>
      </c>
      <c r="E2199" t="s">
        <v>1157</v>
      </c>
      <c r="F2199" s="88"/>
      <c r="G2199" s="85">
        <v>2237.5</v>
      </c>
      <c r="H2199" s="96" t="s">
        <v>4254</v>
      </c>
      <c r="I2199" t="s">
        <v>2142</v>
      </c>
      <c r="J2199" s="4">
        <f t="shared" si="34"/>
        <v>1</v>
      </c>
    </row>
    <row r="2200" spans="1:10" x14ac:dyDescent="0.3">
      <c r="A2200" s="4" t="s">
        <v>4267</v>
      </c>
      <c r="B2200" s="82">
        <v>45310</v>
      </c>
      <c r="C2200"/>
      <c r="D2200" t="s">
        <v>2610</v>
      </c>
      <c r="E2200" t="s">
        <v>3477</v>
      </c>
      <c r="F2200" s="88"/>
      <c r="G2200" s="85">
        <v>1839.95</v>
      </c>
      <c r="H2200" s="96" t="s">
        <v>4256</v>
      </c>
      <c r="I2200" t="s">
        <v>2142</v>
      </c>
      <c r="J2200" s="4">
        <f t="shared" si="34"/>
        <v>1</v>
      </c>
    </row>
    <row r="2201" spans="1:10" x14ac:dyDescent="0.3">
      <c r="A2201" s="4" t="s">
        <v>4267</v>
      </c>
      <c r="B2201" s="82">
        <v>45310</v>
      </c>
      <c r="C2201" t="s">
        <v>2427</v>
      </c>
      <c r="D2201" t="s">
        <v>797</v>
      </c>
      <c r="E2201" t="s">
        <v>3547</v>
      </c>
      <c r="F2201" s="88"/>
      <c r="G2201" s="85">
        <v>1440</v>
      </c>
      <c r="H2201" s="96" t="s">
        <v>4251</v>
      </c>
      <c r="I2201" t="s">
        <v>2142</v>
      </c>
      <c r="J2201" s="4">
        <f t="shared" si="34"/>
        <v>1</v>
      </c>
    </row>
    <row r="2202" spans="1:10" x14ac:dyDescent="0.3">
      <c r="A2202" s="4" t="s">
        <v>4267</v>
      </c>
      <c r="B2202" s="82">
        <v>45310</v>
      </c>
      <c r="C2202" t="s">
        <v>2428</v>
      </c>
      <c r="D2202" t="s">
        <v>2798</v>
      </c>
      <c r="E2202" t="s">
        <v>3548</v>
      </c>
      <c r="F2202" s="88"/>
      <c r="G2202" s="85">
        <v>1440</v>
      </c>
      <c r="H2202" s="96" t="s">
        <v>4256</v>
      </c>
      <c r="I2202" t="s">
        <v>2142</v>
      </c>
      <c r="J2202" s="4">
        <f t="shared" si="34"/>
        <v>1</v>
      </c>
    </row>
    <row r="2203" spans="1:10" x14ac:dyDescent="0.3">
      <c r="A2203" s="4" t="s">
        <v>4267</v>
      </c>
      <c r="B2203" s="82">
        <v>45310</v>
      </c>
      <c r="C2203"/>
      <c r="D2203" t="s">
        <v>136</v>
      </c>
      <c r="E2203" t="s">
        <v>1455</v>
      </c>
      <c r="F2203" s="88"/>
      <c r="G2203" s="85">
        <v>1225.44</v>
      </c>
      <c r="H2203" s="96" t="s">
        <v>4249</v>
      </c>
      <c r="I2203" t="s">
        <v>2142</v>
      </c>
      <c r="J2203" s="4">
        <f t="shared" si="34"/>
        <v>1</v>
      </c>
    </row>
    <row r="2204" spans="1:10" x14ac:dyDescent="0.3">
      <c r="A2204" s="4" t="s">
        <v>4267</v>
      </c>
      <c r="B2204" s="82">
        <v>45310</v>
      </c>
      <c r="C2204"/>
      <c r="D2204" t="s">
        <v>2610</v>
      </c>
      <c r="E2204" t="s">
        <v>3549</v>
      </c>
      <c r="F2204" s="88"/>
      <c r="G2204" s="91">
        <v>791</v>
      </c>
      <c r="H2204" s="96" t="s">
        <v>4256</v>
      </c>
      <c r="I2204" t="s">
        <v>2142</v>
      </c>
      <c r="J2204" s="4">
        <f t="shared" si="34"/>
        <v>1</v>
      </c>
    </row>
    <row r="2205" spans="1:10" x14ac:dyDescent="0.3">
      <c r="A2205" s="4" t="s">
        <v>4267</v>
      </c>
      <c r="B2205" s="82">
        <v>45310</v>
      </c>
      <c r="C2205"/>
      <c r="D2205" t="s">
        <v>2681</v>
      </c>
      <c r="E2205" t="s">
        <v>273</v>
      </c>
      <c r="F2205" s="85">
        <v>200000</v>
      </c>
      <c r="G2205" s="85"/>
      <c r="H2205" s="96" t="s">
        <v>37</v>
      </c>
      <c r="I2205" t="s">
        <v>2142</v>
      </c>
      <c r="J2205" s="4">
        <f t="shared" si="34"/>
        <v>1</v>
      </c>
    </row>
    <row r="2206" spans="1:10" x14ac:dyDescent="0.3">
      <c r="A2206" s="4" t="s">
        <v>4267</v>
      </c>
      <c r="B2206" s="82">
        <v>45310</v>
      </c>
      <c r="C2206"/>
      <c r="D2206" t="s">
        <v>2692</v>
      </c>
      <c r="E2206" t="s">
        <v>3550</v>
      </c>
      <c r="F2206" s="85">
        <v>149398.1</v>
      </c>
      <c r="G2206" s="85"/>
      <c r="H2206" s="96" t="s">
        <v>37</v>
      </c>
      <c r="I2206" t="s">
        <v>2142</v>
      </c>
      <c r="J2206" s="4">
        <f t="shared" si="34"/>
        <v>1</v>
      </c>
    </row>
    <row r="2207" spans="1:10" x14ac:dyDescent="0.3">
      <c r="A2207" s="4" t="s">
        <v>4267</v>
      </c>
      <c r="B2207" s="82">
        <v>45310</v>
      </c>
      <c r="C2207"/>
      <c r="D2207" t="s">
        <v>2692</v>
      </c>
      <c r="E2207" t="s">
        <v>3551</v>
      </c>
      <c r="F2207" s="85">
        <v>116088.59</v>
      </c>
      <c r="G2207" s="85"/>
      <c r="H2207" s="96" t="s">
        <v>37</v>
      </c>
      <c r="I2207" t="s">
        <v>2142</v>
      </c>
      <c r="J2207" s="4">
        <f t="shared" si="34"/>
        <v>1</v>
      </c>
    </row>
    <row r="2208" spans="1:10" x14ac:dyDescent="0.3">
      <c r="A2208" s="4" t="s">
        <v>4267</v>
      </c>
      <c r="B2208" s="82">
        <v>45310</v>
      </c>
      <c r="C2208"/>
      <c r="D2208" t="s">
        <v>2692</v>
      </c>
      <c r="E2208" t="s">
        <v>3552</v>
      </c>
      <c r="F2208" s="85">
        <v>86466.2</v>
      </c>
      <c r="G2208" s="85"/>
      <c r="H2208" s="96" t="s">
        <v>37</v>
      </c>
      <c r="I2208" t="s">
        <v>2142</v>
      </c>
      <c r="J2208" s="4">
        <f t="shared" si="34"/>
        <v>1</v>
      </c>
    </row>
    <row r="2209" spans="1:10" x14ac:dyDescent="0.3">
      <c r="A2209" s="4" t="s">
        <v>4267</v>
      </c>
      <c r="B2209" s="82">
        <v>45310</v>
      </c>
      <c r="C2209"/>
      <c r="D2209" t="s">
        <v>2635</v>
      </c>
      <c r="E2209" t="s">
        <v>3553</v>
      </c>
      <c r="F2209" s="85">
        <v>72395.399999999994</v>
      </c>
      <c r="G2209" s="85"/>
      <c r="H2209" s="96" t="s">
        <v>37</v>
      </c>
      <c r="I2209" t="s">
        <v>2142</v>
      </c>
      <c r="J2209" s="4">
        <f t="shared" si="34"/>
        <v>1</v>
      </c>
    </row>
    <row r="2210" spans="1:10" x14ac:dyDescent="0.3">
      <c r="A2210" s="4" t="s">
        <v>4267</v>
      </c>
      <c r="B2210" s="82">
        <v>45310</v>
      </c>
      <c r="C2210"/>
      <c r="D2210" t="s">
        <v>2692</v>
      </c>
      <c r="E2210" t="s">
        <v>3554</v>
      </c>
      <c r="F2210" s="85">
        <v>68999.100000000006</v>
      </c>
      <c r="G2210" s="85"/>
      <c r="H2210" s="96" t="s">
        <v>37</v>
      </c>
      <c r="I2210" t="s">
        <v>2142</v>
      </c>
      <c r="J2210" s="4">
        <f t="shared" si="34"/>
        <v>1</v>
      </c>
    </row>
    <row r="2211" spans="1:10" x14ac:dyDescent="0.3">
      <c r="A2211" s="4" t="s">
        <v>4267</v>
      </c>
      <c r="B2211" s="82">
        <v>45310</v>
      </c>
      <c r="C2211"/>
      <c r="D2211" t="s">
        <v>2692</v>
      </c>
      <c r="E2211" t="s">
        <v>3555</v>
      </c>
      <c r="F2211" s="85">
        <v>60429.5</v>
      </c>
      <c r="G2211" s="85"/>
      <c r="H2211" s="96" t="s">
        <v>37</v>
      </c>
      <c r="I2211" t="s">
        <v>2142</v>
      </c>
      <c r="J2211" s="4">
        <f t="shared" si="34"/>
        <v>1</v>
      </c>
    </row>
    <row r="2212" spans="1:10" x14ac:dyDescent="0.3">
      <c r="A2212" s="4" t="s">
        <v>4267</v>
      </c>
      <c r="B2212" s="82">
        <v>45310</v>
      </c>
      <c r="C2212"/>
      <c r="D2212" t="s">
        <v>2692</v>
      </c>
      <c r="E2212" t="s">
        <v>3556</v>
      </c>
      <c r="F2212" s="85">
        <v>52182</v>
      </c>
      <c r="G2212" s="85"/>
      <c r="H2212" s="96" t="s">
        <v>37</v>
      </c>
      <c r="I2212" t="s">
        <v>2142</v>
      </c>
      <c r="J2212" s="4">
        <f t="shared" si="34"/>
        <v>1</v>
      </c>
    </row>
    <row r="2213" spans="1:10" x14ac:dyDescent="0.3">
      <c r="A2213" s="4" t="s">
        <v>4267</v>
      </c>
      <c r="B2213" s="82">
        <v>45310</v>
      </c>
      <c r="C2213"/>
      <c r="D2213" t="s">
        <v>2799</v>
      </c>
      <c r="E2213" t="s">
        <v>3557</v>
      </c>
      <c r="F2213" s="85">
        <v>49443.6</v>
      </c>
      <c r="G2213" s="85"/>
      <c r="H2213" s="96" t="s">
        <v>37</v>
      </c>
      <c r="I2213" t="s">
        <v>2142</v>
      </c>
      <c r="J2213" s="4">
        <f t="shared" si="34"/>
        <v>1</v>
      </c>
    </row>
    <row r="2214" spans="1:10" x14ac:dyDescent="0.3">
      <c r="A2214" s="4" t="s">
        <v>4267</v>
      </c>
      <c r="B2214" s="82">
        <v>45310</v>
      </c>
      <c r="C2214"/>
      <c r="D2214" t="s">
        <v>2800</v>
      </c>
      <c r="E2214" t="s">
        <v>1094</v>
      </c>
      <c r="F2214" s="85">
        <v>25367.61</v>
      </c>
      <c r="G2214" s="85"/>
      <c r="H2214" s="96" t="s">
        <v>37</v>
      </c>
      <c r="I2214" t="s">
        <v>2142</v>
      </c>
      <c r="J2214" s="4">
        <f t="shared" si="34"/>
        <v>1</v>
      </c>
    </row>
    <row r="2215" spans="1:10" x14ac:dyDescent="0.3">
      <c r="A2215" s="4" t="s">
        <v>4267</v>
      </c>
      <c r="B2215" s="82">
        <v>45310</v>
      </c>
      <c r="C2215"/>
      <c r="D2215" t="s">
        <v>2801</v>
      </c>
      <c r="E2215" t="s">
        <v>3558</v>
      </c>
      <c r="F2215" s="85">
        <v>24684.03</v>
      </c>
      <c r="G2215" s="85"/>
      <c r="H2215" s="96" t="s">
        <v>37</v>
      </c>
      <c r="I2215" t="s">
        <v>2142</v>
      </c>
      <c r="J2215" s="4">
        <f t="shared" si="34"/>
        <v>1</v>
      </c>
    </row>
    <row r="2216" spans="1:10" x14ac:dyDescent="0.3">
      <c r="A2216" s="4" t="s">
        <v>4267</v>
      </c>
      <c r="B2216" s="82">
        <v>45310</v>
      </c>
      <c r="C2216"/>
      <c r="D2216" t="s">
        <v>2802</v>
      </c>
      <c r="E2216" t="s">
        <v>3559</v>
      </c>
      <c r="F2216" s="85">
        <v>23932.71</v>
      </c>
      <c r="G2216" s="85"/>
      <c r="H2216" s="96" t="s">
        <v>37</v>
      </c>
      <c r="I2216" t="s">
        <v>2142</v>
      </c>
      <c r="J2216" s="4">
        <f t="shared" si="34"/>
        <v>1</v>
      </c>
    </row>
    <row r="2217" spans="1:10" x14ac:dyDescent="0.3">
      <c r="A2217" s="4" t="s">
        <v>4267</v>
      </c>
      <c r="B2217" s="82">
        <v>45310</v>
      </c>
      <c r="C2217"/>
      <c r="D2217" t="s">
        <v>2692</v>
      </c>
      <c r="E2217" t="s">
        <v>3560</v>
      </c>
      <c r="F2217" s="85">
        <v>17046.900000000001</v>
      </c>
      <c r="G2217" s="85"/>
      <c r="H2217" s="96" t="s">
        <v>37</v>
      </c>
      <c r="I2217" t="s">
        <v>2142</v>
      </c>
      <c r="J2217" s="4">
        <f t="shared" si="34"/>
        <v>1</v>
      </c>
    </row>
    <row r="2218" spans="1:10" x14ac:dyDescent="0.3">
      <c r="A2218" s="4" t="s">
        <v>4267</v>
      </c>
      <c r="B2218" s="82">
        <v>45310</v>
      </c>
      <c r="C2218"/>
      <c r="D2218" t="s">
        <v>2647</v>
      </c>
      <c r="E2218" t="s">
        <v>3561</v>
      </c>
      <c r="F2218" s="85">
        <v>11035.77</v>
      </c>
      <c r="G2218" s="85"/>
      <c r="H2218" s="96" t="s">
        <v>37</v>
      </c>
      <c r="I2218" t="s">
        <v>2142</v>
      </c>
      <c r="J2218" s="4">
        <f t="shared" si="34"/>
        <v>1</v>
      </c>
    </row>
    <row r="2219" spans="1:10" x14ac:dyDescent="0.3">
      <c r="A2219" s="4" t="s">
        <v>4267</v>
      </c>
      <c r="B2219" s="82">
        <v>45310</v>
      </c>
      <c r="C2219"/>
      <c r="D2219" t="s">
        <v>2615</v>
      </c>
      <c r="E2219" t="s">
        <v>3562</v>
      </c>
      <c r="F2219" s="85">
        <v>9156.4</v>
      </c>
      <c r="G2219" s="85"/>
      <c r="H2219" s="96" t="s">
        <v>37</v>
      </c>
      <c r="I2219" t="s">
        <v>2142</v>
      </c>
      <c r="J2219" s="4">
        <f t="shared" si="34"/>
        <v>1</v>
      </c>
    </row>
    <row r="2220" spans="1:10" x14ac:dyDescent="0.3">
      <c r="A2220" s="4" t="s">
        <v>4267</v>
      </c>
      <c r="B2220" s="82">
        <v>45310</v>
      </c>
      <c r="C2220"/>
      <c r="D2220" t="s">
        <v>2663</v>
      </c>
      <c r="E2220" t="s">
        <v>1895</v>
      </c>
      <c r="F2220" s="85">
        <v>8608.6</v>
      </c>
      <c r="G2220" s="85"/>
      <c r="H2220" s="96" t="s">
        <v>37</v>
      </c>
      <c r="I2220" t="s">
        <v>2142</v>
      </c>
      <c r="J2220" s="4">
        <f t="shared" si="34"/>
        <v>1</v>
      </c>
    </row>
    <row r="2221" spans="1:10" x14ac:dyDescent="0.3">
      <c r="A2221" s="4" t="s">
        <v>4267</v>
      </c>
      <c r="B2221" s="82">
        <v>45310</v>
      </c>
      <c r="C2221"/>
      <c r="D2221" t="s">
        <v>2641</v>
      </c>
      <c r="E2221" t="s">
        <v>273</v>
      </c>
      <c r="F2221" s="85">
        <v>8595.32</v>
      </c>
      <c r="G2221" s="85"/>
      <c r="H2221" s="96" t="s">
        <v>37</v>
      </c>
      <c r="I2221" t="s">
        <v>2142</v>
      </c>
      <c r="J2221" s="4">
        <f t="shared" si="34"/>
        <v>1</v>
      </c>
    </row>
    <row r="2222" spans="1:10" x14ac:dyDescent="0.3">
      <c r="A2222" s="4" t="s">
        <v>4267</v>
      </c>
      <c r="B2222" s="82">
        <v>45310</v>
      </c>
      <c r="C2222"/>
      <c r="D2222" t="s">
        <v>2695</v>
      </c>
      <c r="E2222" t="s">
        <v>273</v>
      </c>
      <c r="F2222" s="85">
        <v>6350.08</v>
      </c>
      <c r="G2222" s="85"/>
      <c r="H2222" s="96" t="s">
        <v>37</v>
      </c>
      <c r="I2222" t="s">
        <v>2142</v>
      </c>
      <c r="J2222" s="4">
        <f t="shared" si="34"/>
        <v>1</v>
      </c>
    </row>
    <row r="2223" spans="1:10" x14ac:dyDescent="0.3">
      <c r="A2223" s="4" t="s">
        <v>4267</v>
      </c>
      <c r="B2223" s="82">
        <v>45310</v>
      </c>
      <c r="C2223"/>
      <c r="D2223" t="s">
        <v>2629</v>
      </c>
      <c r="E2223" t="s">
        <v>2943</v>
      </c>
      <c r="F2223" s="85">
        <v>6306.52</v>
      </c>
      <c r="G2223" s="85"/>
      <c r="H2223" s="96" t="s">
        <v>37</v>
      </c>
      <c r="I2223" t="s">
        <v>2142</v>
      </c>
      <c r="J2223" s="4">
        <f t="shared" si="34"/>
        <v>1</v>
      </c>
    </row>
    <row r="2224" spans="1:10" x14ac:dyDescent="0.3">
      <c r="A2224" s="4" t="s">
        <v>4267</v>
      </c>
      <c r="B2224" s="82">
        <v>45310</v>
      </c>
      <c r="C2224"/>
      <c r="D2224" t="s">
        <v>2803</v>
      </c>
      <c r="E2224" t="s">
        <v>3563</v>
      </c>
      <c r="F2224" s="85">
        <v>5064.49</v>
      </c>
      <c r="G2224" s="85"/>
      <c r="H2224" s="96" t="s">
        <v>37</v>
      </c>
      <c r="I2224" t="s">
        <v>2142</v>
      </c>
      <c r="J2224" s="4">
        <f t="shared" si="34"/>
        <v>1</v>
      </c>
    </row>
    <row r="2225" spans="1:10" x14ac:dyDescent="0.3">
      <c r="A2225" s="4" t="s">
        <v>4267</v>
      </c>
      <c r="B2225" s="82">
        <v>45310</v>
      </c>
      <c r="C2225"/>
      <c r="D2225" t="s">
        <v>2799</v>
      </c>
      <c r="E2225" t="s">
        <v>3564</v>
      </c>
      <c r="F2225" s="85">
        <v>4553.49</v>
      </c>
      <c r="G2225" s="85"/>
      <c r="H2225" s="96" t="s">
        <v>37</v>
      </c>
      <c r="I2225" t="s">
        <v>2142</v>
      </c>
      <c r="J2225" s="4">
        <f t="shared" si="34"/>
        <v>1</v>
      </c>
    </row>
    <row r="2226" spans="1:10" x14ac:dyDescent="0.3">
      <c r="A2226" s="4" t="s">
        <v>4267</v>
      </c>
      <c r="B2226" s="82">
        <v>45310</v>
      </c>
      <c r="C2226"/>
      <c r="D2226" t="s">
        <v>2642</v>
      </c>
      <c r="E2226" t="s">
        <v>3565</v>
      </c>
      <c r="F2226" s="85">
        <v>4549.6000000000004</v>
      </c>
      <c r="G2226" s="85"/>
      <c r="H2226" s="96" t="s">
        <v>37</v>
      </c>
      <c r="I2226" t="s">
        <v>2142</v>
      </c>
      <c r="J2226" s="4">
        <f t="shared" si="34"/>
        <v>1</v>
      </c>
    </row>
    <row r="2227" spans="1:10" x14ac:dyDescent="0.3">
      <c r="A2227" s="4" t="s">
        <v>4267</v>
      </c>
      <c r="B2227" s="82">
        <v>45310</v>
      </c>
      <c r="C2227"/>
      <c r="D2227" t="s">
        <v>2646</v>
      </c>
      <c r="E2227" t="s">
        <v>3566</v>
      </c>
      <c r="F2227" s="85">
        <v>4213.4399999999996</v>
      </c>
      <c r="G2227" s="85"/>
      <c r="H2227" s="96" t="s">
        <v>37</v>
      </c>
      <c r="I2227" t="s">
        <v>2142</v>
      </c>
      <c r="J2227" s="4">
        <f t="shared" si="34"/>
        <v>1</v>
      </c>
    </row>
    <row r="2228" spans="1:10" x14ac:dyDescent="0.3">
      <c r="A2228" s="4" t="s">
        <v>4267</v>
      </c>
      <c r="B2228" s="82">
        <v>45310</v>
      </c>
      <c r="C2228"/>
      <c r="D2228" t="s">
        <v>2799</v>
      </c>
      <c r="E2228" t="s">
        <v>3567</v>
      </c>
      <c r="F2228" s="85">
        <v>3419.94</v>
      </c>
      <c r="G2228" s="85"/>
      <c r="H2228" s="96" t="s">
        <v>37</v>
      </c>
      <c r="I2228" t="s">
        <v>2142</v>
      </c>
      <c r="J2228" s="4">
        <f t="shared" si="34"/>
        <v>1</v>
      </c>
    </row>
    <row r="2229" spans="1:10" x14ac:dyDescent="0.3">
      <c r="A2229" s="4" t="s">
        <v>4267</v>
      </c>
      <c r="B2229" s="82">
        <v>45310</v>
      </c>
      <c r="C2229"/>
      <c r="D2229" t="s">
        <v>2799</v>
      </c>
      <c r="E2229" t="s">
        <v>3568</v>
      </c>
      <c r="F2229" s="85">
        <v>2961.53</v>
      </c>
      <c r="G2229" s="85"/>
      <c r="H2229" s="96" t="s">
        <v>37</v>
      </c>
      <c r="I2229" t="s">
        <v>2142</v>
      </c>
      <c r="J2229" s="4">
        <f t="shared" si="34"/>
        <v>1</v>
      </c>
    </row>
    <row r="2230" spans="1:10" x14ac:dyDescent="0.3">
      <c r="A2230" s="4" t="s">
        <v>4267</v>
      </c>
      <c r="B2230" s="82">
        <v>45310</v>
      </c>
      <c r="C2230"/>
      <c r="D2230" t="s">
        <v>2616</v>
      </c>
      <c r="E2230" t="s">
        <v>3133</v>
      </c>
      <c r="F2230" s="85">
        <v>2106</v>
      </c>
      <c r="G2230" s="85"/>
      <c r="H2230" s="96" t="s">
        <v>37</v>
      </c>
      <c r="I2230" t="s">
        <v>2142</v>
      </c>
      <c r="J2230" s="4">
        <f t="shared" si="34"/>
        <v>1</v>
      </c>
    </row>
    <row r="2231" spans="1:10" x14ac:dyDescent="0.3">
      <c r="A2231" s="4" t="s">
        <v>4267</v>
      </c>
      <c r="B2231" s="82">
        <v>45310</v>
      </c>
      <c r="C2231"/>
      <c r="D2231" t="s">
        <v>725</v>
      </c>
      <c r="E2231" t="s">
        <v>3569</v>
      </c>
      <c r="F2231" s="85">
        <v>1287</v>
      </c>
      <c r="G2231" s="85"/>
      <c r="H2231" s="96" t="s">
        <v>37</v>
      </c>
      <c r="I2231" t="s">
        <v>2142</v>
      </c>
      <c r="J2231" s="4">
        <f t="shared" si="34"/>
        <v>1</v>
      </c>
    </row>
    <row r="2232" spans="1:10" x14ac:dyDescent="0.3">
      <c r="A2232" s="4" t="s">
        <v>4267</v>
      </c>
      <c r="B2232" s="82">
        <v>45310</v>
      </c>
      <c r="C2232"/>
      <c r="D2232" t="s">
        <v>2799</v>
      </c>
      <c r="E2232" t="s">
        <v>3570</v>
      </c>
      <c r="F2232" s="85">
        <v>1185.55</v>
      </c>
      <c r="G2232" s="85"/>
      <c r="H2232" s="96" t="s">
        <v>37</v>
      </c>
      <c r="I2232" t="s">
        <v>2142</v>
      </c>
      <c r="J2232" s="4">
        <f t="shared" si="34"/>
        <v>1</v>
      </c>
    </row>
    <row r="2233" spans="1:10" x14ac:dyDescent="0.3">
      <c r="A2233" s="4" t="s">
        <v>4267</v>
      </c>
      <c r="B2233" s="82">
        <v>45309</v>
      </c>
      <c r="C2233" t="s">
        <v>2429</v>
      </c>
      <c r="D2233" t="s">
        <v>644</v>
      </c>
      <c r="E2233" t="s">
        <v>3571</v>
      </c>
      <c r="F2233" s="88"/>
      <c r="G2233" s="85">
        <v>176409.59</v>
      </c>
      <c r="H2233" s="96" t="s">
        <v>4251</v>
      </c>
      <c r="I2233" t="s">
        <v>2142</v>
      </c>
      <c r="J2233" s="4">
        <f t="shared" si="34"/>
        <v>1</v>
      </c>
    </row>
    <row r="2234" spans="1:10" x14ac:dyDescent="0.3">
      <c r="A2234" s="4" t="s">
        <v>4267</v>
      </c>
      <c r="B2234" s="82">
        <v>45309</v>
      </c>
      <c r="C2234" t="s">
        <v>2430</v>
      </c>
      <c r="D2234" t="s">
        <v>2804</v>
      </c>
      <c r="E2234" t="s">
        <v>3572</v>
      </c>
      <c r="F2234" s="88"/>
      <c r="G2234" s="85">
        <v>51229.2</v>
      </c>
      <c r="H2234" s="96" t="s">
        <v>4251</v>
      </c>
      <c r="I2234" t="s">
        <v>2142</v>
      </c>
      <c r="J2234" s="4">
        <f t="shared" si="34"/>
        <v>1</v>
      </c>
    </row>
    <row r="2235" spans="1:10" x14ac:dyDescent="0.3">
      <c r="A2235" s="4" t="s">
        <v>4267</v>
      </c>
      <c r="B2235" s="82">
        <v>45309</v>
      </c>
      <c r="C2235" t="s">
        <v>2431</v>
      </c>
      <c r="D2235" t="s">
        <v>2805</v>
      </c>
      <c r="E2235" t="s">
        <v>3573</v>
      </c>
      <c r="F2235" s="88"/>
      <c r="G2235" s="85">
        <v>27006</v>
      </c>
      <c r="H2235" s="96" t="s">
        <v>4251</v>
      </c>
      <c r="I2235" t="s">
        <v>2142</v>
      </c>
      <c r="J2235" s="4">
        <f t="shared" si="34"/>
        <v>1</v>
      </c>
    </row>
    <row r="2236" spans="1:10" x14ac:dyDescent="0.3">
      <c r="A2236" s="4" t="s">
        <v>4267</v>
      </c>
      <c r="B2236" s="82">
        <v>45309</v>
      </c>
      <c r="C2236" t="s">
        <v>2432</v>
      </c>
      <c r="D2236" t="s">
        <v>2608</v>
      </c>
      <c r="E2236" t="s">
        <v>3574</v>
      </c>
      <c r="F2236" s="88"/>
      <c r="G2236" s="85">
        <v>15740.84</v>
      </c>
      <c r="H2236" s="96" t="s">
        <v>4251</v>
      </c>
      <c r="I2236" t="s">
        <v>2142</v>
      </c>
      <c r="J2236" s="4">
        <f t="shared" si="34"/>
        <v>1</v>
      </c>
    </row>
    <row r="2237" spans="1:10" x14ac:dyDescent="0.3">
      <c r="A2237" s="4" t="s">
        <v>4267</v>
      </c>
      <c r="B2237" s="82">
        <v>45309</v>
      </c>
      <c r="C2237" t="s">
        <v>2433</v>
      </c>
      <c r="D2237" t="s">
        <v>644</v>
      </c>
      <c r="E2237" t="s">
        <v>3575</v>
      </c>
      <c r="F2237" s="88"/>
      <c r="G2237" s="85">
        <v>15353.58</v>
      </c>
      <c r="H2237" s="96" t="s">
        <v>4251</v>
      </c>
      <c r="I2237" t="s">
        <v>2142</v>
      </c>
      <c r="J2237" s="4">
        <f t="shared" si="34"/>
        <v>1</v>
      </c>
    </row>
    <row r="2238" spans="1:10" x14ac:dyDescent="0.3">
      <c r="A2238" s="4" t="s">
        <v>4267</v>
      </c>
      <c r="B2238" s="82">
        <v>45309</v>
      </c>
      <c r="C2238" t="s">
        <v>2157</v>
      </c>
      <c r="D2238" t="s">
        <v>2608</v>
      </c>
      <c r="E2238" t="s">
        <v>2888</v>
      </c>
      <c r="F2238" s="88"/>
      <c r="G2238" s="85">
        <v>15109.57</v>
      </c>
      <c r="H2238" s="96" t="s">
        <v>4251</v>
      </c>
      <c r="I2238" t="s">
        <v>2142</v>
      </c>
      <c r="J2238" s="4">
        <f t="shared" si="34"/>
        <v>1</v>
      </c>
    </row>
    <row r="2239" spans="1:10" x14ac:dyDescent="0.3">
      <c r="A2239" s="4" t="s">
        <v>4267</v>
      </c>
      <c r="B2239" s="82">
        <v>45309</v>
      </c>
      <c r="C2239" t="s">
        <v>2434</v>
      </c>
      <c r="D2239" t="s">
        <v>2608</v>
      </c>
      <c r="E2239" t="s">
        <v>3576</v>
      </c>
      <c r="F2239" s="88"/>
      <c r="G2239" s="85">
        <v>13594.89</v>
      </c>
      <c r="H2239" s="96" t="s">
        <v>4251</v>
      </c>
      <c r="I2239" t="s">
        <v>2142</v>
      </c>
      <c r="J2239" s="4">
        <f t="shared" si="34"/>
        <v>1</v>
      </c>
    </row>
    <row r="2240" spans="1:10" x14ac:dyDescent="0.3">
      <c r="A2240" s="4" t="s">
        <v>4267</v>
      </c>
      <c r="B2240" s="82">
        <v>45309</v>
      </c>
      <c r="C2240" t="s">
        <v>2435</v>
      </c>
      <c r="D2240" t="s">
        <v>712</v>
      </c>
      <c r="E2240" t="s">
        <v>3577</v>
      </c>
      <c r="F2240" s="88"/>
      <c r="G2240" s="85">
        <v>3619.04</v>
      </c>
      <c r="H2240" s="96" t="s">
        <v>4254</v>
      </c>
      <c r="I2240" t="s">
        <v>2142</v>
      </c>
      <c r="J2240" s="4">
        <f t="shared" si="34"/>
        <v>1</v>
      </c>
    </row>
    <row r="2241" spans="1:10" x14ac:dyDescent="0.3">
      <c r="A2241" s="4" t="s">
        <v>4267</v>
      </c>
      <c r="B2241" s="82">
        <v>45309</v>
      </c>
      <c r="C2241" t="s">
        <v>2436</v>
      </c>
      <c r="D2241" t="s">
        <v>2806</v>
      </c>
      <c r="E2241" t="s">
        <v>2885</v>
      </c>
      <c r="F2241" s="88"/>
      <c r="G2241" s="85">
        <v>3300</v>
      </c>
      <c r="H2241" s="96" t="s">
        <v>4251</v>
      </c>
      <c r="I2241" t="s">
        <v>2142</v>
      </c>
      <c r="J2241" s="4">
        <f t="shared" si="34"/>
        <v>1</v>
      </c>
    </row>
    <row r="2242" spans="1:10" x14ac:dyDescent="0.3">
      <c r="A2242" s="4" t="s">
        <v>4267</v>
      </c>
      <c r="B2242" s="82">
        <v>45309</v>
      </c>
      <c r="C2242"/>
      <c r="D2242" t="s">
        <v>2610</v>
      </c>
      <c r="E2242" t="s">
        <v>2927</v>
      </c>
      <c r="F2242" s="88"/>
      <c r="G2242" s="85">
        <v>2450</v>
      </c>
      <c r="H2242" s="96" t="s">
        <v>4256</v>
      </c>
      <c r="I2242" t="s">
        <v>2142</v>
      </c>
      <c r="J2242" s="4">
        <f t="shared" si="34"/>
        <v>1</v>
      </c>
    </row>
    <row r="2243" spans="1:10" x14ac:dyDescent="0.3">
      <c r="A2243" s="4" t="s">
        <v>4267</v>
      </c>
      <c r="B2243" s="82">
        <v>45309</v>
      </c>
      <c r="C2243"/>
      <c r="D2243" t="s">
        <v>2610</v>
      </c>
      <c r="E2243" t="s">
        <v>3578</v>
      </c>
      <c r="F2243" s="88"/>
      <c r="G2243" s="85">
        <v>2150</v>
      </c>
      <c r="H2243" s="96" t="s">
        <v>4256</v>
      </c>
      <c r="I2243" t="s">
        <v>2142</v>
      </c>
      <c r="J2243" s="4">
        <f t="shared" ref="J2243:J2306" si="35">MONTH(B2243)</f>
        <v>1</v>
      </c>
    </row>
    <row r="2244" spans="1:10" x14ac:dyDescent="0.3">
      <c r="A2244" s="4" t="s">
        <v>4267</v>
      </c>
      <c r="B2244" s="82">
        <v>45309</v>
      </c>
      <c r="C2244" t="s">
        <v>2437</v>
      </c>
      <c r="D2244" t="s">
        <v>899</v>
      </c>
      <c r="E2244" t="s">
        <v>3579</v>
      </c>
      <c r="F2244" s="88"/>
      <c r="G2244" s="85">
        <v>1750</v>
      </c>
      <c r="H2244" s="96" t="s">
        <v>4251</v>
      </c>
      <c r="I2244" t="s">
        <v>2142</v>
      </c>
      <c r="J2244" s="4">
        <f t="shared" si="35"/>
        <v>1</v>
      </c>
    </row>
    <row r="2245" spans="1:10" x14ac:dyDescent="0.3">
      <c r="A2245" s="4" t="s">
        <v>4267</v>
      </c>
      <c r="B2245" s="82">
        <v>45309</v>
      </c>
      <c r="C2245" t="s">
        <v>2438</v>
      </c>
      <c r="D2245" t="s">
        <v>899</v>
      </c>
      <c r="E2245" t="s">
        <v>3580</v>
      </c>
      <c r="F2245" s="88"/>
      <c r="G2245" s="85">
        <v>1750</v>
      </c>
      <c r="H2245" s="96" t="s">
        <v>4251</v>
      </c>
      <c r="I2245" t="s">
        <v>2142</v>
      </c>
      <c r="J2245" s="4">
        <f t="shared" si="35"/>
        <v>1</v>
      </c>
    </row>
    <row r="2246" spans="1:10" x14ac:dyDescent="0.3">
      <c r="A2246" s="4" t="s">
        <v>4267</v>
      </c>
      <c r="B2246" s="82">
        <v>45309</v>
      </c>
      <c r="C2246"/>
      <c r="D2246" t="s">
        <v>136</v>
      </c>
      <c r="E2246" t="s">
        <v>1480</v>
      </c>
      <c r="F2246" s="88"/>
      <c r="G2246" s="91">
        <v>545</v>
      </c>
      <c r="H2246" s="96" t="s">
        <v>4249</v>
      </c>
      <c r="I2246" t="s">
        <v>2142</v>
      </c>
      <c r="J2246" s="4">
        <f t="shared" si="35"/>
        <v>1</v>
      </c>
    </row>
    <row r="2247" spans="1:10" x14ac:dyDescent="0.3">
      <c r="A2247" s="4" t="s">
        <v>4267</v>
      </c>
      <c r="B2247" s="82">
        <v>45309</v>
      </c>
      <c r="C2247"/>
      <c r="D2247" t="s">
        <v>136</v>
      </c>
      <c r="E2247" t="s">
        <v>3581</v>
      </c>
      <c r="F2247" s="88"/>
      <c r="G2247" s="91">
        <v>500</v>
      </c>
      <c r="H2247" s="96" t="s">
        <v>4249</v>
      </c>
      <c r="I2247" t="s">
        <v>2142</v>
      </c>
      <c r="J2247" s="4">
        <f t="shared" si="35"/>
        <v>1</v>
      </c>
    </row>
    <row r="2248" spans="1:10" x14ac:dyDescent="0.3">
      <c r="A2248" s="4" t="s">
        <v>4267</v>
      </c>
      <c r="B2248" s="82">
        <v>45309</v>
      </c>
      <c r="C2248"/>
      <c r="D2248" t="s">
        <v>136</v>
      </c>
      <c r="E2248" t="s">
        <v>3582</v>
      </c>
      <c r="F2248" s="88"/>
      <c r="G2248" s="91">
        <v>500</v>
      </c>
      <c r="H2248" s="96" t="s">
        <v>4249</v>
      </c>
      <c r="I2248" t="s">
        <v>2142</v>
      </c>
      <c r="J2248" s="4">
        <f t="shared" si="35"/>
        <v>1</v>
      </c>
    </row>
    <row r="2249" spans="1:10" x14ac:dyDescent="0.3">
      <c r="A2249" s="4" t="s">
        <v>4267</v>
      </c>
      <c r="B2249" s="82">
        <v>45309</v>
      </c>
      <c r="C2249"/>
      <c r="D2249" t="s">
        <v>141</v>
      </c>
      <c r="E2249" t="s">
        <v>3583</v>
      </c>
      <c r="F2249" s="85">
        <v>32157.97</v>
      </c>
      <c r="G2249" s="85"/>
      <c r="H2249" s="96" t="s">
        <v>37</v>
      </c>
      <c r="I2249" t="s">
        <v>2142</v>
      </c>
      <c r="J2249" s="4">
        <f t="shared" si="35"/>
        <v>1</v>
      </c>
    </row>
    <row r="2250" spans="1:10" x14ac:dyDescent="0.3">
      <c r="A2250" s="4" t="s">
        <v>4267</v>
      </c>
      <c r="B2250" s="82">
        <v>45309</v>
      </c>
      <c r="C2250"/>
      <c r="D2250" t="s">
        <v>128</v>
      </c>
      <c r="E2250" t="s">
        <v>3584</v>
      </c>
      <c r="F2250" s="85">
        <v>27175.79</v>
      </c>
      <c r="G2250" s="85"/>
      <c r="H2250" s="96" t="s">
        <v>37</v>
      </c>
      <c r="I2250" t="s">
        <v>2142</v>
      </c>
      <c r="J2250" s="4">
        <f t="shared" si="35"/>
        <v>1</v>
      </c>
    </row>
    <row r="2251" spans="1:10" x14ac:dyDescent="0.3">
      <c r="A2251" s="4" t="s">
        <v>4267</v>
      </c>
      <c r="B2251" s="82">
        <v>45309</v>
      </c>
      <c r="C2251"/>
      <c r="D2251" t="s">
        <v>2807</v>
      </c>
      <c r="E2251" t="s">
        <v>3585</v>
      </c>
      <c r="F2251" s="85">
        <v>26849.61</v>
      </c>
      <c r="G2251" s="85"/>
      <c r="H2251" s="96" t="s">
        <v>37</v>
      </c>
      <c r="I2251" t="s">
        <v>2142</v>
      </c>
      <c r="J2251" s="4">
        <f t="shared" si="35"/>
        <v>1</v>
      </c>
    </row>
    <row r="2252" spans="1:10" x14ac:dyDescent="0.3">
      <c r="A2252" s="4" t="s">
        <v>4267</v>
      </c>
      <c r="B2252" s="82">
        <v>45309</v>
      </c>
      <c r="C2252"/>
      <c r="D2252" t="s">
        <v>2693</v>
      </c>
      <c r="E2252" t="s">
        <v>3586</v>
      </c>
      <c r="F2252" s="85">
        <v>19108.09</v>
      </c>
      <c r="G2252" s="85"/>
      <c r="H2252" s="96" t="s">
        <v>37</v>
      </c>
      <c r="I2252" t="s">
        <v>2142</v>
      </c>
      <c r="J2252" s="4">
        <f t="shared" si="35"/>
        <v>1</v>
      </c>
    </row>
    <row r="2253" spans="1:10" x14ac:dyDescent="0.3">
      <c r="A2253" s="4" t="s">
        <v>4267</v>
      </c>
      <c r="B2253" s="82">
        <v>45309</v>
      </c>
      <c r="C2253"/>
      <c r="D2253" t="s">
        <v>2808</v>
      </c>
      <c r="E2253" t="s">
        <v>3587</v>
      </c>
      <c r="F2253" s="85">
        <v>14313.62</v>
      </c>
      <c r="G2253" s="85"/>
      <c r="H2253" s="96" t="s">
        <v>37</v>
      </c>
      <c r="I2253" t="s">
        <v>2142</v>
      </c>
      <c r="J2253" s="4">
        <f t="shared" si="35"/>
        <v>1</v>
      </c>
    </row>
    <row r="2254" spans="1:10" x14ac:dyDescent="0.3">
      <c r="A2254" s="4" t="s">
        <v>4267</v>
      </c>
      <c r="B2254" s="82">
        <v>45309</v>
      </c>
      <c r="C2254"/>
      <c r="D2254" t="s">
        <v>2600</v>
      </c>
      <c r="E2254" t="s">
        <v>3588</v>
      </c>
      <c r="F2254" s="85">
        <v>10961.47</v>
      </c>
      <c r="G2254" s="85"/>
      <c r="H2254" s="96" t="s">
        <v>37</v>
      </c>
      <c r="I2254" t="s">
        <v>2142</v>
      </c>
      <c r="J2254" s="4">
        <f t="shared" si="35"/>
        <v>1</v>
      </c>
    </row>
    <row r="2255" spans="1:10" x14ac:dyDescent="0.3">
      <c r="A2255" s="4" t="s">
        <v>4267</v>
      </c>
      <c r="B2255" s="82">
        <v>45309</v>
      </c>
      <c r="C2255"/>
      <c r="D2255" t="s">
        <v>2600</v>
      </c>
      <c r="E2255" t="s">
        <v>3589</v>
      </c>
      <c r="F2255" s="85">
        <v>10701.1</v>
      </c>
      <c r="G2255" s="85"/>
      <c r="H2255" s="96" t="s">
        <v>37</v>
      </c>
      <c r="I2255" t="s">
        <v>2142</v>
      </c>
      <c r="J2255" s="4">
        <f t="shared" si="35"/>
        <v>1</v>
      </c>
    </row>
    <row r="2256" spans="1:10" x14ac:dyDescent="0.3">
      <c r="A2256" s="4" t="s">
        <v>4267</v>
      </c>
      <c r="B2256" s="82">
        <v>45309</v>
      </c>
      <c r="C2256"/>
      <c r="D2256" t="s">
        <v>2662</v>
      </c>
      <c r="E2256" t="s">
        <v>3590</v>
      </c>
      <c r="F2256" s="85">
        <v>9593.4699999999993</v>
      </c>
      <c r="G2256" s="85"/>
      <c r="H2256" s="96" t="s">
        <v>37</v>
      </c>
      <c r="I2256" t="s">
        <v>2142</v>
      </c>
      <c r="J2256" s="4">
        <f t="shared" si="35"/>
        <v>1</v>
      </c>
    </row>
    <row r="2257" spans="1:10" x14ac:dyDescent="0.3">
      <c r="A2257" s="4" t="s">
        <v>4267</v>
      </c>
      <c r="B2257" s="82">
        <v>45309</v>
      </c>
      <c r="C2257"/>
      <c r="D2257" t="s">
        <v>2809</v>
      </c>
      <c r="E2257" t="s">
        <v>235</v>
      </c>
      <c r="F2257" s="85">
        <v>5808</v>
      </c>
      <c r="G2257" s="85"/>
      <c r="H2257" s="96" t="s">
        <v>37</v>
      </c>
      <c r="I2257" t="s">
        <v>2142</v>
      </c>
      <c r="J2257" s="4">
        <f t="shared" si="35"/>
        <v>1</v>
      </c>
    </row>
    <row r="2258" spans="1:10" x14ac:dyDescent="0.3">
      <c r="A2258" s="4" t="s">
        <v>4267</v>
      </c>
      <c r="B2258" s="82">
        <v>45309</v>
      </c>
      <c r="C2258"/>
      <c r="D2258" t="s">
        <v>2729</v>
      </c>
      <c r="E2258" t="s">
        <v>3591</v>
      </c>
      <c r="F2258" s="85">
        <v>5781.54</v>
      </c>
      <c r="G2258" s="85"/>
      <c r="H2258" s="96" t="s">
        <v>37</v>
      </c>
      <c r="I2258" t="s">
        <v>2142</v>
      </c>
      <c r="J2258" s="4">
        <f t="shared" si="35"/>
        <v>1</v>
      </c>
    </row>
    <row r="2259" spans="1:10" x14ac:dyDescent="0.3">
      <c r="A2259" s="4" t="s">
        <v>4267</v>
      </c>
      <c r="B2259" s="82">
        <v>45309</v>
      </c>
      <c r="C2259"/>
      <c r="D2259" t="s">
        <v>2643</v>
      </c>
      <c r="E2259" t="s">
        <v>3592</v>
      </c>
      <c r="F2259" s="85">
        <v>5709.59</v>
      </c>
      <c r="G2259" s="85"/>
      <c r="H2259" s="96" t="s">
        <v>37</v>
      </c>
      <c r="I2259" t="s">
        <v>2142</v>
      </c>
      <c r="J2259" s="4">
        <f t="shared" si="35"/>
        <v>1</v>
      </c>
    </row>
    <row r="2260" spans="1:10" x14ac:dyDescent="0.3">
      <c r="A2260" s="4" t="s">
        <v>4267</v>
      </c>
      <c r="B2260" s="82">
        <v>45309</v>
      </c>
      <c r="C2260"/>
      <c r="D2260" t="s">
        <v>2643</v>
      </c>
      <c r="E2260" t="s">
        <v>3593</v>
      </c>
      <c r="F2260" s="85">
        <v>4924.71</v>
      </c>
      <c r="G2260" s="85"/>
      <c r="H2260" s="96" t="s">
        <v>37</v>
      </c>
      <c r="I2260" t="s">
        <v>2142</v>
      </c>
      <c r="J2260" s="4">
        <f t="shared" si="35"/>
        <v>1</v>
      </c>
    </row>
    <row r="2261" spans="1:10" x14ac:dyDescent="0.3">
      <c r="A2261" s="4" t="s">
        <v>4267</v>
      </c>
      <c r="B2261" s="82">
        <v>45309</v>
      </c>
      <c r="C2261"/>
      <c r="D2261" t="s">
        <v>2660</v>
      </c>
      <c r="E2261" t="s">
        <v>3594</v>
      </c>
      <c r="F2261" s="85">
        <v>4671.6099999999997</v>
      </c>
      <c r="G2261" s="85"/>
      <c r="H2261" s="96" t="s">
        <v>37</v>
      </c>
      <c r="I2261" t="s">
        <v>2142</v>
      </c>
      <c r="J2261" s="4">
        <f t="shared" si="35"/>
        <v>1</v>
      </c>
    </row>
    <row r="2262" spans="1:10" x14ac:dyDescent="0.3">
      <c r="A2262" s="4" t="s">
        <v>4267</v>
      </c>
      <c r="B2262" s="82">
        <v>45309</v>
      </c>
      <c r="C2262"/>
      <c r="D2262" t="s">
        <v>2648</v>
      </c>
      <c r="E2262" t="s">
        <v>2975</v>
      </c>
      <c r="F2262" s="85">
        <v>1641.28</v>
      </c>
      <c r="G2262" s="85"/>
      <c r="H2262" s="96" t="s">
        <v>37</v>
      </c>
      <c r="I2262" t="s">
        <v>2142</v>
      </c>
      <c r="J2262" s="4">
        <f t="shared" si="35"/>
        <v>1</v>
      </c>
    </row>
    <row r="2263" spans="1:10" x14ac:dyDescent="0.3">
      <c r="A2263" s="4" t="s">
        <v>4267</v>
      </c>
      <c r="B2263" s="82">
        <v>45308</v>
      </c>
      <c r="C2263" t="s">
        <v>2439</v>
      </c>
      <c r="D2263" t="s">
        <v>2810</v>
      </c>
      <c r="E2263" t="s">
        <v>3595</v>
      </c>
      <c r="F2263" s="88"/>
      <c r="G2263" s="85">
        <v>535856.4</v>
      </c>
      <c r="H2263" s="96" t="s">
        <v>4251</v>
      </c>
      <c r="I2263" t="s">
        <v>2142</v>
      </c>
      <c r="J2263" s="4">
        <f t="shared" si="35"/>
        <v>1</v>
      </c>
    </row>
    <row r="2264" spans="1:10" x14ac:dyDescent="0.3">
      <c r="A2264" s="4" t="s">
        <v>4267</v>
      </c>
      <c r="B2264" s="82">
        <v>45308</v>
      </c>
      <c r="C2264" t="s">
        <v>2440</v>
      </c>
      <c r="D2264" t="s">
        <v>644</v>
      </c>
      <c r="E2264" t="s">
        <v>3596</v>
      </c>
      <c r="F2264" s="88"/>
      <c r="G2264" s="85">
        <v>146668.5</v>
      </c>
      <c r="H2264" s="96" t="s">
        <v>4251</v>
      </c>
      <c r="I2264" t="s">
        <v>2142</v>
      </c>
      <c r="J2264" s="4">
        <f t="shared" si="35"/>
        <v>1</v>
      </c>
    </row>
    <row r="2265" spans="1:10" x14ac:dyDescent="0.3">
      <c r="A2265" s="4" t="s">
        <v>4267</v>
      </c>
      <c r="B2265" s="82">
        <v>45308</v>
      </c>
      <c r="C2265" t="s">
        <v>2441</v>
      </c>
      <c r="D2265" t="s">
        <v>2811</v>
      </c>
      <c r="E2265" t="s">
        <v>2888</v>
      </c>
      <c r="F2265" s="88"/>
      <c r="G2265" s="85">
        <v>90000</v>
      </c>
      <c r="H2265" s="96" t="s">
        <v>4251</v>
      </c>
      <c r="I2265" t="s">
        <v>2142</v>
      </c>
      <c r="J2265" s="4">
        <f t="shared" si="35"/>
        <v>1</v>
      </c>
    </row>
    <row r="2266" spans="1:10" x14ac:dyDescent="0.3">
      <c r="A2266" s="4" t="s">
        <v>4267</v>
      </c>
      <c r="B2266" s="82">
        <v>45308</v>
      </c>
      <c r="C2266" t="s">
        <v>2442</v>
      </c>
      <c r="D2266" t="s">
        <v>644</v>
      </c>
      <c r="E2266" t="s">
        <v>3597</v>
      </c>
      <c r="F2266" s="88"/>
      <c r="G2266" s="85">
        <v>74788.800000000003</v>
      </c>
      <c r="H2266" s="96" t="s">
        <v>4251</v>
      </c>
      <c r="I2266" t="s">
        <v>2142</v>
      </c>
      <c r="J2266" s="4">
        <f t="shared" si="35"/>
        <v>1</v>
      </c>
    </row>
    <row r="2267" spans="1:10" x14ac:dyDescent="0.3">
      <c r="A2267" s="4" t="s">
        <v>4267</v>
      </c>
      <c r="B2267" s="82">
        <v>45308</v>
      </c>
      <c r="C2267" t="s">
        <v>2443</v>
      </c>
      <c r="D2267" t="s">
        <v>644</v>
      </c>
      <c r="E2267" t="s">
        <v>3598</v>
      </c>
      <c r="F2267" s="88"/>
      <c r="G2267" s="85">
        <v>19922.099999999999</v>
      </c>
      <c r="H2267" s="96" t="s">
        <v>4251</v>
      </c>
      <c r="I2267" t="s">
        <v>2142</v>
      </c>
      <c r="J2267" s="4">
        <f t="shared" si="35"/>
        <v>1</v>
      </c>
    </row>
    <row r="2268" spans="1:10" x14ac:dyDescent="0.3">
      <c r="A2268" s="4" t="s">
        <v>4267</v>
      </c>
      <c r="B2268" s="82">
        <v>45308</v>
      </c>
      <c r="C2268" t="s">
        <v>2444</v>
      </c>
      <c r="D2268" t="s">
        <v>611</v>
      </c>
      <c r="E2268" t="s">
        <v>3599</v>
      </c>
      <c r="F2268" s="88"/>
      <c r="G2268" s="85">
        <v>17982.84</v>
      </c>
      <c r="H2268" s="96" t="s">
        <v>4251</v>
      </c>
      <c r="I2268" t="s">
        <v>2142</v>
      </c>
      <c r="J2268" s="4">
        <f t="shared" si="35"/>
        <v>1</v>
      </c>
    </row>
    <row r="2269" spans="1:10" x14ac:dyDescent="0.3">
      <c r="A2269" s="4" t="s">
        <v>4267</v>
      </c>
      <c r="B2269" s="82">
        <v>45308</v>
      </c>
      <c r="C2269"/>
      <c r="D2269" t="s">
        <v>2610</v>
      </c>
      <c r="E2269" t="s">
        <v>3600</v>
      </c>
      <c r="F2269" s="88"/>
      <c r="G2269" s="85">
        <v>15497</v>
      </c>
      <c r="H2269" s="96" t="s">
        <v>4256</v>
      </c>
      <c r="I2269" t="s">
        <v>2142</v>
      </c>
      <c r="J2269" s="4">
        <f t="shared" si="35"/>
        <v>1</v>
      </c>
    </row>
    <row r="2270" spans="1:10" x14ac:dyDescent="0.3">
      <c r="A2270" s="4" t="s">
        <v>4267</v>
      </c>
      <c r="B2270" s="82">
        <v>45308</v>
      </c>
      <c r="C2270"/>
      <c r="D2270" t="s">
        <v>2610</v>
      </c>
      <c r="E2270" t="s">
        <v>3601</v>
      </c>
      <c r="F2270" s="88"/>
      <c r="G2270" s="85">
        <v>3940</v>
      </c>
      <c r="H2270" s="96" t="s">
        <v>4256</v>
      </c>
      <c r="I2270" t="s">
        <v>2142</v>
      </c>
      <c r="J2270" s="4">
        <f t="shared" si="35"/>
        <v>1</v>
      </c>
    </row>
    <row r="2271" spans="1:10" x14ac:dyDescent="0.3">
      <c r="A2271" s="4" t="s">
        <v>4267</v>
      </c>
      <c r="B2271" s="82">
        <v>45308</v>
      </c>
      <c r="C2271" t="s">
        <v>2445</v>
      </c>
      <c r="D2271" t="s">
        <v>2669</v>
      </c>
      <c r="E2271" t="s">
        <v>3602</v>
      </c>
      <c r="F2271" s="88"/>
      <c r="G2271" s="85">
        <v>1900</v>
      </c>
      <c r="H2271" s="96" t="s">
        <v>4251</v>
      </c>
      <c r="I2271" t="s">
        <v>2142</v>
      </c>
      <c r="J2271" s="4">
        <f t="shared" si="35"/>
        <v>1</v>
      </c>
    </row>
    <row r="2272" spans="1:10" x14ac:dyDescent="0.3">
      <c r="A2272" s="4" t="s">
        <v>4267</v>
      </c>
      <c r="B2272" s="82">
        <v>45308</v>
      </c>
      <c r="C2272"/>
      <c r="D2272" t="s">
        <v>2610</v>
      </c>
      <c r="E2272" t="s">
        <v>3603</v>
      </c>
      <c r="F2272" s="88"/>
      <c r="G2272" s="85">
        <v>1020</v>
      </c>
      <c r="H2272" s="96" t="s">
        <v>4256</v>
      </c>
      <c r="I2272" t="s">
        <v>2142</v>
      </c>
      <c r="J2272" s="4">
        <f t="shared" si="35"/>
        <v>1</v>
      </c>
    </row>
    <row r="2273" spans="1:10" x14ac:dyDescent="0.3">
      <c r="A2273" s="4" t="s">
        <v>4267</v>
      </c>
      <c r="B2273" s="82">
        <v>45308</v>
      </c>
      <c r="C2273"/>
      <c r="D2273" t="s">
        <v>136</v>
      </c>
      <c r="E2273" t="s">
        <v>262</v>
      </c>
      <c r="F2273" s="88"/>
      <c r="G2273" s="91">
        <v>780.1</v>
      </c>
      <c r="H2273" s="96" t="s">
        <v>4249</v>
      </c>
      <c r="I2273" t="s">
        <v>2142</v>
      </c>
      <c r="J2273" s="4">
        <f t="shared" si="35"/>
        <v>1</v>
      </c>
    </row>
    <row r="2274" spans="1:10" x14ac:dyDescent="0.3">
      <c r="A2274" s="4" t="s">
        <v>4267</v>
      </c>
      <c r="B2274" s="82">
        <v>45308</v>
      </c>
      <c r="C2274"/>
      <c r="D2274" t="s">
        <v>2718</v>
      </c>
      <c r="E2274" t="s">
        <v>223</v>
      </c>
      <c r="F2274" s="85">
        <v>1659562</v>
      </c>
      <c r="G2274" s="85"/>
      <c r="H2274" s="96" t="s">
        <v>223</v>
      </c>
      <c r="I2274" t="s">
        <v>2142</v>
      </c>
      <c r="J2274" s="4">
        <f t="shared" si="35"/>
        <v>1</v>
      </c>
    </row>
    <row r="2275" spans="1:10" x14ac:dyDescent="0.3">
      <c r="A2275" s="4" t="s">
        <v>4267</v>
      </c>
      <c r="B2275" s="82">
        <v>45308</v>
      </c>
      <c r="C2275"/>
      <c r="D2275" t="s">
        <v>2812</v>
      </c>
      <c r="E2275" t="s">
        <v>3604</v>
      </c>
      <c r="F2275" s="85">
        <v>19636.32</v>
      </c>
      <c r="G2275" s="85"/>
      <c r="H2275" s="96" t="s">
        <v>37</v>
      </c>
      <c r="I2275" t="s">
        <v>2142</v>
      </c>
      <c r="J2275" s="4">
        <f t="shared" si="35"/>
        <v>1</v>
      </c>
    </row>
    <row r="2276" spans="1:10" x14ac:dyDescent="0.3">
      <c r="A2276" s="4" t="s">
        <v>4267</v>
      </c>
      <c r="B2276" s="82">
        <v>45308</v>
      </c>
      <c r="C2276"/>
      <c r="D2276" t="s">
        <v>2813</v>
      </c>
      <c r="E2276" t="s">
        <v>956</v>
      </c>
      <c r="F2276" s="85">
        <v>14060.52</v>
      </c>
      <c r="G2276" s="85"/>
      <c r="H2276" s="96" t="s">
        <v>37</v>
      </c>
      <c r="I2276" t="s">
        <v>2142</v>
      </c>
      <c r="J2276" s="4">
        <f t="shared" si="35"/>
        <v>1</v>
      </c>
    </row>
    <row r="2277" spans="1:10" x14ac:dyDescent="0.3">
      <c r="A2277" s="4" t="s">
        <v>4267</v>
      </c>
      <c r="B2277" s="82">
        <v>45308</v>
      </c>
      <c r="C2277"/>
      <c r="D2277" t="s">
        <v>2688</v>
      </c>
      <c r="E2277" t="s">
        <v>3605</v>
      </c>
      <c r="F2277" s="85">
        <v>12339.83</v>
      </c>
      <c r="G2277" s="85"/>
      <c r="H2277" s="96" t="s">
        <v>37</v>
      </c>
      <c r="I2277" t="s">
        <v>2142</v>
      </c>
      <c r="J2277" s="4">
        <f t="shared" si="35"/>
        <v>1</v>
      </c>
    </row>
    <row r="2278" spans="1:10" x14ac:dyDescent="0.3">
      <c r="A2278" s="4" t="s">
        <v>4267</v>
      </c>
      <c r="B2278" s="82">
        <v>45308</v>
      </c>
      <c r="C2278"/>
      <c r="D2278" t="s">
        <v>2761</v>
      </c>
      <c r="E2278" t="s">
        <v>1094</v>
      </c>
      <c r="F2278" s="85">
        <v>12108.86</v>
      </c>
      <c r="G2278" s="85"/>
      <c r="H2278" s="96" t="s">
        <v>37</v>
      </c>
      <c r="I2278" t="s">
        <v>2142</v>
      </c>
      <c r="J2278" s="4">
        <f t="shared" si="35"/>
        <v>1</v>
      </c>
    </row>
    <row r="2279" spans="1:10" x14ac:dyDescent="0.3">
      <c r="A2279" s="4" t="s">
        <v>4267</v>
      </c>
      <c r="B2279" s="82">
        <v>45308</v>
      </c>
      <c r="C2279"/>
      <c r="D2279" t="s">
        <v>2634</v>
      </c>
      <c r="E2279" t="s">
        <v>273</v>
      </c>
      <c r="F2279" s="85">
        <v>10538.44</v>
      </c>
      <c r="G2279" s="85"/>
      <c r="H2279" s="96" t="s">
        <v>37</v>
      </c>
      <c r="I2279" t="s">
        <v>2142</v>
      </c>
      <c r="J2279" s="4">
        <f t="shared" si="35"/>
        <v>1</v>
      </c>
    </row>
    <row r="2280" spans="1:10" x14ac:dyDescent="0.3">
      <c r="A2280" s="4" t="s">
        <v>4267</v>
      </c>
      <c r="B2280" s="82">
        <v>45308</v>
      </c>
      <c r="C2280"/>
      <c r="D2280" t="s">
        <v>2643</v>
      </c>
      <c r="E2280" t="s">
        <v>3606</v>
      </c>
      <c r="F2280" s="85">
        <v>9621.7900000000009</v>
      </c>
      <c r="G2280" s="85"/>
      <c r="H2280" s="96" t="s">
        <v>37</v>
      </c>
      <c r="I2280" t="s">
        <v>2142</v>
      </c>
      <c r="J2280" s="4">
        <f t="shared" si="35"/>
        <v>1</v>
      </c>
    </row>
    <row r="2281" spans="1:10" x14ac:dyDescent="0.3">
      <c r="A2281" s="4" t="s">
        <v>4267</v>
      </c>
      <c r="B2281" s="82">
        <v>45308</v>
      </c>
      <c r="C2281"/>
      <c r="D2281" t="s">
        <v>2658</v>
      </c>
      <c r="E2281" t="s">
        <v>3607</v>
      </c>
      <c r="F2281" s="85">
        <v>9495.23</v>
      </c>
      <c r="G2281" s="85"/>
      <c r="H2281" s="96" t="s">
        <v>37</v>
      </c>
      <c r="I2281" t="s">
        <v>2142</v>
      </c>
      <c r="J2281" s="4">
        <f t="shared" si="35"/>
        <v>1</v>
      </c>
    </row>
    <row r="2282" spans="1:10" x14ac:dyDescent="0.3">
      <c r="A2282" s="4" t="s">
        <v>4267</v>
      </c>
      <c r="B2282" s="82">
        <v>45308</v>
      </c>
      <c r="C2282"/>
      <c r="D2282" t="s">
        <v>2601</v>
      </c>
      <c r="E2282" t="s">
        <v>3608</v>
      </c>
      <c r="F2282" s="85">
        <v>9212.68</v>
      </c>
      <c r="G2282" s="85"/>
      <c r="H2282" s="96" t="s">
        <v>37</v>
      </c>
      <c r="I2282" t="s">
        <v>2142</v>
      </c>
      <c r="J2282" s="4">
        <f t="shared" si="35"/>
        <v>1</v>
      </c>
    </row>
    <row r="2283" spans="1:10" x14ac:dyDescent="0.3">
      <c r="A2283" s="4" t="s">
        <v>4267</v>
      </c>
      <c r="B2283" s="82">
        <v>45308</v>
      </c>
      <c r="C2283"/>
      <c r="D2283" t="s">
        <v>2620</v>
      </c>
      <c r="E2283" t="s">
        <v>3609</v>
      </c>
      <c r="F2283" s="85">
        <v>7892.6</v>
      </c>
      <c r="G2283" s="85"/>
      <c r="H2283" s="96" t="s">
        <v>37</v>
      </c>
      <c r="I2283" t="s">
        <v>2142</v>
      </c>
      <c r="J2283" s="4">
        <f t="shared" si="35"/>
        <v>1</v>
      </c>
    </row>
    <row r="2284" spans="1:10" x14ac:dyDescent="0.3">
      <c r="A2284" s="4" t="s">
        <v>4267</v>
      </c>
      <c r="B2284" s="82">
        <v>45308</v>
      </c>
      <c r="C2284"/>
      <c r="D2284" t="s">
        <v>2742</v>
      </c>
      <c r="E2284" t="s">
        <v>3610</v>
      </c>
      <c r="F2284" s="85">
        <v>7274.26</v>
      </c>
      <c r="G2284" s="85"/>
      <c r="H2284" s="96" t="s">
        <v>37</v>
      </c>
      <c r="I2284" t="s">
        <v>2142</v>
      </c>
      <c r="J2284" s="4">
        <f t="shared" si="35"/>
        <v>1</v>
      </c>
    </row>
    <row r="2285" spans="1:10" x14ac:dyDescent="0.3">
      <c r="A2285" s="4" t="s">
        <v>4267</v>
      </c>
      <c r="B2285" s="82">
        <v>45308</v>
      </c>
      <c r="C2285"/>
      <c r="D2285" t="s">
        <v>2643</v>
      </c>
      <c r="E2285" t="s">
        <v>3611</v>
      </c>
      <c r="F2285" s="85">
        <v>6979.06</v>
      </c>
      <c r="G2285" s="85"/>
      <c r="H2285" s="96" t="s">
        <v>37</v>
      </c>
      <c r="I2285" t="s">
        <v>2142</v>
      </c>
      <c r="J2285" s="4">
        <f t="shared" si="35"/>
        <v>1</v>
      </c>
    </row>
    <row r="2286" spans="1:10" x14ac:dyDescent="0.3">
      <c r="A2286" s="4" t="s">
        <v>4267</v>
      </c>
      <c r="B2286" s="82">
        <v>45308</v>
      </c>
      <c r="C2286"/>
      <c r="D2286" t="s">
        <v>2683</v>
      </c>
      <c r="E2286" t="s">
        <v>956</v>
      </c>
      <c r="F2286" s="85">
        <v>6713.08</v>
      </c>
      <c r="G2286" s="85"/>
      <c r="H2286" s="96" t="s">
        <v>37</v>
      </c>
      <c r="I2286" t="s">
        <v>2142</v>
      </c>
      <c r="J2286" s="4">
        <f t="shared" si="35"/>
        <v>1</v>
      </c>
    </row>
    <row r="2287" spans="1:10" x14ac:dyDescent="0.3">
      <c r="A2287" s="4" t="s">
        <v>4267</v>
      </c>
      <c r="B2287" s="82">
        <v>45308</v>
      </c>
      <c r="C2287"/>
      <c r="D2287" t="s">
        <v>2644</v>
      </c>
      <c r="E2287" t="s">
        <v>273</v>
      </c>
      <c r="F2287" s="85">
        <v>5450.97</v>
      </c>
      <c r="G2287" s="85"/>
      <c r="H2287" s="96" t="s">
        <v>37</v>
      </c>
      <c r="I2287" t="s">
        <v>2142</v>
      </c>
      <c r="J2287" s="4">
        <f t="shared" si="35"/>
        <v>1</v>
      </c>
    </row>
    <row r="2288" spans="1:10" x14ac:dyDescent="0.3">
      <c r="A2288" s="4" t="s">
        <v>4267</v>
      </c>
      <c r="B2288" s="82">
        <v>45308</v>
      </c>
      <c r="C2288"/>
      <c r="D2288" t="s">
        <v>2668</v>
      </c>
      <c r="E2288" t="s">
        <v>3612</v>
      </c>
      <c r="F2288" s="85">
        <v>4125</v>
      </c>
      <c r="G2288" s="85"/>
      <c r="H2288" s="96" t="s">
        <v>37</v>
      </c>
      <c r="I2288" t="s">
        <v>2142</v>
      </c>
      <c r="J2288" s="4">
        <f t="shared" si="35"/>
        <v>1</v>
      </c>
    </row>
    <row r="2289" spans="1:10" x14ac:dyDescent="0.3">
      <c r="A2289" s="4" t="s">
        <v>4267</v>
      </c>
      <c r="B2289" s="82">
        <v>45308</v>
      </c>
      <c r="C2289"/>
      <c r="D2289" t="s">
        <v>2644</v>
      </c>
      <c r="E2289" t="s">
        <v>273</v>
      </c>
      <c r="F2289" s="91">
        <v>968</v>
      </c>
      <c r="G2289" s="85"/>
      <c r="H2289" s="96" t="s">
        <v>37</v>
      </c>
      <c r="I2289" t="s">
        <v>2142</v>
      </c>
      <c r="J2289" s="4">
        <f t="shared" si="35"/>
        <v>1</v>
      </c>
    </row>
    <row r="2290" spans="1:10" x14ac:dyDescent="0.3">
      <c r="A2290" s="4" t="s">
        <v>4267</v>
      </c>
      <c r="B2290" s="82">
        <v>45308</v>
      </c>
      <c r="C2290"/>
      <c r="D2290" t="s">
        <v>168</v>
      </c>
      <c r="E2290" t="s">
        <v>3613</v>
      </c>
      <c r="F2290" s="91">
        <v>876.54</v>
      </c>
      <c r="G2290" s="85"/>
      <c r="H2290" s="96" t="s">
        <v>37</v>
      </c>
      <c r="I2290" t="s">
        <v>2142</v>
      </c>
      <c r="J2290" s="4">
        <f t="shared" si="35"/>
        <v>1</v>
      </c>
    </row>
    <row r="2291" spans="1:10" x14ac:dyDescent="0.3">
      <c r="A2291" s="4" t="s">
        <v>4267</v>
      </c>
      <c r="B2291" s="82">
        <v>45307</v>
      </c>
      <c r="C2291" t="s">
        <v>2446</v>
      </c>
      <c r="D2291" t="s">
        <v>2651</v>
      </c>
      <c r="E2291" t="s">
        <v>3614</v>
      </c>
      <c r="F2291" s="88"/>
      <c r="G2291" s="85"/>
      <c r="H2291" s="96" t="s">
        <v>2</v>
      </c>
      <c r="I2291" t="s">
        <v>2142</v>
      </c>
      <c r="J2291" s="4">
        <f t="shared" si="35"/>
        <v>1</v>
      </c>
    </row>
    <row r="2292" spans="1:10" x14ac:dyDescent="0.3">
      <c r="A2292" s="4" t="s">
        <v>4267</v>
      </c>
      <c r="B2292" s="82">
        <v>45307</v>
      </c>
      <c r="C2292" t="s">
        <v>2447</v>
      </c>
      <c r="D2292" t="s">
        <v>2814</v>
      </c>
      <c r="E2292" t="s">
        <v>3615</v>
      </c>
      <c r="F2292" s="88"/>
      <c r="G2292" s="85">
        <v>200000</v>
      </c>
      <c r="H2292" s="96" t="s">
        <v>4251</v>
      </c>
      <c r="I2292" t="s">
        <v>2142</v>
      </c>
      <c r="J2292" s="4">
        <f t="shared" si="35"/>
        <v>1</v>
      </c>
    </row>
    <row r="2293" spans="1:10" x14ac:dyDescent="0.3">
      <c r="A2293" s="4" t="s">
        <v>4267</v>
      </c>
      <c r="B2293" s="82">
        <v>45307</v>
      </c>
      <c r="C2293" t="s">
        <v>2448</v>
      </c>
      <c r="D2293" t="s">
        <v>2815</v>
      </c>
      <c r="E2293" t="s">
        <v>3616</v>
      </c>
      <c r="F2293" s="88"/>
      <c r="G2293" s="85">
        <v>94800</v>
      </c>
      <c r="H2293" s="96" t="s">
        <v>2</v>
      </c>
      <c r="I2293" t="s">
        <v>2142</v>
      </c>
      <c r="J2293" s="4">
        <f t="shared" si="35"/>
        <v>1</v>
      </c>
    </row>
    <row r="2294" spans="1:10" x14ac:dyDescent="0.3">
      <c r="A2294" s="4" t="s">
        <v>4267</v>
      </c>
      <c r="B2294" s="82">
        <v>45307</v>
      </c>
      <c r="C2294" t="s">
        <v>2449</v>
      </c>
      <c r="D2294" t="s">
        <v>2816</v>
      </c>
      <c r="E2294" t="s">
        <v>3617</v>
      </c>
      <c r="F2294" s="88"/>
      <c r="G2294" s="85">
        <v>28089.25</v>
      </c>
      <c r="H2294" s="96" t="s">
        <v>4258</v>
      </c>
      <c r="I2294" t="s">
        <v>2142</v>
      </c>
      <c r="J2294" s="4">
        <f t="shared" si="35"/>
        <v>1</v>
      </c>
    </row>
    <row r="2295" spans="1:10" x14ac:dyDescent="0.3">
      <c r="A2295" s="4" t="s">
        <v>4267</v>
      </c>
      <c r="B2295" s="82">
        <v>45307</v>
      </c>
      <c r="C2295" t="s">
        <v>2450</v>
      </c>
      <c r="D2295" t="s">
        <v>2816</v>
      </c>
      <c r="E2295" t="s">
        <v>3618</v>
      </c>
      <c r="F2295" s="88"/>
      <c r="G2295" s="85">
        <v>19243.400000000001</v>
      </c>
      <c r="H2295" s="96" t="s">
        <v>4258</v>
      </c>
      <c r="I2295" t="s">
        <v>2142</v>
      </c>
      <c r="J2295" s="4">
        <f t="shared" si="35"/>
        <v>1</v>
      </c>
    </row>
    <row r="2296" spans="1:10" x14ac:dyDescent="0.3">
      <c r="A2296" s="4" t="s">
        <v>4267</v>
      </c>
      <c r="B2296" s="82">
        <v>45307</v>
      </c>
      <c r="C2296" t="s">
        <v>2451</v>
      </c>
      <c r="D2296" t="s">
        <v>2816</v>
      </c>
      <c r="E2296" t="s">
        <v>3619</v>
      </c>
      <c r="F2296" s="88"/>
      <c r="G2296" s="85">
        <v>19234.240000000002</v>
      </c>
      <c r="H2296" s="96" t="s">
        <v>4258</v>
      </c>
      <c r="I2296" t="s">
        <v>2142</v>
      </c>
      <c r="J2296" s="4">
        <f t="shared" si="35"/>
        <v>1</v>
      </c>
    </row>
    <row r="2297" spans="1:10" x14ac:dyDescent="0.3">
      <c r="A2297" s="4" t="s">
        <v>4267</v>
      </c>
      <c r="B2297" s="82">
        <v>45307</v>
      </c>
      <c r="C2297" t="s">
        <v>2452</v>
      </c>
      <c r="D2297" t="s">
        <v>2817</v>
      </c>
      <c r="E2297" t="s">
        <v>3620</v>
      </c>
      <c r="F2297" s="88"/>
      <c r="G2297" s="85">
        <v>18000</v>
      </c>
      <c r="H2297" s="96" t="s">
        <v>4251</v>
      </c>
      <c r="I2297" t="s">
        <v>2142</v>
      </c>
      <c r="J2297" s="4">
        <f t="shared" si="35"/>
        <v>1</v>
      </c>
    </row>
    <row r="2298" spans="1:10" x14ac:dyDescent="0.3">
      <c r="A2298" s="4" t="s">
        <v>4267</v>
      </c>
      <c r="B2298" s="82">
        <v>45307</v>
      </c>
      <c r="C2298" t="s">
        <v>2453</v>
      </c>
      <c r="D2298" t="s">
        <v>797</v>
      </c>
      <c r="E2298" t="s">
        <v>3621</v>
      </c>
      <c r="F2298" s="88"/>
      <c r="G2298" s="85">
        <v>10800</v>
      </c>
      <c r="H2298" s="96" t="s">
        <v>4251</v>
      </c>
      <c r="I2298" t="s">
        <v>2142</v>
      </c>
      <c r="J2298" s="4">
        <f t="shared" si="35"/>
        <v>1</v>
      </c>
    </row>
    <row r="2299" spans="1:10" x14ac:dyDescent="0.3">
      <c r="A2299" s="4" t="s">
        <v>4267</v>
      </c>
      <c r="B2299" s="82">
        <v>45307</v>
      </c>
      <c r="C2299"/>
      <c r="D2299" t="s">
        <v>2610</v>
      </c>
      <c r="E2299" t="s">
        <v>3622</v>
      </c>
      <c r="F2299" s="88"/>
      <c r="G2299" s="85">
        <v>10000</v>
      </c>
      <c r="H2299" s="96" t="s">
        <v>4256</v>
      </c>
      <c r="I2299" t="s">
        <v>2142</v>
      </c>
      <c r="J2299" s="4">
        <f t="shared" si="35"/>
        <v>1</v>
      </c>
    </row>
    <row r="2300" spans="1:10" x14ac:dyDescent="0.3">
      <c r="A2300" s="4" t="s">
        <v>4267</v>
      </c>
      <c r="B2300" s="82">
        <v>45307</v>
      </c>
      <c r="C2300" t="s">
        <v>2454</v>
      </c>
      <c r="D2300" t="s">
        <v>708</v>
      </c>
      <c r="E2300" t="s">
        <v>3623</v>
      </c>
      <c r="F2300" s="88"/>
      <c r="G2300" s="85">
        <v>8976</v>
      </c>
      <c r="H2300" s="96" t="s">
        <v>4251</v>
      </c>
      <c r="I2300" t="s">
        <v>2142</v>
      </c>
      <c r="J2300" s="4">
        <f t="shared" si="35"/>
        <v>1</v>
      </c>
    </row>
    <row r="2301" spans="1:10" x14ac:dyDescent="0.3">
      <c r="A2301" s="4" t="s">
        <v>4267</v>
      </c>
      <c r="B2301" s="82">
        <v>45307</v>
      </c>
      <c r="C2301" t="s">
        <v>2455</v>
      </c>
      <c r="D2301" t="s">
        <v>2651</v>
      </c>
      <c r="E2301" t="s">
        <v>3614</v>
      </c>
      <c r="F2301" s="88"/>
      <c r="G2301" s="85">
        <v>5000</v>
      </c>
      <c r="H2301" s="96" t="s">
        <v>2</v>
      </c>
      <c r="I2301" t="s">
        <v>2142</v>
      </c>
      <c r="J2301" s="4">
        <f t="shared" si="35"/>
        <v>1</v>
      </c>
    </row>
    <row r="2302" spans="1:10" x14ac:dyDescent="0.3">
      <c r="A2302" s="4" t="s">
        <v>4267</v>
      </c>
      <c r="B2302" s="82">
        <v>45307</v>
      </c>
      <c r="C2302"/>
      <c r="D2302" t="s">
        <v>2610</v>
      </c>
      <c r="E2302" t="s">
        <v>3624</v>
      </c>
      <c r="F2302" s="88"/>
      <c r="G2302" s="85">
        <v>3310</v>
      </c>
      <c r="H2302" s="96" t="s">
        <v>4256</v>
      </c>
      <c r="I2302" t="s">
        <v>2142</v>
      </c>
      <c r="J2302" s="4">
        <f t="shared" si="35"/>
        <v>1</v>
      </c>
    </row>
    <row r="2303" spans="1:10" x14ac:dyDescent="0.3">
      <c r="A2303" s="4" t="s">
        <v>4267</v>
      </c>
      <c r="B2303" s="82">
        <v>45307</v>
      </c>
      <c r="C2303"/>
      <c r="D2303" t="s">
        <v>2610</v>
      </c>
      <c r="E2303" t="s">
        <v>3080</v>
      </c>
      <c r="F2303" s="88"/>
      <c r="G2303" s="85">
        <v>1650</v>
      </c>
      <c r="H2303" s="96" t="s">
        <v>4256</v>
      </c>
      <c r="I2303" t="s">
        <v>2142</v>
      </c>
      <c r="J2303" s="4">
        <f t="shared" si="35"/>
        <v>1</v>
      </c>
    </row>
    <row r="2304" spans="1:10" x14ac:dyDescent="0.3">
      <c r="A2304" s="4" t="s">
        <v>4267</v>
      </c>
      <c r="B2304" s="82">
        <v>45307</v>
      </c>
      <c r="C2304"/>
      <c r="D2304" t="s">
        <v>2610</v>
      </c>
      <c r="E2304" t="s">
        <v>3625</v>
      </c>
      <c r="F2304" s="88"/>
      <c r="G2304" s="85">
        <v>1605</v>
      </c>
      <c r="H2304" s="96" t="s">
        <v>4256</v>
      </c>
      <c r="I2304" t="s">
        <v>2142</v>
      </c>
      <c r="J2304" s="4">
        <f t="shared" si="35"/>
        <v>1</v>
      </c>
    </row>
    <row r="2305" spans="1:10" x14ac:dyDescent="0.3">
      <c r="A2305" s="4" t="s">
        <v>4267</v>
      </c>
      <c r="B2305" s="82">
        <v>45307</v>
      </c>
      <c r="C2305"/>
      <c r="D2305" t="s">
        <v>136</v>
      </c>
      <c r="E2305" t="s">
        <v>1537</v>
      </c>
      <c r="F2305" s="88"/>
      <c r="G2305" s="91">
        <v>630</v>
      </c>
      <c r="H2305" s="96" t="s">
        <v>4249</v>
      </c>
      <c r="I2305" t="s">
        <v>2142</v>
      </c>
      <c r="J2305" s="4">
        <f t="shared" si="35"/>
        <v>1</v>
      </c>
    </row>
    <row r="2306" spans="1:10" x14ac:dyDescent="0.3">
      <c r="A2306" s="4" t="s">
        <v>4267</v>
      </c>
      <c r="B2306" s="82">
        <v>45307</v>
      </c>
      <c r="C2306" t="s">
        <v>2456</v>
      </c>
      <c r="D2306" t="s">
        <v>2818</v>
      </c>
      <c r="E2306" t="s">
        <v>3626</v>
      </c>
      <c r="F2306" s="88"/>
      <c r="G2306" s="91">
        <v>308</v>
      </c>
      <c r="H2306" s="96" t="s">
        <v>4251</v>
      </c>
      <c r="I2306" t="s">
        <v>2142</v>
      </c>
      <c r="J2306" s="4">
        <f t="shared" si="35"/>
        <v>1</v>
      </c>
    </row>
    <row r="2307" spans="1:10" x14ac:dyDescent="0.3">
      <c r="A2307" s="4" t="s">
        <v>4267</v>
      </c>
      <c r="B2307" s="82">
        <v>45307</v>
      </c>
      <c r="C2307" t="s">
        <v>2457</v>
      </c>
      <c r="D2307" t="s">
        <v>840</v>
      </c>
      <c r="E2307" t="s">
        <v>3627</v>
      </c>
      <c r="F2307" s="88"/>
      <c r="G2307" s="91">
        <v>302.39999999999998</v>
      </c>
      <c r="H2307" s="96" t="s">
        <v>4251</v>
      </c>
      <c r="I2307" t="s">
        <v>2142</v>
      </c>
      <c r="J2307" s="4">
        <f t="shared" ref="J2307:J2370" si="36">MONTH(B2307)</f>
        <v>1</v>
      </c>
    </row>
    <row r="2308" spans="1:10" x14ac:dyDescent="0.3">
      <c r="A2308" s="4" t="s">
        <v>4267</v>
      </c>
      <c r="B2308" s="82">
        <v>45307</v>
      </c>
      <c r="C2308"/>
      <c r="D2308" t="s">
        <v>2779</v>
      </c>
      <c r="E2308" t="s">
        <v>3628</v>
      </c>
      <c r="F2308" s="85">
        <v>699102.75</v>
      </c>
      <c r="G2308" s="85"/>
      <c r="H2308" s="96" t="s">
        <v>37</v>
      </c>
      <c r="I2308" t="s">
        <v>2142</v>
      </c>
      <c r="J2308" s="4">
        <f t="shared" si="36"/>
        <v>1</v>
      </c>
    </row>
    <row r="2309" spans="1:10" x14ac:dyDescent="0.3">
      <c r="A2309" s="4" t="s">
        <v>4267</v>
      </c>
      <c r="B2309" s="82">
        <v>45307</v>
      </c>
      <c r="C2309"/>
      <c r="D2309" t="s">
        <v>2779</v>
      </c>
      <c r="E2309" t="s">
        <v>3629</v>
      </c>
      <c r="F2309" s="85">
        <v>102586.8</v>
      </c>
      <c r="G2309" s="85"/>
      <c r="H2309" s="96" t="s">
        <v>37</v>
      </c>
      <c r="I2309" t="s">
        <v>2142</v>
      </c>
      <c r="J2309" s="4">
        <f t="shared" si="36"/>
        <v>1</v>
      </c>
    </row>
    <row r="2310" spans="1:10" x14ac:dyDescent="0.3">
      <c r="A2310" s="4" t="s">
        <v>4267</v>
      </c>
      <c r="B2310" s="82">
        <v>45307</v>
      </c>
      <c r="C2310"/>
      <c r="D2310" t="s">
        <v>2692</v>
      </c>
      <c r="E2310" t="s">
        <v>3630</v>
      </c>
      <c r="F2310" s="85">
        <v>92483.9</v>
      </c>
      <c r="G2310" s="85"/>
      <c r="H2310" s="96" t="s">
        <v>37</v>
      </c>
      <c r="I2310" t="s">
        <v>2142</v>
      </c>
      <c r="J2310" s="4">
        <f t="shared" si="36"/>
        <v>1</v>
      </c>
    </row>
    <row r="2311" spans="1:10" x14ac:dyDescent="0.3">
      <c r="A2311" s="4" t="s">
        <v>4267</v>
      </c>
      <c r="B2311" s="82">
        <v>45307</v>
      </c>
      <c r="C2311"/>
      <c r="D2311" t="s">
        <v>2692</v>
      </c>
      <c r="E2311" t="s">
        <v>3631</v>
      </c>
      <c r="F2311" s="85">
        <v>90339.08</v>
      </c>
      <c r="G2311" s="85"/>
      <c r="H2311" s="96" t="s">
        <v>37</v>
      </c>
      <c r="I2311" t="s">
        <v>2142</v>
      </c>
      <c r="J2311" s="4">
        <f t="shared" si="36"/>
        <v>1</v>
      </c>
    </row>
    <row r="2312" spans="1:10" x14ac:dyDescent="0.3">
      <c r="A2312" s="4" t="s">
        <v>4267</v>
      </c>
      <c r="B2312" s="82">
        <v>45307</v>
      </c>
      <c r="C2312"/>
      <c r="D2312" t="s">
        <v>2692</v>
      </c>
      <c r="E2312" t="s">
        <v>3632</v>
      </c>
      <c r="F2312" s="85">
        <v>89977.5</v>
      </c>
      <c r="G2312" s="85"/>
      <c r="H2312" s="96" t="s">
        <v>37</v>
      </c>
      <c r="I2312" t="s">
        <v>2142</v>
      </c>
      <c r="J2312" s="4">
        <f t="shared" si="36"/>
        <v>1</v>
      </c>
    </row>
    <row r="2313" spans="1:10" x14ac:dyDescent="0.3">
      <c r="A2313" s="4" t="s">
        <v>4267</v>
      </c>
      <c r="B2313" s="82">
        <v>45307</v>
      </c>
      <c r="C2313"/>
      <c r="D2313" t="s">
        <v>2779</v>
      </c>
      <c r="E2313" t="s">
        <v>3633</v>
      </c>
      <c r="F2313" s="85">
        <v>79765.679999999993</v>
      </c>
      <c r="G2313" s="85"/>
      <c r="H2313" s="96" t="s">
        <v>37</v>
      </c>
      <c r="I2313" t="s">
        <v>2142</v>
      </c>
      <c r="J2313" s="4">
        <f t="shared" si="36"/>
        <v>1</v>
      </c>
    </row>
    <row r="2314" spans="1:10" x14ac:dyDescent="0.3">
      <c r="A2314" s="4" t="s">
        <v>4267</v>
      </c>
      <c r="B2314" s="82">
        <v>45307</v>
      </c>
      <c r="C2314"/>
      <c r="D2314" t="s">
        <v>2692</v>
      </c>
      <c r="E2314" t="s">
        <v>3634</v>
      </c>
      <c r="F2314" s="85">
        <v>79333.7</v>
      </c>
      <c r="G2314" s="85"/>
      <c r="H2314" s="96" t="s">
        <v>37</v>
      </c>
      <c r="I2314" t="s">
        <v>2142</v>
      </c>
      <c r="J2314" s="4">
        <f t="shared" si="36"/>
        <v>1</v>
      </c>
    </row>
    <row r="2315" spans="1:10" x14ac:dyDescent="0.3">
      <c r="A2315" s="4" t="s">
        <v>4267</v>
      </c>
      <c r="B2315" s="82">
        <v>45307</v>
      </c>
      <c r="C2315"/>
      <c r="D2315" t="s">
        <v>2692</v>
      </c>
      <c r="E2315" t="s">
        <v>3635</v>
      </c>
      <c r="F2315" s="85">
        <v>69734.600000000006</v>
      </c>
      <c r="G2315" s="85"/>
      <c r="H2315" s="96" t="s">
        <v>37</v>
      </c>
      <c r="I2315" t="s">
        <v>2142</v>
      </c>
      <c r="J2315" s="4">
        <f t="shared" si="36"/>
        <v>1</v>
      </c>
    </row>
    <row r="2316" spans="1:10" x14ac:dyDescent="0.3">
      <c r="A2316" s="4" t="s">
        <v>4267</v>
      </c>
      <c r="B2316" s="82">
        <v>45307</v>
      </c>
      <c r="C2316"/>
      <c r="D2316" t="s">
        <v>2692</v>
      </c>
      <c r="E2316" t="s">
        <v>3636</v>
      </c>
      <c r="F2316" s="85">
        <v>68547.600000000006</v>
      </c>
      <c r="G2316" s="85"/>
      <c r="H2316" s="96" t="s">
        <v>37</v>
      </c>
      <c r="I2316" t="s">
        <v>2142</v>
      </c>
      <c r="J2316" s="4">
        <f t="shared" si="36"/>
        <v>1</v>
      </c>
    </row>
    <row r="2317" spans="1:10" x14ac:dyDescent="0.3">
      <c r="A2317" s="4" t="s">
        <v>4267</v>
      </c>
      <c r="B2317" s="82">
        <v>45307</v>
      </c>
      <c r="C2317"/>
      <c r="D2317" t="s">
        <v>2692</v>
      </c>
      <c r="E2317" t="s">
        <v>3637</v>
      </c>
      <c r="F2317" s="85">
        <v>63522.49</v>
      </c>
      <c r="G2317" s="85"/>
      <c r="H2317" s="96" t="s">
        <v>37</v>
      </c>
      <c r="I2317" t="s">
        <v>2142</v>
      </c>
      <c r="J2317" s="4">
        <f t="shared" si="36"/>
        <v>1</v>
      </c>
    </row>
    <row r="2318" spans="1:10" x14ac:dyDescent="0.3">
      <c r="A2318" s="4" t="s">
        <v>4267</v>
      </c>
      <c r="B2318" s="82">
        <v>45307</v>
      </c>
      <c r="C2318"/>
      <c r="D2318" t="s">
        <v>2692</v>
      </c>
      <c r="E2318" t="s">
        <v>3638</v>
      </c>
      <c r="F2318" s="85">
        <v>61947.22</v>
      </c>
      <c r="G2318" s="85"/>
      <c r="H2318" s="96" t="s">
        <v>37</v>
      </c>
      <c r="I2318" t="s">
        <v>2142</v>
      </c>
      <c r="J2318" s="4">
        <f t="shared" si="36"/>
        <v>1</v>
      </c>
    </row>
    <row r="2319" spans="1:10" x14ac:dyDescent="0.3">
      <c r="A2319" s="4" t="s">
        <v>4267</v>
      </c>
      <c r="B2319" s="82">
        <v>45307</v>
      </c>
      <c r="C2319"/>
      <c r="D2319" t="s">
        <v>2692</v>
      </c>
      <c r="E2319" t="s">
        <v>3639</v>
      </c>
      <c r="F2319" s="85">
        <v>60057.39</v>
      </c>
      <c r="G2319" s="85"/>
      <c r="H2319" s="96" t="s">
        <v>37</v>
      </c>
      <c r="I2319" t="s">
        <v>2142</v>
      </c>
      <c r="J2319" s="4">
        <f t="shared" si="36"/>
        <v>1</v>
      </c>
    </row>
    <row r="2320" spans="1:10" x14ac:dyDescent="0.3">
      <c r="A2320" s="4" t="s">
        <v>4267</v>
      </c>
      <c r="B2320" s="82">
        <v>45307</v>
      </c>
      <c r="C2320"/>
      <c r="D2320" t="s">
        <v>2692</v>
      </c>
      <c r="E2320" t="s">
        <v>3640</v>
      </c>
      <c r="F2320" s="85">
        <v>59903.6</v>
      </c>
      <c r="G2320" s="85"/>
      <c r="H2320" s="96" t="s">
        <v>37</v>
      </c>
      <c r="I2320" t="s">
        <v>2142</v>
      </c>
      <c r="J2320" s="4">
        <f t="shared" si="36"/>
        <v>1</v>
      </c>
    </row>
    <row r="2321" spans="1:10" x14ac:dyDescent="0.3">
      <c r="A2321" s="4" t="s">
        <v>4267</v>
      </c>
      <c r="B2321" s="82">
        <v>45307</v>
      </c>
      <c r="C2321"/>
      <c r="D2321" t="s">
        <v>2692</v>
      </c>
      <c r="E2321" t="s">
        <v>3641</v>
      </c>
      <c r="F2321" s="85">
        <v>59672.32</v>
      </c>
      <c r="G2321" s="85"/>
      <c r="H2321" s="96" t="s">
        <v>37</v>
      </c>
      <c r="I2321" t="s">
        <v>2142</v>
      </c>
      <c r="J2321" s="4">
        <f t="shared" si="36"/>
        <v>1</v>
      </c>
    </row>
    <row r="2322" spans="1:10" x14ac:dyDescent="0.3">
      <c r="A2322" s="4" t="s">
        <v>4267</v>
      </c>
      <c r="B2322" s="82">
        <v>45307</v>
      </c>
      <c r="C2322"/>
      <c r="D2322" t="s">
        <v>2692</v>
      </c>
      <c r="E2322" t="s">
        <v>3642</v>
      </c>
      <c r="F2322" s="85">
        <v>57747.49</v>
      </c>
      <c r="G2322" s="85"/>
      <c r="H2322" s="96" t="s">
        <v>37</v>
      </c>
      <c r="I2322" t="s">
        <v>2142</v>
      </c>
      <c r="J2322" s="4">
        <f t="shared" si="36"/>
        <v>1</v>
      </c>
    </row>
    <row r="2323" spans="1:10" x14ac:dyDescent="0.3">
      <c r="A2323" s="4" t="s">
        <v>4267</v>
      </c>
      <c r="B2323" s="82">
        <v>45307</v>
      </c>
      <c r="C2323"/>
      <c r="D2323" t="s">
        <v>2692</v>
      </c>
      <c r="E2323" t="s">
        <v>3643</v>
      </c>
      <c r="F2323" s="85">
        <v>55614.01</v>
      </c>
      <c r="G2323" s="85"/>
      <c r="H2323" s="96" t="s">
        <v>37</v>
      </c>
      <c r="I2323" t="s">
        <v>2142</v>
      </c>
      <c r="J2323" s="4">
        <f t="shared" si="36"/>
        <v>1</v>
      </c>
    </row>
    <row r="2324" spans="1:10" x14ac:dyDescent="0.3">
      <c r="A2324" s="4" t="s">
        <v>4267</v>
      </c>
      <c r="B2324" s="82">
        <v>45307</v>
      </c>
      <c r="C2324"/>
      <c r="D2324" t="s">
        <v>2692</v>
      </c>
      <c r="E2324" t="s">
        <v>3644</v>
      </c>
      <c r="F2324" s="85">
        <v>51874.400000000001</v>
      </c>
      <c r="G2324" s="85"/>
      <c r="H2324" s="96" t="s">
        <v>37</v>
      </c>
      <c r="I2324" t="s">
        <v>2142</v>
      </c>
      <c r="J2324" s="4">
        <f t="shared" si="36"/>
        <v>1</v>
      </c>
    </row>
    <row r="2325" spans="1:10" x14ac:dyDescent="0.3">
      <c r="A2325" s="4" t="s">
        <v>4267</v>
      </c>
      <c r="B2325" s="82">
        <v>45307</v>
      </c>
      <c r="C2325"/>
      <c r="D2325" t="s">
        <v>2692</v>
      </c>
      <c r="E2325" t="s">
        <v>3645</v>
      </c>
      <c r="F2325" s="85">
        <v>51556.21</v>
      </c>
      <c r="G2325" s="85"/>
      <c r="H2325" s="96" t="s">
        <v>37</v>
      </c>
      <c r="I2325" t="s">
        <v>2142</v>
      </c>
      <c r="J2325" s="4">
        <f t="shared" si="36"/>
        <v>1</v>
      </c>
    </row>
    <row r="2326" spans="1:10" x14ac:dyDescent="0.3">
      <c r="A2326" s="4" t="s">
        <v>4267</v>
      </c>
      <c r="B2326" s="82">
        <v>45307</v>
      </c>
      <c r="C2326"/>
      <c r="D2326" t="s">
        <v>2692</v>
      </c>
      <c r="E2326" t="s">
        <v>3646</v>
      </c>
      <c r="F2326" s="85">
        <v>51516.88</v>
      </c>
      <c r="G2326" s="85"/>
      <c r="H2326" s="96" t="s">
        <v>37</v>
      </c>
      <c r="I2326" t="s">
        <v>2142</v>
      </c>
      <c r="J2326" s="4">
        <f t="shared" si="36"/>
        <v>1</v>
      </c>
    </row>
    <row r="2327" spans="1:10" x14ac:dyDescent="0.3">
      <c r="A2327" s="4" t="s">
        <v>4267</v>
      </c>
      <c r="B2327" s="82">
        <v>45307</v>
      </c>
      <c r="C2327"/>
      <c r="D2327" t="s">
        <v>2692</v>
      </c>
      <c r="E2327" t="s">
        <v>3647</v>
      </c>
      <c r="F2327" s="85">
        <v>49493.69</v>
      </c>
      <c r="G2327" s="85"/>
      <c r="H2327" s="96" t="s">
        <v>37</v>
      </c>
      <c r="I2327" t="s">
        <v>2142</v>
      </c>
      <c r="J2327" s="4">
        <f t="shared" si="36"/>
        <v>1</v>
      </c>
    </row>
    <row r="2328" spans="1:10" x14ac:dyDescent="0.3">
      <c r="A2328" s="4" t="s">
        <v>4267</v>
      </c>
      <c r="B2328" s="82">
        <v>45307</v>
      </c>
      <c r="C2328"/>
      <c r="D2328" t="s">
        <v>2692</v>
      </c>
      <c r="E2328" t="s">
        <v>3648</v>
      </c>
      <c r="F2328" s="85">
        <v>48012.59</v>
      </c>
      <c r="G2328" s="85"/>
      <c r="H2328" s="96" t="s">
        <v>37</v>
      </c>
      <c r="I2328" t="s">
        <v>2142</v>
      </c>
      <c r="J2328" s="4">
        <f t="shared" si="36"/>
        <v>1</v>
      </c>
    </row>
    <row r="2329" spans="1:10" x14ac:dyDescent="0.3">
      <c r="A2329" s="4" t="s">
        <v>4267</v>
      </c>
      <c r="B2329" s="82">
        <v>45307</v>
      </c>
      <c r="C2329"/>
      <c r="D2329" t="s">
        <v>2692</v>
      </c>
      <c r="E2329" t="s">
        <v>3649</v>
      </c>
      <c r="F2329" s="85">
        <v>47072.2</v>
      </c>
      <c r="G2329" s="85"/>
      <c r="H2329" s="96" t="s">
        <v>37</v>
      </c>
      <c r="I2329" t="s">
        <v>2142</v>
      </c>
      <c r="J2329" s="4">
        <f t="shared" si="36"/>
        <v>1</v>
      </c>
    </row>
    <row r="2330" spans="1:10" x14ac:dyDescent="0.3">
      <c r="A2330" s="4" t="s">
        <v>4267</v>
      </c>
      <c r="B2330" s="82">
        <v>45307</v>
      </c>
      <c r="C2330"/>
      <c r="D2330" t="s">
        <v>2692</v>
      </c>
      <c r="E2330" t="s">
        <v>3650</v>
      </c>
      <c r="F2330" s="85">
        <v>46718</v>
      </c>
      <c r="G2330" s="85"/>
      <c r="H2330" s="96" t="s">
        <v>37</v>
      </c>
      <c r="I2330" t="s">
        <v>2142</v>
      </c>
      <c r="J2330" s="4">
        <f t="shared" si="36"/>
        <v>1</v>
      </c>
    </row>
    <row r="2331" spans="1:10" x14ac:dyDescent="0.3">
      <c r="A2331" s="4" t="s">
        <v>4267</v>
      </c>
      <c r="B2331" s="82">
        <v>45307</v>
      </c>
      <c r="C2331"/>
      <c r="D2331" t="s">
        <v>2692</v>
      </c>
      <c r="E2331" t="s">
        <v>3651</v>
      </c>
      <c r="F2331" s="85">
        <v>46460.59</v>
      </c>
      <c r="G2331" s="85"/>
      <c r="H2331" s="96" t="s">
        <v>37</v>
      </c>
      <c r="I2331" t="s">
        <v>2142</v>
      </c>
      <c r="J2331" s="4">
        <f t="shared" si="36"/>
        <v>1</v>
      </c>
    </row>
    <row r="2332" spans="1:10" x14ac:dyDescent="0.3">
      <c r="A2332" s="4" t="s">
        <v>4267</v>
      </c>
      <c r="B2332" s="82">
        <v>45307</v>
      </c>
      <c r="C2332"/>
      <c r="D2332" t="s">
        <v>2692</v>
      </c>
      <c r="E2332" t="s">
        <v>3652</v>
      </c>
      <c r="F2332" s="85">
        <v>45979.7</v>
      </c>
      <c r="G2332" s="85"/>
      <c r="H2332" s="96" t="s">
        <v>37</v>
      </c>
      <c r="I2332" t="s">
        <v>2142</v>
      </c>
      <c r="J2332" s="4">
        <f t="shared" si="36"/>
        <v>1</v>
      </c>
    </row>
    <row r="2333" spans="1:10" x14ac:dyDescent="0.3">
      <c r="A2333" s="4" t="s">
        <v>4267</v>
      </c>
      <c r="B2333" s="82">
        <v>45307</v>
      </c>
      <c r="C2333"/>
      <c r="D2333" t="s">
        <v>2692</v>
      </c>
      <c r="E2333" t="s">
        <v>3653</v>
      </c>
      <c r="F2333" s="85">
        <v>37605.5</v>
      </c>
      <c r="G2333" s="85"/>
      <c r="H2333" s="96" t="s">
        <v>37</v>
      </c>
      <c r="I2333" t="s">
        <v>2142</v>
      </c>
      <c r="J2333" s="4">
        <f t="shared" si="36"/>
        <v>1</v>
      </c>
    </row>
    <row r="2334" spans="1:10" x14ac:dyDescent="0.3">
      <c r="A2334" s="4" t="s">
        <v>4267</v>
      </c>
      <c r="B2334" s="82">
        <v>45307</v>
      </c>
      <c r="C2334"/>
      <c r="D2334" t="s">
        <v>2692</v>
      </c>
      <c r="E2334" t="s">
        <v>3654</v>
      </c>
      <c r="F2334" s="85">
        <v>37110.800000000003</v>
      </c>
      <c r="G2334" s="85"/>
      <c r="H2334" s="96" t="s">
        <v>37</v>
      </c>
      <c r="I2334" t="s">
        <v>2142</v>
      </c>
      <c r="J2334" s="4">
        <f t="shared" si="36"/>
        <v>1</v>
      </c>
    </row>
    <row r="2335" spans="1:10" x14ac:dyDescent="0.3">
      <c r="A2335" s="4" t="s">
        <v>4267</v>
      </c>
      <c r="B2335" s="82">
        <v>45307</v>
      </c>
      <c r="C2335"/>
      <c r="D2335" t="s">
        <v>2692</v>
      </c>
      <c r="E2335" t="s">
        <v>3655</v>
      </c>
      <c r="F2335" s="85">
        <v>36702.300000000003</v>
      </c>
      <c r="G2335" s="85"/>
      <c r="H2335" s="96" t="s">
        <v>37</v>
      </c>
      <c r="I2335" t="s">
        <v>2142</v>
      </c>
      <c r="J2335" s="4">
        <f t="shared" si="36"/>
        <v>1</v>
      </c>
    </row>
    <row r="2336" spans="1:10" x14ac:dyDescent="0.3">
      <c r="A2336" s="4" t="s">
        <v>4267</v>
      </c>
      <c r="B2336" s="82">
        <v>45307</v>
      </c>
      <c r="C2336"/>
      <c r="D2336" t="s">
        <v>2692</v>
      </c>
      <c r="E2336" t="s">
        <v>3656</v>
      </c>
      <c r="F2336" s="85">
        <v>34458.6</v>
      </c>
      <c r="G2336" s="85"/>
      <c r="H2336" s="96" t="s">
        <v>37</v>
      </c>
      <c r="I2336" t="s">
        <v>2142</v>
      </c>
      <c r="J2336" s="4">
        <f t="shared" si="36"/>
        <v>1</v>
      </c>
    </row>
    <row r="2337" spans="1:10" x14ac:dyDescent="0.3">
      <c r="A2337" s="4" t="s">
        <v>4267</v>
      </c>
      <c r="B2337" s="82">
        <v>45307</v>
      </c>
      <c r="C2337"/>
      <c r="D2337" t="s">
        <v>2779</v>
      </c>
      <c r="E2337" t="s">
        <v>3657</v>
      </c>
      <c r="F2337" s="85">
        <v>33880.69</v>
      </c>
      <c r="G2337" s="85"/>
      <c r="H2337" s="96" t="s">
        <v>37</v>
      </c>
      <c r="I2337" t="s">
        <v>2142</v>
      </c>
      <c r="J2337" s="4">
        <f t="shared" si="36"/>
        <v>1</v>
      </c>
    </row>
    <row r="2338" spans="1:10" x14ac:dyDescent="0.3">
      <c r="A2338" s="4" t="s">
        <v>4267</v>
      </c>
      <c r="B2338" s="82">
        <v>45307</v>
      </c>
      <c r="C2338"/>
      <c r="D2338" t="s">
        <v>2692</v>
      </c>
      <c r="E2338" t="s">
        <v>3658</v>
      </c>
      <c r="F2338" s="85">
        <v>33003.480000000003</v>
      </c>
      <c r="G2338" s="85"/>
      <c r="H2338" s="96" t="s">
        <v>37</v>
      </c>
      <c r="I2338" t="s">
        <v>2142</v>
      </c>
      <c r="J2338" s="4">
        <f t="shared" si="36"/>
        <v>1</v>
      </c>
    </row>
    <row r="2339" spans="1:10" x14ac:dyDescent="0.3">
      <c r="A2339" s="4" t="s">
        <v>4267</v>
      </c>
      <c r="B2339" s="82">
        <v>45307</v>
      </c>
      <c r="C2339"/>
      <c r="D2339" t="s">
        <v>2692</v>
      </c>
      <c r="E2339" t="s">
        <v>3659</v>
      </c>
      <c r="F2339" s="85">
        <v>32926.400000000001</v>
      </c>
      <c r="G2339" s="85"/>
      <c r="H2339" s="96" t="s">
        <v>37</v>
      </c>
      <c r="I2339" t="s">
        <v>2142</v>
      </c>
      <c r="J2339" s="4">
        <f t="shared" si="36"/>
        <v>1</v>
      </c>
    </row>
    <row r="2340" spans="1:10" x14ac:dyDescent="0.3">
      <c r="A2340" s="4" t="s">
        <v>4267</v>
      </c>
      <c r="B2340" s="82">
        <v>45307</v>
      </c>
      <c r="C2340"/>
      <c r="D2340" t="s">
        <v>2692</v>
      </c>
      <c r="E2340" t="s">
        <v>3660</v>
      </c>
      <c r="F2340" s="85">
        <v>32799.5</v>
      </c>
      <c r="G2340" s="85"/>
      <c r="H2340" s="96" t="s">
        <v>37</v>
      </c>
      <c r="I2340" t="s">
        <v>2142</v>
      </c>
      <c r="J2340" s="4">
        <f t="shared" si="36"/>
        <v>1</v>
      </c>
    </row>
    <row r="2341" spans="1:10" x14ac:dyDescent="0.3">
      <c r="A2341" s="4" t="s">
        <v>4267</v>
      </c>
      <c r="B2341" s="82">
        <v>45307</v>
      </c>
      <c r="C2341"/>
      <c r="D2341" t="s">
        <v>2779</v>
      </c>
      <c r="E2341" t="s">
        <v>3661</v>
      </c>
      <c r="F2341" s="85">
        <v>30699.360000000001</v>
      </c>
      <c r="G2341" s="85"/>
      <c r="H2341" s="96" t="s">
        <v>37</v>
      </c>
      <c r="I2341" t="s">
        <v>2142</v>
      </c>
      <c r="J2341" s="4">
        <f t="shared" si="36"/>
        <v>1</v>
      </c>
    </row>
    <row r="2342" spans="1:10" x14ac:dyDescent="0.3">
      <c r="A2342" s="4" t="s">
        <v>4267</v>
      </c>
      <c r="B2342" s="82">
        <v>45307</v>
      </c>
      <c r="C2342"/>
      <c r="D2342" t="s">
        <v>2819</v>
      </c>
      <c r="E2342" t="s">
        <v>3662</v>
      </c>
      <c r="F2342" s="85">
        <v>22904.05</v>
      </c>
      <c r="G2342" s="85"/>
      <c r="H2342" s="96" t="s">
        <v>37</v>
      </c>
      <c r="I2342" t="s">
        <v>2142</v>
      </c>
      <c r="J2342" s="4">
        <f t="shared" si="36"/>
        <v>1</v>
      </c>
    </row>
    <row r="2343" spans="1:10" x14ac:dyDescent="0.3">
      <c r="A2343" s="4" t="s">
        <v>4267</v>
      </c>
      <c r="B2343" s="82">
        <v>45307</v>
      </c>
      <c r="C2343"/>
      <c r="D2343" t="s">
        <v>2692</v>
      </c>
      <c r="E2343" t="s">
        <v>3663</v>
      </c>
      <c r="F2343" s="85">
        <v>22845</v>
      </c>
      <c r="G2343" s="85"/>
      <c r="H2343" s="96" t="s">
        <v>37</v>
      </c>
      <c r="I2343" t="s">
        <v>2142</v>
      </c>
      <c r="J2343" s="4">
        <f t="shared" si="36"/>
        <v>1</v>
      </c>
    </row>
    <row r="2344" spans="1:10" x14ac:dyDescent="0.3">
      <c r="A2344" s="4" t="s">
        <v>4267</v>
      </c>
      <c r="B2344" s="82">
        <v>45307</v>
      </c>
      <c r="C2344"/>
      <c r="D2344" t="s">
        <v>2616</v>
      </c>
      <c r="E2344" t="s">
        <v>2908</v>
      </c>
      <c r="F2344" s="85">
        <v>22533.49</v>
      </c>
      <c r="G2344" s="85"/>
      <c r="H2344" s="96" t="s">
        <v>37</v>
      </c>
      <c r="I2344" t="s">
        <v>2142</v>
      </c>
      <c r="J2344" s="4">
        <f t="shared" si="36"/>
        <v>1</v>
      </c>
    </row>
    <row r="2345" spans="1:10" x14ac:dyDescent="0.3">
      <c r="A2345" s="4" t="s">
        <v>4267</v>
      </c>
      <c r="B2345" s="82">
        <v>45307</v>
      </c>
      <c r="C2345"/>
      <c r="D2345" t="s">
        <v>2779</v>
      </c>
      <c r="E2345" t="s">
        <v>3664</v>
      </c>
      <c r="F2345" s="85">
        <v>21784.54</v>
      </c>
      <c r="G2345" s="85"/>
      <c r="H2345" s="96" t="s">
        <v>37</v>
      </c>
      <c r="I2345" t="s">
        <v>2142</v>
      </c>
      <c r="J2345" s="4">
        <f t="shared" si="36"/>
        <v>1</v>
      </c>
    </row>
    <row r="2346" spans="1:10" x14ac:dyDescent="0.3">
      <c r="A2346" s="4" t="s">
        <v>4267</v>
      </c>
      <c r="B2346" s="82">
        <v>45307</v>
      </c>
      <c r="C2346"/>
      <c r="D2346" t="s">
        <v>2779</v>
      </c>
      <c r="E2346" t="s">
        <v>3665</v>
      </c>
      <c r="F2346" s="85">
        <v>20466.240000000002</v>
      </c>
      <c r="G2346" s="85"/>
      <c r="H2346" s="96" t="s">
        <v>37</v>
      </c>
      <c r="I2346" t="s">
        <v>2142</v>
      </c>
      <c r="J2346" s="4">
        <f t="shared" si="36"/>
        <v>1</v>
      </c>
    </row>
    <row r="2347" spans="1:10" x14ac:dyDescent="0.3">
      <c r="A2347" s="4" t="s">
        <v>4267</v>
      </c>
      <c r="B2347" s="82">
        <v>45307</v>
      </c>
      <c r="C2347"/>
      <c r="D2347" t="s">
        <v>2635</v>
      </c>
      <c r="E2347" t="s">
        <v>3666</v>
      </c>
      <c r="F2347" s="85">
        <v>18124.099999999999</v>
      </c>
      <c r="G2347" s="85"/>
      <c r="H2347" s="96" t="s">
        <v>37</v>
      </c>
      <c r="I2347" t="s">
        <v>2142</v>
      </c>
      <c r="J2347" s="4">
        <f t="shared" si="36"/>
        <v>1</v>
      </c>
    </row>
    <row r="2348" spans="1:10" x14ac:dyDescent="0.3">
      <c r="A2348" s="4" t="s">
        <v>4267</v>
      </c>
      <c r="B2348" s="82">
        <v>45307</v>
      </c>
      <c r="C2348"/>
      <c r="D2348" t="s">
        <v>2779</v>
      </c>
      <c r="E2348" t="s">
        <v>3667</v>
      </c>
      <c r="F2348" s="85">
        <v>17852.099999999999</v>
      </c>
      <c r="G2348" s="85"/>
      <c r="H2348" s="96" t="s">
        <v>37</v>
      </c>
      <c r="I2348" t="s">
        <v>2142</v>
      </c>
      <c r="J2348" s="4">
        <f t="shared" si="36"/>
        <v>1</v>
      </c>
    </row>
    <row r="2349" spans="1:10" x14ac:dyDescent="0.3">
      <c r="A2349" s="4" t="s">
        <v>4267</v>
      </c>
      <c r="B2349" s="82">
        <v>45307</v>
      </c>
      <c r="C2349"/>
      <c r="D2349" t="s">
        <v>2692</v>
      </c>
      <c r="E2349" t="s">
        <v>3668</v>
      </c>
      <c r="F2349" s="85">
        <v>16734.810000000001</v>
      </c>
      <c r="G2349" s="85"/>
      <c r="H2349" s="96" t="s">
        <v>37</v>
      </c>
      <c r="I2349" t="s">
        <v>2142</v>
      </c>
      <c r="J2349" s="4">
        <f t="shared" si="36"/>
        <v>1</v>
      </c>
    </row>
    <row r="2350" spans="1:10" x14ac:dyDescent="0.3">
      <c r="A2350" s="4" t="s">
        <v>4267</v>
      </c>
      <c r="B2350" s="82">
        <v>45307</v>
      </c>
      <c r="C2350"/>
      <c r="D2350" t="s">
        <v>2779</v>
      </c>
      <c r="E2350" t="s">
        <v>3669</v>
      </c>
      <c r="F2350" s="85">
        <v>14331.32</v>
      </c>
      <c r="G2350" s="85"/>
      <c r="H2350" s="96" t="s">
        <v>37</v>
      </c>
      <c r="I2350" t="s">
        <v>2142</v>
      </c>
      <c r="J2350" s="4">
        <f t="shared" si="36"/>
        <v>1</v>
      </c>
    </row>
    <row r="2351" spans="1:10" x14ac:dyDescent="0.3">
      <c r="A2351" s="4" t="s">
        <v>4267</v>
      </c>
      <c r="B2351" s="82">
        <v>45307</v>
      </c>
      <c r="C2351"/>
      <c r="D2351" t="s">
        <v>2692</v>
      </c>
      <c r="E2351" t="s">
        <v>3670</v>
      </c>
      <c r="F2351" s="85">
        <v>14147.8</v>
      </c>
      <c r="G2351" s="85"/>
      <c r="H2351" s="96" t="s">
        <v>37</v>
      </c>
      <c r="I2351" t="s">
        <v>2142</v>
      </c>
      <c r="J2351" s="4">
        <f t="shared" si="36"/>
        <v>1</v>
      </c>
    </row>
    <row r="2352" spans="1:10" x14ac:dyDescent="0.3">
      <c r="A2352" s="4" t="s">
        <v>4267</v>
      </c>
      <c r="B2352" s="82">
        <v>45307</v>
      </c>
      <c r="C2352"/>
      <c r="D2352" t="s">
        <v>2779</v>
      </c>
      <c r="E2352" t="s">
        <v>3671</v>
      </c>
      <c r="F2352" s="85">
        <v>12894.38</v>
      </c>
      <c r="G2352" s="85"/>
      <c r="H2352" s="96" t="s">
        <v>37</v>
      </c>
      <c r="I2352" t="s">
        <v>2142</v>
      </c>
      <c r="J2352" s="4">
        <f t="shared" si="36"/>
        <v>1</v>
      </c>
    </row>
    <row r="2353" spans="1:10" x14ac:dyDescent="0.3">
      <c r="A2353" s="4" t="s">
        <v>4267</v>
      </c>
      <c r="B2353" s="82">
        <v>45307</v>
      </c>
      <c r="C2353"/>
      <c r="D2353" t="s">
        <v>2616</v>
      </c>
      <c r="E2353" t="s">
        <v>2908</v>
      </c>
      <c r="F2353" s="85">
        <v>12236.93</v>
      </c>
      <c r="G2353" s="85"/>
      <c r="H2353" s="96" t="s">
        <v>37</v>
      </c>
      <c r="I2353" t="s">
        <v>2142</v>
      </c>
      <c r="J2353" s="4">
        <f t="shared" si="36"/>
        <v>1</v>
      </c>
    </row>
    <row r="2354" spans="1:10" x14ac:dyDescent="0.3">
      <c r="A2354" s="4" t="s">
        <v>4267</v>
      </c>
      <c r="B2354" s="82">
        <v>45307</v>
      </c>
      <c r="C2354"/>
      <c r="D2354" t="s">
        <v>2692</v>
      </c>
      <c r="E2354" t="s">
        <v>3672</v>
      </c>
      <c r="F2354" s="85">
        <v>11886.8</v>
      </c>
      <c r="G2354" s="85"/>
      <c r="H2354" s="96" t="s">
        <v>37</v>
      </c>
      <c r="I2354" t="s">
        <v>2142</v>
      </c>
      <c r="J2354" s="4">
        <f t="shared" si="36"/>
        <v>1</v>
      </c>
    </row>
    <row r="2355" spans="1:10" x14ac:dyDescent="0.3">
      <c r="A2355" s="4" t="s">
        <v>4267</v>
      </c>
      <c r="B2355" s="82">
        <v>45307</v>
      </c>
      <c r="C2355"/>
      <c r="D2355" t="s">
        <v>2692</v>
      </c>
      <c r="E2355" t="s">
        <v>3673</v>
      </c>
      <c r="F2355" s="85">
        <v>11560.8</v>
      </c>
      <c r="G2355" s="85"/>
      <c r="H2355" s="96" t="s">
        <v>37</v>
      </c>
      <c r="I2355" t="s">
        <v>2142</v>
      </c>
      <c r="J2355" s="4">
        <f t="shared" si="36"/>
        <v>1</v>
      </c>
    </row>
    <row r="2356" spans="1:10" x14ac:dyDescent="0.3">
      <c r="A2356" s="4" t="s">
        <v>4267</v>
      </c>
      <c r="B2356" s="82">
        <v>45307</v>
      </c>
      <c r="C2356"/>
      <c r="D2356" t="s">
        <v>2616</v>
      </c>
      <c r="E2356" t="s">
        <v>2908</v>
      </c>
      <c r="F2356" s="85">
        <v>8721.48</v>
      </c>
      <c r="G2356" s="85"/>
      <c r="H2356" s="96" t="s">
        <v>37</v>
      </c>
      <c r="I2356" t="s">
        <v>2142</v>
      </c>
      <c r="J2356" s="4">
        <f t="shared" si="36"/>
        <v>1</v>
      </c>
    </row>
    <row r="2357" spans="1:10" x14ac:dyDescent="0.3">
      <c r="A2357" s="4" t="s">
        <v>4267</v>
      </c>
      <c r="B2357" s="82">
        <v>45307</v>
      </c>
      <c r="C2357"/>
      <c r="D2357" t="s">
        <v>2616</v>
      </c>
      <c r="E2357" t="s">
        <v>2908</v>
      </c>
      <c r="F2357" s="85">
        <v>8084.33</v>
      </c>
      <c r="G2357" s="85"/>
      <c r="H2357" s="96" t="s">
        <v>37</v>
      </c>
      <c r="I2357" t="s">
        <v>2142</v>
      </c>
      <c r="J2357" s="4">
        <f t="shared" si="36"/>
        <v>1</v>
      </c>
    </row>
    <row r="2358" spans="1:10" x14ac:dyDescent="0.3">
      <c r="A2358" s="4" t="s">
        <v>4267</v>
      </c>
      <c r="B2358" s="82">
        <v>45307</v>
      </c>
      <c r="C2358"/>
      <c r="D2358" t="s">
        <v>2820</v>
      </c>
      <c r="E2358" t="s">
        <v>956</v>
      </c>
      <c r="F2358" s="85">
        <v>7589.38</v>
      </c>
      <c r="G2358" s="85"/>
      <c r="H2358" s="96" t="s">
        <v>37</v>
      </c>
      <c r="I2358" t="s">
        <v>2142</v>
      </c>
      <c r="J2358" s="4">
        <f t="shared" si="36"/>
        <v>1</v>
      </c>
    </row>
    <row r="2359" spans="1:10" x14ac:dyDescent="0.3">
      <c r="A2359" s="4" t="s">
        <v>4267</v>
      </c>
      <c r="B2359" s="82">
        <v>45307</v>
      </c>
      <c r="C2359"/>
      <c r="D2359" t="s">
        <v>2779</v>
      </c>
      <c r="E2359" t="s">
        <v>3674</v>
      </c>
      <c r="F2359" s="85">
        <v>7478.85</v>
      </c>
      <c r="G2359" s="85"/>
      <c r="H2359" s="96" t="s">
        <v>37</v>
      </c>
      <c r="I2359" t="s">
        <v>2142</v>
      </c>
      <c r="J2359" s="4">
        <f t="shared" si="36"/>
        <v>1</v>
      </c>
    </row>
    <row r="2360" spans="1:10" x14ac:dyDescent="0.3">
      <c r="A2360" s="4" t="s">
        <v>4267</v>
      </c>
      <c r="B2360" s="82">
        <v>45307</v>
      </c>
      <c r="C2360"/>
      <c r="D2360" t="s">
        <v>2821</v>
      </c>
      <c r="E2360" t="s">
        <v>3675</v>
      </c>
      <c r="F2360" s="85">
        <v>5429.6</v>
      </c>
      <c r="G2360" s="85"/>
      <c r="H2360" s="96" t="s">
        <v>37</v>
      </c>
      <c r="I2360" t="s">
        <v>2142</v>
      </c>
      <c r="J2360" s="4">
        <f t="shared" si="36"/>
        <v>1</v>
      </c>
    </row>
    <row r="2361" spans="1:10" x14ac:dyDescent="0.3">
      <c r="A2361" s="4" t="s">
        <v>4267</v>
      </c>
      <c r="B2361" s="82">
        <v>45307</v>
      </c>
      <c r="C2361"/>
      <c r="D2361" t="s">
        <v>2643</v>
      </c>
      <c r="E2361" t="s">
        <v>3676</v>
      </c>
      <c r="F2361" s="85">
        <v>4956.09</v>
      </c>
      <c r="G2361" s="85"/>
      <c r="H2361" s="96" t="s">
        <v>37</v>
      </c>
      <c r="I2361" t="s">
        <v>2142</v>
      </c>
      <c r="J2361" s="4">
        <f t="shared" si="36"/>
        <v>1</v>
      </c>
    </row>
    <row r="2362" spans="1:10" x14ac:dyDescent="0.3">
      <c r="A2362" s="4" t="s">
        <v>4267</v>
      </c>
      <c r="B2362" s="82">
        <v>45307</v>
      </c>
      <c r="C2362"/>
      <c r="D2362" t="s">
        <v>2692</v>
      </c>
      <c r="E2362" t="s">
        <v>3677</v>
      </c>
      <c r="F2362" s="85">
        <v>4372.2</v>
      </c>
      <c r="G2362" s="85"/>
      <c r="H2362" s="96" t="s">
        <v>37</v>
      </c>
      <c r="I2362" t="s">
        <v>2142</v>
      </c>
      <c r="J2362" s="4">
        <f t="shared" si="36"/>
        <v>1</v>
      </c>
    </row>
    <row r="2363" spans="1:10" x14ac:dyDescent="0.3">
      <c r="A2363" s="4" t="s">
        <v>4267</v>
      </c>
      <c r="B2363" s="82">
        <v>45307</v>
      </c>
      <c r="C2363"/>
      <c r="D2363" t="s">
        <v>2683</v>
      </c>
      <c r="E2363" t="s">
        <v>956</v>
      </c>
      <c r="F2363" s="85">
        <v>4240.9799999999996</v>
      </c>
      <c r="G2363" s="85"/>
      <c r="H2363" s="96" t="s">
        <v>37</v>
      </c>
      <c r="I2363" t="s">
        <v>2142</v>
      </c>
      <c r="J2363" s="4">
        <f t="shared" si="36"/>
        <v>1</v>
      </c>
    </row>
    <row r="2364" spans="1:10" x14ac:dyDescent="0.3">
      <c r="A2364" s="4" t="s">
        <v>4267</v>
      </c>
      <c r="B2364" s="82">
        <v>45307</v>
      </c>
      <c r="C2364"/>
      <c r="D2364" t="s">
        <v>2646</v>
      </c>
      <c r="E2364" t="s">
        <v>3678</v>
      </c>
      <c r="F2364" s="85">
        <v>3980.26</v>
      </c>
      <c r="G2364" s="85"/>
      <c r="H2364" s="96" t="s">
        <v>37</v>
      </c>
      <c r="I2364" t="s">
        <v>2142</v>
      </c>
      <c r="J2364" s="4">
        <f t="shared" si="36"/>
        <v>1</v>
      </c>
    </row>
    <row r="2365" spans="1:10" x14ac:dyDescent="0.3">
      <c r="A2365" s="4" t="s">
        <v>4267</v>
      </c>
      <c r="B2365" s="82">
        <v>45307</v>
      </c>
      <c r="C2365"/>
      <c r="D2365" t="s">
        <v>2624</v>
      </c>
      <c r="E2365" t="s">
        <v>1094</v>
      </c>
      <c r="F2365" s="85">
        <v>3843.37</v>
      </c>
      <c r="G2365" s="85"/>
      <c r="H2365" s="96" t="s">
        <v>37</v>
      </c>
      <c r="I2365" t="s">
        <v>2142</v>
      </c>
      <c r="J2365" s="4">
        <f t="shared" si="36"/>
        <v>1</v>
      </c>
    </row>
    <row r="2366" spans="1:10" x14ac:dyDescent="0.3">
      <c r="A2366" s="4" t="s">
        <v>4267</v>
      </c>
      <c r="B2366" s="82">
        <v>45307</v>
      </c>
      <c r="C2366"/>
      <c r="D2366" t="s">
        <v>2779</v>
      </c>
      <c r="E2366" t="s">
        <v>3679</v>
      </c>
      <c r="F2366" s="85">
        <v>1679.85</v>
      </c>
      <c r="G2366" s="85"/>
      <c r="H2366" s="96" t="s">
        <v>37</v>
      </c>
      <c r="I2366" t="s">
        <v>2142</v>
      </c>
      <c r="J2366" s="4">
        <f t="shared" si="36"/>
        <v>1</v>
      </c>
    </row>
    <row r="2367" spans="1:10" x14ac:dyDescent="0.3">
      <c r="A2367" s="4" t="s">
        <v>4267</v>
      </c>
      <c r="B2367" s="82">
        <v>45307</v>
      </c>
      <c r="C2367"/>
      <c r="D2367" t="s">
        <v>2779</v>
      </c>
      <c r="E2367" t="s">
        <v>3680</v>
      </c>
      <c r="F2367" s="85">
        <v>1412.9</v>
      </c>
      <c r="G2367" s="85"/>
      <c r="H2367" s="96" t="s">
        <v>37</v>
      </c>
      <c r="I2367" t="s">
        <v>2142</v>
      </c>
      <c r="J2367" s="4">
        <f t="shared" si="36"/>
        <v>1</v>
      </c>
    </row>
    <row r="2368" spans="1:10" x14ac:dyDescent="0.3">
      <c r="A2368" s="4" t="s">
        <v>4267</v>
      </c>
      <c r="B2368" s="82">
        <v>45307</v>
      </c>
      <c r="C2368"/>
      <c r="D2368" t="s">
        <v>2779</v>
      </c>
      <c r="E2368" t="s">
        <v>3681</v>
      </c>
      <c r="F2368" s="85">
        <v>1375</v>
      </c>
      <c r="G2368" s="85"/>
      <c r="H2368" s="96" t="s">
        <v>37</v>
      </c>
      <c r="I2368" t="s">
        <v>2142</v>
      </c>
      <c r="J2368" s="4">
        <f t="shared" si="36"/>
        <v>1</v>
      </c>
    </row>
    <row r="2369" spans="1:10" x14ac:dyDescent="0.3">
      <c r="A2369" s="4" t="s">
        <v>4267</v>
      </c>
      <c r="B2369" s="82">
        <v>45306</v>
      </c>
      <c r="C2369" t="s">
        <v>2458</v>
      </c>
      <c r="D2369" t="s">
        <v>2822</v>
      </c>
      <c r="E2369" t="s">
        <v>3682</v>
      </c>
      <c r="F2369" s="88"/>
      <c r="G2369" s="85">
        <v>2162388</v>
      </c>
      <c r="H2369" s="96" t="s">
        <v>4259</v>
      </c>
      <c r="I2369" t="s">
        <v>2142</v>
      </c>
      <c r="J2369" s="4">
        <f t="shared" si="36"/>
        <v>1</v>
      </c>
    </row>
    <row r="2370" spans="1:10" x14ac:dyDescent="0.3">
      <c r="A2370" s="4" t="s">
        <v>4267</v>
      </c>
      <c r="B2370" s="82">
        <v>45306</v>
      </c>
      <c r="C2370" t="s">
        <v>2459</v>
      </c>
      <c r="D2370" t="s">
        <v>710</v>
      </c>
      <c r="E2370" t="s">
        <v>3683</v>
      </c>
      <c r="F2370" s="88"/>
      <c r="G2370" s="85">
        <v>331528.56</v>
      </c>
      <c r="H2370" s="96" t="s">
        <v>4251</v>
      </c>
      <c r="I2370" t="s">
        <v>2142</v>
      </c>
      <c r="J2370" s="4">
        <f t="shared" si="36"/>
        <v>1</v>
      </c>
    </row>
    <row r="2371" spans="1:10" x14ac:dyDescent="0.3">
      <c r="A2371" s="4" t="s">
        <v>4267</v>
      </c>
      <c r="B2371" s="82">
        <v>45306</v>
      </c>
      <c r="C2371" t="s">
        <v>2460</v>
      </c>
      <c r="D2371" t="s">
        <v>840</v>
      </c>
      <c r="E2371" t="s">
        <v>2885</v>
      </c>
      <c r="F2371" s="88"/>
      <c r="G2371" s="85">
        <v>84960</v>
      </c>
      <c r="H2371" s="96" t="s">
        <v>4251</v>
      </c>
      <c r="I2371" t="s">
        <v>2142</v>
      </c>
      <c r="J2371" s="4">
        <f t="shared" ref="J2371:J2434" si="37">MONTH(B2371)</f>
        <v>1</v>
      </c>
    </row>
    <row r="2372" spans="1:10" x14ac:dyDescent="0.3">
      <c r="A2372" s="4" t="s">
        <v>4267</v>
      </c>
      <c r="B2372" s="82">
        <v>45306</v>
      </c>
      <c r="C2372" t="s">
        <v>2461</v>
      </c>
      <c r="D2372" t="s">
        <v>840</v>
      </c>
      <c r="E2372" t="s">
        <v>2888</v>
      </c>
      <c r="F2372" s="88"/>
      <c r="G2372" s="85">
        <v>33600</v>
      </c>
      <c r="H2372" s="96" t="s">
        <v>4251</v>
      </c>
      <c r="I2372" t="s">
        <v>2142</v>
      </c>
      <c r="J2372" s="4">
        <f t="shared" si="37"/>
        <v>1</v>
      </c>
    </row>
    <row r="2373" spans="1:10" x14ac:dyDescent="0.3">
      <c r="A2373" s="4" t="s">
        <v>4267</v>
      </c>
      <c r="B2373" s="82">
        <v>45306</v>
      </c>
      <c r="C2373" t="s">
        <v>2462</v>
      </c>
      <c r="D2373" t="s">
        <v>710</v>
      </c>
      <c r="E2373" t="s">
        <v>3684</v>
      </c>
      <c r="F2373" s="88"/>
      <c r="G2373" s="85">
        <v>20683.259999999998</v>
      </c>
      <c r="H2373" s="96" t="s">
        <v>4251</v>
      </c>
      <c r="I2373" t="s">
        <v>2142</v>
      </c>
      <c r="J2373" s="4">
        <f t="shared" si="37"/>
        <v>1</v>
      </c>
    </row>
    <row r="2374" spans="1:10" x14ac:dyDescent="0.3">
      <c r="A2374" s="4" t="s">
        <v>4267</v>
      </c>
      <c r="B2374" s="82">
        <v>45306</v>
      </c>
      <c r="C2374" t="s">
        <v>2463</v>
      </c>
      <c r="D2374" t="s">
        <v>2823</v>
      </c>
      <c r="E2374" t="s">
        <v>2885</v>
      </c>
      <c r="F2374" s="88"/>
      <c r="G2374" s="85">
        <v>13874.37</v>
      </c>
      <c r="H2374" s="96" t="s">
        <v>4251</v>
      </c>
      <c r="I2374" t="s">
        <v>2142</v>
      </c>
      <c r="J2374" s="4">
        <f t="shared" si="37"/>
        <v>1</v>
      </c>
    </row>
    <row r="2375" spans="1:10" x14ac:dyDescent="0.3">
      <c r="A2375" s="4" t="s">
        <v>4267</v>
      </c>
      <c r="B2375" s="82">
        <v>45306</v>
      </c>
      <c r="C2375" t="s">
        <v>2464</v>
      </c>
      <c r="D2375" t="s">
        <v>2824</v>
      </c>
      <c r="E2375" t="s">
        <v>3685</v>
      </c>
      <c r="F2375" s="88"/>
      <c r="G2375" s="85">
        <v>13545.48</v>
      </c>
      <c r="H2375" s="96" t="s">
        <v>4251</v>
      </c>
      <c r="I2375" t="s">
        <v>2142</v>
      </c>
      <c r="J2375" s="4">
        <f t="shared" si="37"/>
        <v>1</v>
      </c>
    </row>
    <row r="2376" spans="1:10" x14ac:dyDescent="0.3">
      <c r="A2376" s="4" t="s">
        <v>4267</v>
      </c>
      <c r="B2376" s="82">
        <v>45306</v>
      </c>
      <c r="C2376" t="s">
        <v>2465</v>
      </c>
      <c r="D2376" t="s">
        <v>789</v>
      </c>
      <c r="E2376" t="s">
        <v>3686</v>
      </c>
      <c r="F2376" s="88"/>
      <c r="G2376" s="85">
        <v>12540</v>
      </c>
      <c r="H2376" s="96" t="s">
        <v>4251</v>
      </c>
      <c r="I2376" t="s">
        <v>2142</v>
      </c>
      <c r="J2376" s="4">
        <f t="shared" si="37"/>
        <v>1</v>
      </c>
    </row>
    <row r="2377" spans="1:10" x14ac:dyDescent="0.3">
      <c r="A2377" s="4" t="s">
        <v>4267</v>
      </c>
      <c r="B2377" s="82">
        <v>45306</v>
      </c>
      <c r="C2377" t="s">
        <v>2466</v>
      </c>
      <c r="D2377" t="s">
        <v>710</v>
      </c>
      <c r="E2377" t="s">
        <v>3687</v>
      </c>
      <c r="F2377" s="88"/>
      <c r="G2377" s="85">
        <v>9440.64</v>
      </c>
      <c r="H2377" s="96" t="s">
        <v>4251</v>
      </c>
      <c r="I2377" t="s">
        <v>2142</v>
      </c>
      <c r="J2377" s="4">
        <f t="shared" si="37"/>
        <v>1</v>
      </c>
    </row>
    <row r="2378" spans="1:10" x14ac:dyDescent="0.3">
      <c r="A2378" s="4" t="s">
        <v>4267</v>
      </c>
      <c r="B2378" s="82">
        <v>45306</v>
      </c>
      <c r="C2378"/>
      <c r="D2378" t="s">
        <v>2610</v>
      </c>
      <c r="E2378" t="s">
        <v>3688</v>
      </c>
      <c r="F2378" s="88"/>
      <c r="G2378" s="85">
        <v>5550</v>
      </c>
      <c r="H2378" s="96" t="s">
        <v>4256</v>
      </c>
      <c r="I2378" t="s">
        <v>2142</v>
      </c>
      <c r="J2378" s="4">
        <f t="shared" si="37"/>
        <v>1</v>
      </c>
    </row>
    <row r="2379" spans="1:10" x14ac:dyDescent="0.3">
      <c r="A2379" s="4" t="s">
        <v>4267</v>
      </c>
      <c r="B2379" s="82">
        <v>45306</v>
      </c>
      <c r="C2379"/>
      <c r="D2379" t="s">
        <v>2610</v>
      </c>
      <c r="E2379" t="s">
        <v>2927</v>
      </c>
      <c r="F2379" s="88"/>
      <c r="G2379" s="85">
        <v>3520</v>
      </c>
      <c r="H2379" s="96" t="s">
        <v>4256</v>
      </c>
      <c r="I2379" t="s">
        <v>2142</v>
      </c>
      <c r="J2379" s="4">
        <f t="shared" si="37"/>
        <v>1</v>
      </c>
    </row>
    <row r="2380" spans="1:10" x14ac:dyDescent="0.3">
      <c r="A2380" s="4" t="s">
        <v>4267</v>
      </c>
      <c r="B2380" s="82">
        <v>45306</v>
      </c>
      <c r="C2380"/>
      <c r="D2380" t="s">
        <v>2610</v>
      </c>
      <c r="E2380" t="s">
        <v>3339</v>
      </c>
      <c r="F2380" s="88"/>
      <c r="G2380" s="85">
        <v>3400</v>
      </c>
      <c r="H2380" s="96" t="s">
        <v>4256</v>
      </c>
      <c r="I2380" t="s">
        <v>2142</v>
      </c>
      <c r="J2380" s="4">
        <f t="shared" si="37"/>
        <v>1</v>
      </c>
    </row>
    <row r="2381" spans="1:10" x14ac:dyDescent="0.3">
      <c r="A2381" s="4" t="s">
        <v>4267</v>
      </c>
      <c r="B2381" s="82">
        <v>45306</v>
      </c>
      <c r="C2381"/>
      <c r="D2381" t="s">
        <v>136</v>
      </c>
      <c r="E2381" t="s">
        <v>1564</v>
      </c>
      <c r="F2381" s="88"/>
      <c r="G2381" s="85">
        <v>2185.7399999999998</v>
      </c>
      <c r="H2381" s="96" t="s">
        <v>4249</v>
      </c>
      <c r="I2381" t="s">
        <v>2142</v>
      </c>
      <c r="J2381" s="4">
        <f t="shared" si="37"/>
        <v>1</v>
      </c>
    </row>
    <row r="2382" spans="1:10" x14ac:dyDescent="0.3">
      <c r="A2382" s="4" t="s">
        <v>4267</v>
      </c>
      <c r="B2382" s="82">
        <v>45306</v>
      </c>
      <c r="C2382"/>
      <c r="D2382" t="s">
        <v>2610</v>
      </c>
      <c r="E2382" t="s">
        <v>3689</v>
      </c>
      <c r="F2382" s="88"/>
      <c r="G2382" s="85">
        <v>1710</v>
      </c>
      <c r="H2382" s="96" t="s">
        <v>4256</v>
      </c>
      <c r="I2382" t="s">
        <v>2142</v>
      </c>
      <c r="J2382" s="4">
        <f t="shared" si="37"/>
        <v>1</v>
      </c>
    </row>
    <row r="2383" spans="1:10" x14ac:dyDescent="0.3">
      <c r="A2383" s="4" t="s">
        <v>4267</v>
      </c>
      <c r="B2383" s="82">
        <v>45306</v>
      </c>
      <c r="C2383" t="s">
        <v>2467</v>
      </c>
      <c r="D2383" t="s">
        <v>797</v>
      </c>
      <c r="E2383" t="s">
        <v>3690</v>
      </c>
      <c r="F2383" s="88"/>
      <c r="G2383" s="91">
        <v>900</v>
      </c>
      <c r="H2383" s="96" t="s">
        <v>4251</v>
      </c>
      <c r="I2383" t="s">
        <v>2142</v>
      </c>
      <c r="J2383" s="4">
        <f t="shared" si="37"/>
        <v>1</v>
      </c>
    </row>
    <row r="2384" spans="1:10" x14ac:dyDescent="0.3">
      <c r="A2384" s="4" t="s">
        <v>4267</v>
      </c>
      <c r="B2384" s="82">
        <v>45306</v>
      </c>
      <c r="C2384"/>
      <c r="D2384" t="s">
        <v>141</v>
      </c>
      <c r="E2384" t="s">
        <v>3691</v>
      </c>
      <c r="F2384" s="85">
        <v>2600738</v>
      </c>
      <c r="G2384" s="85"/>
      <c r="H2384" s="96" t="s">
        <v>37</v>
      </c>
      <c r="I2384" t="s">
        <v>2142</v>
      </c>
      <c r="J2384" s="4">
        <f t="shared" si="37"/>
        <v>1</v>
      </c>
    </row>
    <row r="2385" spans="1:10" x14ac:dyDescent="0.3">
      <c r="A2385" s="4" t="s">
        <v>4267</v>
      </c>
      <c r="B2385" s="82">
        <v>45306</v>
      </c>
      <c r="C2385"/>
      <c r="D2385" t="s">
        <v>2712</v>
      </c>
      <c r="E2385" t="s">
        <v>3692</v>
      </c>
      <c r="F2385" s="85">
        <v>43281.46</v>
      </c>
      <c r="G2385" s="85"/>
      <c r="H2385" s="96" t="s">
        <v>37</v>
      </c>
      <c r="I2385" t="s">
        <v>2142</v>
      </c>
      <c r="J2385" s="4">
        <f t="shared" si="37"/>
        <v>1</v>
      </c>
    </row>
    <row r="2386" spans="1:10" x14ac:dyDescent="0.3">
      <c r="A2386" s="4" t="s">
        <v>4267</v>
      </c>
      <c r="B2386" s="82">
        <v>45306</v>
      </c>
      <c r="C2386"/>
      <c r="D2386" t="s">
        <v>2735</v>
      </c>
      <c r="E2386" t="s">
        <v>286</v>
      </c>
      <c r="F2386" s="85">
        <v>30215</v>
      </c>
      <c r="G2386" s="85"/>
      <c r="H2386" s="96" t="s">
        <v>37</v>
      </c>
      <c r="I2386" t="s">
        <v>2142</v>
      </c>
      <c r="J2386" s="4">
        <f t="shared" si="37"/>
        <v>1</v>
      </c>
    </row>
    <row r="2387" spans="1:10" x14ac:dyDescent="0.3">
      <c r="A2387" s="4" t="s">
        <v>4267</v>
      </c>
      <c r="B2387" s="82">
        <v>45306</v>
      </c>
      <c r="C2387"/>
      <c r="D2387" t="s">
        <v>2730</v>
      </c>
      <c r="E2387" t="s">
        <v>1094</v>
      </c>
      <c r="F2387" s="85">
        <v>28791.200000000001</v>
      </c>
      <c r="G2387" s="85"/>
      <c r="H2387" s="96" t="s">
        <v>37</v>
      </c>
      <c r="I2387" t="s">
        <v>2142</v>
      </c>
      <c r="J2387" s="4">
        <f t="shared" si="37"/>
        <v>1</v>
      </c>
    </row>
    <row r="2388" spans="1:10" x14ac:dyDescent="0.3">
      <c r="A2388" s="4" t="s">
        <v>4267</v>
      </c>
      <c r="B2388" s="82">
        <v>45306</v>
      </c>
      <c r="C2388"/>
      <c r="D2388" t="s">
        <v>2720</v>
      </c>
      <c r="E2388" t="s">
        <v>3693</v>
      </c>
      <c r="F2388" s="85">
        <v>28273.47</v>
      </c>
      <c r="G2388" s="85"/>
      <c r="H2388" s="96" t="s">
        <v>37</v>
      </c>
      <c r="I2388" t="s">
        <v>2142</v>
      </c>
      <c r="J2388" s="4">
        <f t="shared" si="37"/>
        <v>1</v>
      </c>
    </row>
    <row r="2389" spans="1:10" x14ac:dyDescent="0.3">
      <c r="A2389" s="4" t="s">
        <v>4267</v>
      </c>
      <c r="B2389" s="82">
        <v>45306</v>
      </c>
      <c r="C2389"/>
      <c r="D2389" t="s">
        <v>2636</v>
      </c>
      <c r="E2389" t="s">
        <v>286</v>
      </c>
      <c r="F2389" s="85">
        <v>18852.61</v>
      </c>
      <c r="G2389" s="85"/>
      <c r="H2389" s="96" t="s">
        <v>37</v>
      </c>
      <c r="I2389" t="s">
        <v>2142</v>
      </c>
      <c r="J2389" s="4">
        <f t="shared" si="37"/>
        <v>1</v>
      </c>
    </row>
    <row r="2390" spans="1:10" x14ac:dyDescent="0.3">
      <c r="A2390" s="4" t="s">
        <v>4267</v>
      </c>
      <c r="B2390" s="82">
        <v>45306</v>
      </c>
      <c r="C2390"/>
      <c r="D2390" t="s">
        <v>2713</v>
      </c>
      <c r="E2390" t="s">
        <v>3694</v>
      </c>
      <c r="F2390" s="85">
        <v>18298.400000000001</v>
      </c>
      <c r="G2390" s="85"/>
      <c r="H2390" s="96" t="s">
        <v>37</v>
      </c>
      <c r="I2390" t="s">
        <v>2142</v>
      </c>
      <c r="J2390" s="4">
        <f t="shared" si="37"/>
        <v>1</v>
      </c>
    </row>
    <row r="2391" spans="1:10" x14ac:dyDescent="0.3">
      <c r="A2391" s="4" t="s">
        <v>4267</v>
      </c>
      <c r="B2391" s="82">
        <v>45306</v>
      </c>
      <c r="C2391"/>
      <c r="D2391" t="s">
        <v>2767</v>
      </c>
      <c r="E2391" t="s">
        <v>235</v>
      </c>
      <c r="F2391" s="85">
        <v>13171.59</v>
      </c>
      <c r="G2391" s="85"/>
      <c r="H2391" s="96" t="s">
        <v>37</v>
      </c>
      <c r="I2391" t="s">
        <v>2142</v>
      </c>
      <c r="J2391" s="4">
        <f t="shared" si="37"/>
        <v>1</v>
      </c>
    </row>
    <row r="2392" spans="1:10" x14ac:dyDescent="0.3">
      <c r="A2392" s="4" t="s">
        <v>4267</v>
      </c>
      <c r="B2392" s="82">
        <v>45306</v>
      </c>
      <c r="C2392"/>
      <c r="D2392" t="s">
        <v>2825</v>
      </c>
      <c r="E2392" t="s">
        <v>3695</v>
      </c>
      <c r="F2392" s="85">
        <v>12593.51</v>
      </c>
      <c r="G2392" s="85"/>
      <c r="H2392" s="96" t="s">
        <v>37</v>
      </c>
      <c r="I2392" t="s">
        <v>2142</v>
      </c>
      <c r="J2392" s="4">
        <f t="shared" si="37"/>
        <v>1</v>
      </c>
    </row>
    <row r="2393" spans="1:10" x14ac:dyDescent="0.3">
      <c r="A2393" s="4" t="s">
        <v>4267</v>
      </c>
      <c r="B2393" s="82">
        <v>45306</v>
      </c>
      <c r="C2393"/>
      <c r="D2393" t="s">
        <v>2629</v>
      </c>
      <c r="E2393" t="s">
        <v>2943</v>
      </c>
      <c r="F2393" s="85">
        <v>12368.61</v>
      </c>
      <c r="G2393" s="85"/>
      <c r="H2393" s="96" t="s">
        <v>37</v>
      </c>
      <c r="I2393" t="s">
        <v>2142</v>
      </c>
      <c r="J2393" s="4">
        <f t="shared" si="37"/>
        <v>1</v>
      </c>
    </row>
    <row r="2394" spans="1:10" x14ac:dyDescent="0.3">
      <c r="A2394" s="4" t="s">
        <v>4267</v>
      </c>
      <c r="B2394" s="82">
        <v>45306</v>
      </c>
      <c r="C2394"/>
      <c r="D2394" t="s">
        <v>2748</v>
      </c>
      <c r="E2394" t="s">
        <v>3696</v>
      </c>
      <c r="F2394" s="85">
        <v>11302.35</v>
      </c>
      <c r="G2394" s="85"/>
      <c r="H2394" s="96" t="s">
        <v>37</v>
      </c>
      <c r="I2394" t="s">
        <v>2142</v>
      </c>
      <c r="J2394" s="4">
        <f t="shared" si="37"/>
        <v>1</v>
      </c>
    </row>
    <row r="2395" spans="1:10" x14ac:dyDescent="0.3">
      <c r="A2395" s="4" t="s">
        <v>4267</v>
      </c>
      <c r="B2395" s="82">
        <v>45306</v>
      </c>
      <c r="C2395"/>
      <c r="D2395" t="s">
        <v>2616</v>
      </c>
      <c r="E2395" t="s">
        <v>2908</v>
      </c>
      <c r="F2395" s="85">
        <v>11114.97</v>
      </c>
      <c r="G2395" s="85"/>
      <c r="H2395" s="96" t="s">
        <v>37</v>
      </c>
      <c r="I2395" t="s">
        <v>2142</v>
      </c>
      <c r="J2395" s="4">
        <f t="shared" si="37"/>
        <v>1</v>
      </c>
    </row>
    <row r="2396" spans="1:10" x14ac:dyDescent="0.3">
      <c r="A2396" s="4" t="s">
        <v>4267</v>
      </c>
      <c r="B2396" s="82">
        <v>45306</v>
      </c>
      <c r="C2396"/>
      <c r="D2396" t="s">
        <v>2686</v>
      </c>
      <c r="E2396" t="s">
        <v>3697</v>
      </c>
      <c r="F2396" s="85">
        <v>7615.36</v>
      </c>
      <c r="G2396" s="85"/>
      <c r="H2396" s="96" t="s">
        <v>37</v>
      </c>
      <c r="I2396" t="s">
        <v>2142</v>
      </c>
      <c r="J2396" s="4">
        <f t="shared" si="37"/>
        <v>1</v>
      </c>
    </row>
    <row r="2397" spans="1:10" x14ac:dyDescent="0.3">
      <c r="A2397" s="4" t="s">
        <v>4267</v>
      </c>
      <c r="B2397" s="82">
        <v>45306</v>
      </c>
      <c r="C2397"/>
      <c r="D2397" t="s">
        <v>2696</v>
      </c>
      <c r="E2397" t="s">
        <v>3698</v>
      </c>
      <c r="F2397" s="85">
        <v>7110</v>
      </c>
      <c r="G2397" s="85"/>
      <c r="H2397" s="96" t="s">
        <v>37</v>
      </c>
      <c r="I2397" t="s">
        <v>2142</v>
      </c>
      <c r="J2397" s="4">
        <f t="shared" si="37"/>
        <v>1</v>
      </c>
    </row>
    <row r="2398" spans="1:10" x14ac:dyDescent="0.3">
      <c r="A2398" s="4" t="s">
        <v>4267</v>
      </c>
      <c r="B2398" s="82">
        <v>45306</v>
      </c>
      <c r="C2398"/>
      <c r="D2398" t="s">
        <v>2643</v>
      </c>
      <c r="E2398" t="s">
        <v>3699</v>
      </c>
      <c r="F2398" s="85">
        <v>6724.31</v>
      </c>
      <c r="G2398" s="85"/>
      <c r="H2398" s="96" t="s">
        <v>37</v>
      </c>
      <c r="I2398" t="s">
        <v>2142</v>
      </c>
      <c r="J2398" s="4">
        <f t="shared" si="37"/>
        <v>1</v>
      </c>
    </row>
    <row r="2399" spans="1:10" x14ac:dyDescent="0.3">
      <c r="A2399" s="4" t="s">
        <v>4267</v>
      </c>
      <c r="B2399" s="82">
        <v>45306</v>
      </c>
      <c r="C2399"/>
      <c r="D2399" t="s">
        <v>2643</v>
      </c>
      <c r="E2399" t="s">
        <v>3700</v>
      </c>
      <c r="F2399" s="85">
        <v>6361.49</v>
      </c>
      <c r="G2399" s="85"/>
      <c r="H2399" s="96" t="s">
        <v>37</v>
      </c>
      <c r="I2399" t="s">
        <v>2142</v>
      </c>
      <c r="J2399" s="4">
        <f t="shared" si="37"/>
        <v>1</v>
      </c>
    </row>
    <row r="2400" spans="1:10" x14ac:dyDescent="0.3">
      <c r="A2400" s="4" t="s">
        <v>4267</v>
      </c>
      <c r="B2400" s="82">
        <v>45306</v>
      </c>
      <c r="C2400"/>
      <c r="D2400" t="s">
        <v>2646</v>
      </c>
      <c r="E2400" t="s">
        <v>3701</v>
      </c>
      <c r="F2400" s="85">
        <v>5935.02</v>
      </c>
      <c r="G2400" s="85"/>
      <c r="H2400" s="96" t="s">
        <v>37</v>
      </c>
      <c r="I2400" t="s">
        <v>2142</v>
      </c>
      <c r="J2400" s="4">
        <f t="shared" si="37"/>
        <v>1</v>
      </c>
    </row>
    <row r="2401" spans="1:10" x14ac:dyDescent="0.3">
      <c r="A2401" s="4" t="s">
        <v>4267</v>
      </c>
      <c r="B2401" s="82">
        <v>45306</v>
      </c>
      <c r="C2401"/>
      <c r="D2401" t="s">
        <v>2616</v>
      </c>
      <c r="E2401" t="s">
        <v>2908</v>
      </c>
      <c r="F2401" s="85">
        <v>5812.84</v>
      </c>
      <c r="G2401" s="85"/>
      <c r="H2401" s="96" t="s">
        <v>37</v>
      </c>
      <c r="I2401" t="s">
        <v>2142</v>
      </c>
      <c r="J2401" s="4">
        <f t="shared" si="37"/>
        <v>1</v>
      </c>
    </row>
    <row r="2402" spans="1:10" x14ac:dyDescent="0.3">
      <c r="A2402" s="4" t="s">
        <v>4267</v>
      </c>
      <c r="B2402" s="82">
        <v>45306</v>
      </c>
      <c r="C2402"/>
      <c r="D2402" t="s">
        <v>2643</v>
      </c>
      <c r="E2402" t="s">
        <v>3702</v>
      </c>
      <c r="F2402" s="85">
        <v>5525.09</v>
      </c>
      <c r="G2402" s="85"/>
      <c r="H2402" s="96" t="s">
        <v>37</v>
      </c>
      <c r="I2402" t="s">
        <v>2142</v>
      </c>
      <c r="J2402" s="4">
        <f t="shared" si="37"/>
        <v>1</v>
      </c>
    </row>
    <row r="2403" spans="1:10" x14ac:dyDescent="0.3">
      <c r="A2403" s="4" t="s">
        <v>4267</v>
      </c>
      <c r="B2403" s="82">
        <v>45306</v>
      </c>
      <c r="C2403"/>
      <c r="D2403" t="s">
        <v>2643</v>
      </c>
      <c r="E2403" t="s">
        <v>3703</v>
      </c>
      <c r="F2403" s="85">
        <v>5339.47</v>
      </c>
      <c r="G2403" s="85"/>
      <c r="H2403" s="96" t="s">
        <v>37</v>
      </c>
      <c r="I2403" t="s">
        <v>2142</v>
      </c>
      <c r="J2403" s="4">
        <f t="shared" si="37"/>
        <v>1</v>
      </c>
    </row>
    <row r="2404" spans="1:10" x14ac:dyDescent="0.3">
      <c r="A2404" s="4" t="s">
        <v>4267</v>
      </c>
      <c r="B2404" s="82">
        <v>45306</v>
      </c>
      <c r="C2404"/>
      <c r="D2404" t="s">
        <v>2826</v>
      </c>
      <c r="E2404" t="s">
        <v>3704</v>
      </c>
      <c r="F2404" s="85">
        <v>4807</v>
      </c>
      <c r="G2404" s="85"/>
      <c r="H2404" s="96" t="s">
        <v>37</v>
      </c>
      <c r="I2404" t="s">
        <v>2142</v>
      </c>
      <c r="J2404" s="4">
        <f t="shared" si="37"/>
        <v>1</v>
      </c>
    </row>
    <row r="2405" spans="1:10" x14ac:dyDescent="0.3">
      <c r="A2405" s="4" t="s">
        <v>4267</v>
      </c>
      <c r="B2405" s="82">
        <v>45306</v>
      </c>
      <c r="C2405"/>
      <c r="D2405" t="s">
        <v>2643</v>
      </c>
      <c r="E2405" t="s">
        <v>3705</v>
      </c>
      <c r="F2405" s="85">
        <v>4333.1099999999997</v>
      </c>
      <c r="G2405" s="85"/>
      <c r="H2405" s="96" t="s">
        <v>37</v>
      </c>
      <c r="I2405" t="s">
        <v>2142</v>
      </c>
      <c r="J2405" s="4">
        <f t="shared" si="37"/>
        <v>1</v>
      </c>
    </row>
    <row r="2406" spans="1:10" x14ac:dyDescent="0.3">
      <c r="A2406" s="4" t="s">
        <v>4267</v>
      </c>
      <c r="B2406" s="82">
        <v>45306</v>
      </c>
      <c r="C2406"/>
      <c r="D2406" t="s">
        <v>2643</v>
      </c>
      <c r="E2406" t="s">
        <v>3706</v>
      </c>
      <c r="F2406" s="85">
        <v>4287.3999999999996</v>
      </c>
      <c r="G2406" s="85"/>
      <c r="H2406" s="96" t="s">
        <v>37</v>
      </c>
      <c r="I2406" t="s">
        <v>2142</v>
      </c>
      <c r="J2406" s="4">
        <f t="shared" si="37"/>
        <v>1</v>
      </c>
    </row>
    <row r="2407" spans="1:10" x14ac:dyDescent="0.3">
      <c r="A2407" s="4" t="s">
        <v>4267</v>
      </c>
      <c r="B2407" s="82">
        <v>45306</v>
      </c>
      <c r="C2407"/>
      <c r="D2407" t="s">
        <v>2643</v>
      </c>
      <c r="E2407" t="s">
        <v>3707</v>
      </c>
      <c r="F2407" s="85">
        <v>4104.32</v>
      </c>
      <c r="G2407" s="85"/>
      <c r="H2407" s="96" t="s">
        <v>37</v>
      </c>
      <c r="I2407" t="s">
        <v>2142</v>
      </c>
      <c r="J2407" s="4">
        <f t="shared" si="37"/>
        <v>1</v>
      </c>
    </row>
    <row r="2408" spans="1:10" x14ac:dyDescent="0.3">
      <c r="A2408" s="4" t="s">
        <v>4267</v>
      </c>
      <c r="B2408" s="82">
        <v>45306</v>
      </c>
      <c r="C2408"/>
      <c r="D2408" t="s">
        <v>2643</v>
      </c>
      <c r="E2408" t="s">
        <v>3708</v>
      </c>
      <c r="F2408" s="85">
        <v>3904.01</v>
      </c>
      <c r="G2408" s="85"/>
      <c r="H2408" s="96" t="s">
        <v>37</v>
      </c>
      <c r="I2408" t="s">
        <v>2142</v>
      </c>
      <c r="J2408" s="4">
        <f t="shared" si="37"/>
        <v>1</v>
      </c>
    </row>
    <row r="2409" spans="1:10" x14ac:dyDescent="0.3">
      <c r="A2409" s="4" t="s">
        <v>4267</v>
      </c>
      <c r="B2409" s="82">
        <v>45306</v>
      </c>
      <c r="C2409"/>
      <c r="D2409" t="s">
        <v>2643</v>
      </c>
      <c r="E2409" t="s">
        <v>3709</v>
      </c>
      <c r="F2409" s="85">
        <v>3852.52</v>
      </c>
      <c r="G2409" s="85"/>
      <c r="H2409" s="96" t="s">
        <v>37</v>
      </c>
      <c r="I2409" t="s">
        <v>2142</v>
      </c>
      <c r="J2409" s="4">
        <f t="shared" si="37"/>
        <v>1</v>
      </c>
    </row>
    <row r="2410" spans="1:10" x14ac:dyDescent="0.3">
      <c r="A2410" s="4" t="s">
        <v>4267</v>
      </c>
      <c r="B2410" s="82">
        <v>45306</v>
      </c>
      <c r="C2410"/>
      <c r="D2410" t="s">
        <v>2643</v>
      </c>
      <c r="E2410" t="s">
        <v>3710</v>
      </c>
      <c r="F2410" s="85">
        <v>3697.22</v>
      </c>
      <c r="G2410" s="85"/>
      <c r="H2410" s="96" t="s">
        <v>37</v>
      </c>
      <c r="I2410" t="s">
        <v>2142</v>
      </c>
      <c r="J2410" s="4">
        <f t="shared" si="37"/>
        <v>1</v>
      </c>
    </row>
    <row r="2411" spans="1:10" x14ac:dyDescent="0.3">
      <c r="A2411" s="4" t="s">
        <v>4267</v>
      </c>
      <c r="B2411" s="82">
        <v>45306</v>
      </c>
      <c r="C2411"/>
      <c r="D2411" t="s">
        <v>2643</v>
      </c>
      <c r="E2411" t="s">
        <v>3711</v>
      </c>
      <c r="F2411" s="85">
        <v>3634.16</v>
      </c>
      <c r="G2411" s="85"/>
      <c r="H2411" s="96" t="s">
        <v>37</v>
      </c>
      <c r="I2411" t="s">
        <v>2142</v>
      </c>
      <c r="J2411" s="4">
        <f t="shared" si="37"/>
        <v>1</v>
      </c>
    </row>
    <row r="2412" spans="1:10" x14ac:dyDescent="0.3">
      <c r="A2412" s="4" t="s">
        <v>4267</v>
      </c>
      <c r="B2412" s="82">
        <v>45306</v>
      </c>
      <c r="C2412"/>
      <c r="D2412" t="s">
        <v>2643</v>
      </c>
      <c r="E2412" t="s">
        <v>3712</v>
      </c>
      <c r="F2412" s="85">
        <v>3575.8</v>
      </c>
      <c r="G2412" s="85"/>
      <c r="H2412" s="96" t="s">
        <v>37</v>
      </c>
      <c r="I2412" t="s">
        <v>2142</v>
      </c>
      <c r="J2412" s="4">
        <f t="shared" si="37"/>
        <v>1</v>
      </c>
    </row>
    <row r="2413" spans="1:10" x14ac:dyDescent="0.3">
      <c r="A2413" s="4" t="s">
        <v>4267</v>
      </c>
      <c r="B2413" s="82">
        <v>45306</v>
      </c>
      <c r="C2413"/>
      <c r="D2413" t="s">
        <v>2643</v>
      </c>
      <c r="E2413" t="s">
        <v>3713</v>
      </c>
      <c r="F2413" s="85">
        <v>3415.67</v>
      </c>
      <c r="G2413" s="85"/>
      <c r="H2413" s="96" t="s">
        <v>37</v>
      </c>
      <c r="I2413" t="s">
        <v>2142</v>
      </c>
      <c r="J2413" s="4">
        <f t="shared" si="37"/>
        <v>1</v>
      </c>
    </row>
    <row r="2414" spans="1:10" x14ac:dyDescent="0.3">
      <c r="A2414" s="4" t="s">
        <v>4267</v>
      </c>
      <c r="B2414" s="82">
        <v>45306</v>
      </c>
      <c r="C2414"/>
      <c r="D2414" t="s">
        <v>2647</v>
      </c>
      <c r="E2414" t="s">
        <v>3714</v>
      </c>
      <c r="F2414" s="85">
        <v>3377.76</v>
      </c>
      <c r="G2414" s="85"/>
      <c r="H2414" s="96" t="s">
        <v>37</v>
      </c>
      <c r="I2414" t="s">
        <v>2142</v>
      </c>
      <c r="J2414" s="4">
        <f t="shared" si="37"/>
        <v>1</v>
      </c>
    </row>
    <row r="2415" spans="1:10" x14ac:dyDescent="0.3">
      <c r="A2415" s="4" t="s">
        <v>4267</v>
      </c>
      <c r="B2415" s="82">
        <v>45306</v>
      </c>
      <c r="C2415"/>
      <c r="D2415" t="s">
        <v>2648</v>
      </c>
      <c r="E2415" t="s">
        <v>2975</v>
      </c>
      <c r="F2415" s="85">
        <v>2771.55</v>
      </c>
      <c r="G2415" s="85"/>
      <c r="H2415" s="96" t="s">
        <v>37</v>
      </c>
      <c r="I2415" t="s">
        <v>2142</v>
      </c>
      <c r="J2415" s="4">
        <f t="shared" si="37"/>
        <v>1</v>
      </c>
    </row>
    <row r="2416" spans="1:10" x14ac:dyDescent="0.3">
      <c r="A2416" s="4" t="s">
        <v>4267</v>
      </c>
      <c r="B2416" s="82">
        <v>45306</v>
      </c>
      <c r="C2416"/>
      <c r="D2416" t="s">
        <v>2648</v>
      </c>
      <c r="E2416" t="s">
        <v>2975</v>
      </c>
      <c r="F2416" s="85">
        <v>2203.92</v>
      </c>
      <c r="G2416" s="85"/>
      <c r="H2416" s="96" t="s">
        <v>37</v>
      </c>
      <c r="I2416" t="s">
        <v>2142</v>
      </c>
      <c r="J2416" s="4">
        <f t="shared" si="37"/>
        <v>1</v>
      </c>
    </row>
    <row r="2417" spans="1:10" x14ac:dyDescent="0.3">
      <c r="A2417" s="4" t="s">
        <v>4267</v>
      </c>
      <c r="B2417" s="82">
        <v>45305</v>
      </c>
      <c r="C2417"/>
      <c r="D2417" t="s">
        <v>2610</v>
      </c>
      <c r="E2417" t="s">
        <v>3715</v>
      </c>
      <c r="F2417" s="88"/>
      <c r="G2417" s="85">
        <v>25280</v>
      </c>
      <c r="H2417" s="96" t="s">
        <v>4256</v>
      </c>
      <c r="I2417" t="s">
        <v>2142</v>
      </c>
      <c r="J2417" s="4">
        <f t="shared" si="37"/>
        <v>1</v>
      </c>
    </row>
    <row r="2418" spans="1:10" x14ac:dyDescent="0.3">
      <c r="A2418" s="4" t="s">
        <v>4267</v>
      </c>
      <c r="B2418" s="82">
        <v>45305</v>
      </c>
      <c r="C2418"/>
      <c r="D2418" t="s">
        <v>2610</v>
      </c>
      <c r="E2418" t="s">
        <v>3716</v>
      </c>
      <c r="F2418" s="88"/>
      <c r="G2418" s="85">
        <v>2020</v>
      </c>
      <c r="H2418" s="96" t="s">
        <v>4256</v>
      </c>
      <c r="I2418" t="s">
        <v>2142</v>
      </c>
      <c r="J2418" s="4">
        <f t="shared" si="37"/>
        <v>1</v>
      </c>
    </row>
    <row r="2419" spans="1:10" x14ac:dyDescent="0.3">
      <c r="A2419" s="4" t="s">
        <v>4267</v>
      </c>
      <c r="B2419" s="82">
        <v>45304</v>
      </c>
      <c r="C2419"/>
      <c r="D2419" t="s">
        <v>2610</v>
      </c>
      <c r="E2419" t="s">
        <v>3717</v>
      </c>
      <c r="F2419" s="88"/>
      <c r="G2419" s="85">
        <v>14037</v>
      </c>
      <c r="H2419" s="96" t="s">
        <v>4256</v>
      </c>
      <c r="I2419" t="s">
        <v>2142</v>
      </c>
      <c r="J2419" s="4">
        <f t="shared" si="37"/>
        <v>1</v>
      </c>
    </row>
    <row r="2420" spans="1:10" x14ac:dyDescent="0.3">
      <c r="A2420" s="4" t="s">
        <v>4267</v>
      </c>
      <c r="B2420" s="82">
        <v>45304</v>
      </c>
      <c r="C2420"/>
      <c r="D2420" t="s">
        <v>2610</v>
      </c>
      <c r="E2420" t="s">
        <v>3718</v>
      </c>
      <c r="F2420" s="88"/>
      <c r="G2420" s="85">
        <v>13910</v>
      </c>
      <c r="H2420" s="96" t="s">
        <v>4256</v>
      </c>
      <c r="I2420" t="s">
        <v>2142</v>
      </c>
      <c r="J2420" s="4">
        <f t="shared" si="37"/>
        <v>1</v>
      </c>
    </row>
    <row r="2421" spans="1:10" x14ac:dyDescent="0.3">
      <c r="A2421" s="4" t="s">
        <v>4267</v>
      </c>
      <c r="B2421" s="82">
        <v>45304</v>
      </c>
      <c r="C2421"/>
      <c r="D2421" t="s">
        <v>2610</v>
      </c>
      <c r="E2421" t="s">
        <v>3719</v>
      </c>
      <c r="F2421" s="88"/>
      <c r="G2421" s="85">
        <v>6670</v>
      </c>
      <c r="H2421" s="96" t="s">
        <v>4256</v>
      </c>
      <c r="I2421" t="s">
        <v>2142</v>
      </c>
      <c r="J2421" s="4">
        <f t="shared" si="37"/>
        <v>1</v>
      </c>
    </row>
    <row r="2422" spans="1:10" x14ac:dyDescent="0.3">
      <c r="A2422" s="4" t="s">
        <v>4267</v>
      </c>
      <c r="B2422" s="82">
        <v>45304</v>
      </c>
      <c r="C2422"/>
      <c r="D2422" t="s">
        <v>2610</v>
      </c>
      <c r="E2422" t="s">
        <v>3720</v>
      </c>
      <c r="F2422" s="88"/>
      <c r="G2422" s="91">
        <v>400</v>
      </c>
      <c r="H2422" s="96" t="s">
        <v>4256</v>
      </c>
      <c r="I2422" t="s">
        <v>2142</v>
      </c>
      <c r="J2422" s="4">
        <f t="shared" si="37"/>
        <v>1</v>
      </c>
    </row>
    <row r="2423" spans="1:10" x14ac:dyDescent="0.3">
      <c r="A2423" s="4" t="s">
        <v>4267</v>
      </c>
      <c r="B2423" s="82">
        <v>45304</v>
      </c>
      <c r="C2423"/>
      <c r="D2423" t="s">
        <v>2610</v>
      </c>
      <c r="E2423" t="s">
        <v>3721</v>
      </c>
      <c r="F2423" s="88"/>
      <c r="G2423" s="91">
        <v>235</v>
      </c>
      <c r="H2423" s="96" t="s">
        <v>4256</v>
      </c>
      <c r="I2423" t="s">
        <v>2142</v>
      </c>
      <c r="J2423" s="4">
        <f t="shared" si="37"/>
        <v>1</v>
      </c>
    </row>
    <row r="2424" spans="1:10" x14ac:dyDescent="0.3">
      <c r="A2424" s="4" t="s">
        <v>4267</v>
      </c>
      <c r="B2424" s="82">
        <v>45303</v>
      </c>
      <c r="C2424" t="s">
        <v>2468</v>
      </c>
      <c r="D2424" t="s">
        <v>789</v>
      </c>
      <c r="E2424" t="s">
        <v>3722</v>
      </c>
      <c r="F2424" s="88"/>
      <c r="G2424" s="85">
        <v>268672.5</v>
      </c>
      <c r="H2424" s="96" t="s">
        <v>4251</v>
      </c>
      <c r="I2424" t="s">
        <v>2142</v>
      </c>
      <c r="J2424" s="4">
        <f t="shared" si="37"/>
        <v>1</v>
      </c>
    </row>
    <row r="2425" spans="1:10" x14ac:dyDescent="0.3">
      <c r="A2425" s="4" t="s">
        <v>4267</v>
      </c>
      <c r="B2425" s="82">
        <v>45303</v>
      </c>
      <c r="C2425" t="s">
        <v>2469</v>
      </c>
      <c r="D2425" t="s">
        <v>710</v>
      </c>
      <c r="E2425" t="s">
        <v>3723</v>
      </c>
      <c r="F2425" s="88"/>
      <c r="G2425" s="85">
        <v>126092.38</v>
      </c>
      <c r="H2425" s="96" t="s">
        <v>4251</v>
      </c>
      <c r="I2425" t="s">
        <v>2142</v>
      </c>
      <c r="J2425" s="4">
        <f t="shared" si="37"/>
        <v>1</v>
      </c>
    </row>
    <row r="2426" spans="1:10" x14ac:dyDescent="0.3">
      <c r="A2426" s="4" t="s">
        <v>4267</v>
      </c>
      <c r="B2426" s="82">
        <v>45303</v>
      </c>
      <c r="C2426" t="s">
        <v>2470</v>
      </c>
      <c r="D2426" t="s">
        <v>791</v>
      </c>
      <c r="E2426" t="s">
        <v>3724</v>
      </c>
      <c r="F2426" s="88"/>
      <c r="G2426" s="85">
        <v>90000</v>
      </c>
      <c r="H2426" s="96" t="s">
        <v>4251</v>
      </c>
      <c r="I2426" t="s">
        <v>2142</v>
      </c>
      <c r="J2426" s="4">
        <f t="shared" si="37"/>
        <v>1</v>
      </c>
    </row>
    <row r="2427" spans="1:10" x14ac:dyDescent="0.3">
      <c r="A2427" s="4" t="s">
        <v>4267</v>
      </c>
      <c r="B2427" s="82">
        <v>45303</v>
      </c>
      <c r="C2427" t="s">
        <v>2471</v>
      </c>
      <c r="D2427" t="s">
        <v>2827</v>
      </c>
      <c r="E2427" t="s">
        <v>3725</v>
      </c>
      <c r="F2427" s="88"/>
      <c r="G2427" s="85">
        <v>80149.55</v>
      </c>
      <c r="H2427" s="96" t="s">
        <v>4251</v>
      </c>
      <c r="I2427" t="s">
        <v>2142</v>
      </c>
      <c r="J2427" s="4">
        <f t="shared" si="37"/>
        <v>1</v>
      </c>
    </row>
    <row r="2428" spans="1:10" x14ac:dyDescent="0.3">
      <c r="A2428" s="4" t="s">
        <v>4267</v>
      </c>
      <c r="B2428" s="82">
        <v>45303</v>
      </c>
      <c r="C2428" t="s">
        <v>2472</v>
      </c>
      <c r="D2428" t="s">
        <v>791</v>
      </c>
      <c r="E2428" t="s">
        <v>3726</v>
      </c>
      <c r="F2428" s="88"/>
      <c r="G2428" s="85">
        <v>73800</v>
      </c>
      <c r="H2428" s="96" t="s">
        <v>4251</v>
      </c>
      <c r="I2428" t="s">
        <v>2142</v>
      </c>
      <c r="J2428" s="4">
        <f t="shared" si="37"/>
        <v>1</v>
      </c>
    </row>
    <row r="2429" spans="1:10" x14ac:dyDescent="0.3">
      <c r="A2429" s="4" t="s">
        <v>4267</v>
      </c>
      <c r="B2429" s="82">
        <v>45303</v>
      </c>
      <c r="C2429" t="s">
        <v>2473</v>
      </c>
      <c r="D2429" t="s">
        <v>710</v>
      </c>
      <c r="E2429" t="s">
        <v>3727</v>
      </c>
      <c r="F2429" s="88"/>
      <c r="G2429" s="85">
        <v>63424.51</v>
      </c>
      <c r="H2429" s="96" t="s">
        <v>4251</v>
      </c>
      <c r="I2429" t="s">
        <v>2142</v>
      </c>
      <c r="J2429" s="4">
        <f t="shared" si="37"/>
        <v>1</v>
      </c>
    </row>
    <row r="2430" spans="1:10" x14ac:dyDescent="0.3">
      <c r="A2430" s="4" t="s">
        <v>4267</v>
      </c>
      <c r="B2430" s="82">
        <v>45303</v>
      </c>
      <c r="C2430" t="s">
        <v>2474</v>
      </c>
      <c r="D2430" t="s">
        <v>791</v>
      </c>
      <c r="E2430" t="s">
        <v>3728</v>
      </c>
      <c r="F2430" s="88"/>
      <c r="G2430" s="85">
        <v>45444</v>
      </c>
      <c r="H2430" s="96" t="s">
        <v>4251</v>
      </c>
      <c r="I2430" t="s">
        <v>2142</v>
      </c>
      <c r="J2430" s="4">
        <f t="shared" si="37"/>
        <v>1</v>
      </c>
    </row>
    <row r="2431" spans="1:10" x14ac:dyDescent="0.3">
      <c r="A2431" s="4" t="s">
        <v>4267</v>
      </c>
      <c r="B2431" s="82">
        <v>45303</v>
      </c>
      <c r="C2431" t="s">
        <v>2475</v>
      </c>
      <c r="D2431" t="s">
        <v>608</v>
      </c>
      <c r="E2431" t="s">
        <v>3729</v>
      </c>
      <c r="F2431" s="88"/>
      <c r="G2431" s="85">
        <v>39032</v>
      </c>
      <c r="H2431" s="96" t="s">
        <v>4251</v>
      </c>
      <c r="I2431" t="s">
        <v>2142</v>
      </c>
      <c r="J2431" s="4">
        <f t="shared" si="37"/>
        <v>1</v>
      </c>
    </row>
    <row r="2432" spans="1:10" x14ac:dyDescent="0.3">
      <c r="A2432" s="4" t="s">
        <v>4267</v>
      </c>
      <c r="B2432" s="82">
        <v>45303</v>
      </c>
      <c r="C2432" t="s">
        <v>2476</v>
      </c>
      <c r="D2432" t="s">
        <v>789</v>
      </c>
      <c r="E2432" t="s">
        <v>3730</v>
      </c>
      <c r="F2432" s="88"/>
      <c r="G2432" s="85">
        <v>32704.32</v>
      </c>
      <c r="H2432" s="96" t="s">
        <v>4251</v>
      </c>
      <c r="I2432" t="s">
        <v>2142</v>
      </c>
      <c r="J2432" s="4">
        <f t="shared" si="37"/>
        <v>1</v>
      </c>
    </row>
    <row r="2433" spans="1:10" x14ac:dyDescent="0.3">
      <c r="A2433" s="4" t="s">
        <v>4267</v>
      </c>
      <c r="B2433" s="82">
        <v>45303</v>
      </c>
      <c r="C2433" t="s">
        <v>2477</v>
      </c>
      <c r="D2433" t="s">
        <v>789</v>
      </c>
      <c r="E2433" t="s">
        <v>3731</v>
      </c>
      <c r="F2433" s="88"/>
      <c r="G2433" s="85">
        <v>30395.25</v>
      </c>
      <c r="H2433" s="96" t="s">
        <v>4251</v>
      </c>
      <c r="I2433" t="s">
        <v>2142</v>
      </c>
      <c r="J2433" s="4">
        <f t="shared" si="37"/>
        <v>1</v>
      </c>
    </row>
    <row r="2434" spans="1:10" x14ac:dyDescent="0.3">
      <c r="A2434" s="4" t="s">
        <v>4267</v>
      </c>
      <c r="B2434" s="82">
        <v>45303</v>
      </c>
      <c r="C2434"/>
      <c r="D2434" t="s">
        <v>2610</v>
      </c>
      <c r="E2434" t="s">
        <v>3732</v>
      </c>
      <c r="F2434" s="88"/>
      <c r="G2434" s="85">
        <v>29376</v>
      </c>
      <c r="H2434" s="96" t="s">
        <v>4256</v>
      </c>
      <c r="I2434" t="s">
        <v>2142</v>
      </c>
      <c r="J2434" s="4">
        <f t="shared" si="37"/>
        <v>1</v>
      </c>
    </row>
    <row r="2435" spans="1:10" x14ac:dyDescent="0.3">
      <c r="A2435" s="4" t="s">
        <v>4267</v>
      </c>
      <c r="B2435" s="82">
        <v>45303</v>
      </c>
      <c r="C2435" t="s">
        <v>2478</v>
      </c>
      <c r="D2435" t="s">
        <v>796</v>
      </c>
      <c r="E2435" t="s">
        <v>3733</v>
      </c>
      <c r="F2435" s="88"/>
      <c r="G2435" s="85">
        <v>28728</v>
      </c>
      <c r="H2435" s="96" t="s">
        <v>4251</v>
      </c>
      <c r="I2435" t="s">
        <v>2142</v>
      </c>
      <c r="J2435" s="4">
        <f t="shared" ref="J2435:J2498" si="38">MONTH(B2435)</f>
        <v>1</v>
      </c>
    </row>
    <row r="2436" spans="1:10" x14ac:dyDescent="0.3">
      <c r="A2436" s="4" t="s">
        <v>4267</v>
      </c>
      <c r="B2436" s="82">
        <v>45303</v>
      </c>
      <c r="C2436" t="s">
        <v>2479</v>
      </c>
      <c r="D2436" t="s">
        <v>843</v>
      </c>
      <c r="E2436" t="s">
        <v>3734</v>
      </c>
      <c r="F2436" s="88"/>
      <c r="G2436" s="85">
        <v>24775.72</v>
      </c>
      <c r="H2436" s="96" t="s">
        <v>4251</v>
      </c>
      <c r="I2436" t="s">
        <v>2142</v>
      </c>
      <c r="J2436" s="4">
        <f t="shared" si="38"/>
        <v>1</v>
      </c>
    </row>
    <row r="2437" spans="1:10" x14ac:dyDescent="0.3">
      <c r="A2437" s="4" t="s">
        <v>4267</v>
      </c>
      <c r="B2437" s="82">
        <v>45303</v>
      </c>
      <c r="C2437" t="s">
        <v>2480</v>
      </c>
      <c r="D2437" t="s">
        <v>710</v>
      </c>
      <c r="E2437" t="s">
        <v>3735</v>
      </c>
      <c r="F2437" s="88"/>
      <c r="G2437" s="85">
        <v>17250.64</v>
      </c>
      <c r="H2437" s="96" t="s">
        <v>4251</v>
      </c>
      <c r="I2437" t="s">
        <v>2142</v>
      </c>
      <c r="J2437" s="4">
        <f t="shared" si="38"/>
        <v>1</v>
      </c>
    </row>
    <row r="2438" spans="1:10" x14ac:dyDescent="0.3">
      <c r="A2438" s="4" t="s">
        <v>4267</v>
      </c>
      <c r="B2438" s="82">
        <v>45303</v>
      </c>
      <c r="C2438" t="s">
        <v>2481</v>
      </c>
      <c r="D2438" t="s">
        <v>789</v>
      </c>
      <c r="E2438" t="s">
        <v>3736</v>
      </c>
      <c r="F2438" s="88"/>
      <c r="G2438" s="85">
        <v>17015.64</v>
      </c>
      <c r="H2438" s="96" t="s">
        <v>4251</v>
      </c>
      <c r="I2438" t="s">
        <v>2142</v>
      </c>
      <c r="J2438" s="4">
        <f t="shared" si="38"/>
        <v>1</v>
      </c>
    </row>
    <row r="2439" spans="1:10" x14ac:dyDescent="0.3">
      <c r="A2439" s="4" t="s">
        <v>4267</v>
      </c>
      <c r="B2439" s="82">
        <v>45303</v>
      </c>
      <c r="C2439" t="s">
        <v>2482</v>
      </c>
      <c r="D2439" t="s">
        <v>791</v>
      </c>
      <c r="E2439" t="s">
        <v>3737</v>
      </c>
      <c r="F2439" s="88"/>
      <c r="G2439" s="85">
        <v>15919.2</v>
      </c>
      <c r="H2439" s="96" t="s">
        <v>4251</v>
      </c>
      <c r="I2439" t="s">
        <v>2142</v>
      </c>
      <c r="J2439" s="4">
        <f t="shared" si="38"/>
        <v>1</v>
      </c>
    </row>
    <row r="2440" spans="1:10" x14ac:dyDescent="0.3">
      <c r="A2440" s="4" t="s">
        <v>4267</v>
      </c>
      <c r="B2440" s="82">
        <v>45303</v>
      </c>
      <c r="C2440" t="s">
        <v>2483</v>
      </c>
      <c r="D2440" t="s">
        <v>710</v>
      </c>
      <c r="E2440" t="s">
        <v>3738</v>
      </c>
      <c r="F2440" s="88"/>
      <c r="G2440" s="85">
        <v>14406</v>
      </c>
      <c r="H2440" s="96" t="s">
        <v>4251</v>
      </c>
      <c r="I2440" t="s">
        <v>2142</v>
      </c>
      <c r="J2440" s="4">
        <f t="shared" si="38"/>
        <v>1</v>
      </c>
    </row>
    <row r="2441" spans="1:10" x14ac:dyDescent="0.3">
      <c r="A2441" s="4" t="s">
        <v>4267</v>
      </c>
      <c r="B2441" s="82">
        <v>45303</v>
      </c>
      <c r="C2441" t="s">
        <v>2484</v>
      </c>
      <c r="D2441" t="s">
        <v>710</v>
      </c>
      <c r="E2441" t="s">
        <v>3739</v>
      </c>
      <c r="F2441" s="88"/>
      <c r="G2441" s="85">
        <v>13909.37</v>
      </c>
      <c r="H2441" s="96" t="s">
        <v>4251</v>
      </c>
      <c r="I2441" t="s">
        <v>2142</v>
      </c>
      <c r="J2441" s="4">
        <f t="shared" si="38"/>
        <v>1</v>
      </c>
    </row>
    <row r="2442" spans="1:10" x14ac:dyDescent="0.3">
      <c r="A2442" s="4" t="s">
        <v>4267</v>
      </c>
      <c r="B2442" s="82">
        <v>45303</v>
      </c>
      <c r="C2442"/>
      <c r="D2442" t="s">
        <v>2610</v>
      </c>
      <c r="E2442" t="s">
        <v>2891</v>
      </c>
      <c r="F2442" s="88"/>
      <c r="G2442" s="85">
        <v>13245</v>
      </c>
      <c r="H2442" s="96" t="s">
        <v>4256</v>
      </c>
      <c r="I2442" t="s">
        <v>2142</v>
      </c>
      <c r="J2442" s="4">
        <f t="shared" si="38"/>
        <v>1</v>
      </c>
    </row>
    <row r="2443" spans="1:10" x14ac:dyDescent="0.3">
      <c r="A2443" s="4" t="s">
        <v>4267</v>
      </c>
      <c r="B2443" s="82">
        <v>45303</v>
      </c>
      <c r="C2443" t="s">
        <v>2485</v>
      </c>
      <c r="D2443" t="s">
        <v>747</v>
      </c>
      <c r="E2443" t="s">
        <v>2885</v>
      </c>
      <c r="F2443" s="88"/>
      <c r="G2443" s="85">
        <v>12600</v>
      </c>
      <c r="H2443" s="96" t="s">
        <v>4251</v>
      </c>
      <c r="I2443" t="s">
        <v>2142</v>
      </c>
      <c r="J2443" s="4">
        <f t="shared" si="38"/>
        <v>1</v>
      </c>
    </row>
    <row r="2444" spans="1:10" x14ac:dyDescent="0.3">
      <c r="A2444" s="4" t="s">
        <v>4267</v>
      </c>
      <c r="B2444" s="82">
        <v>45303</v>
      </c>
      <c r="C2444" t="s">
        <v>2486</v>
      </c>
      <c r="D2444" t="s">
        <v>2828</v>
      </c>
      <c r="E2444" t="s">
        <v>3740</v>
      </c>
      <c r="F2444" s="88"/>
      <c r="G2444" s="85">
        <v>11516.74</v>
      </c>
      <c r="H2444" s="96" t="s">
        <v>4251</v>
      </c>
      <c r="I2444" t="s">
        <v>2142</v>
      </c>
      <c r="J2444" s="4">
        <f t="shared" si="38"/>
        <v>1</v>
      </c>
    </row>
    <row r="2445" spans="1:10" x14ac:dyDescent="0.3">
      <c r="A2445" s="4" t="s">
        <v>4267</v>
      </c>
      <c r="B2445" s="82">
        <v>45303</v>
      </c>
      <c r="C2445" t="s">
        <v>2487</v>
      </c>
      <c r="D2445" t="s">
        <v>710</v>
      </c>
      <c r="E2445" t="s">
        <v>3741</v>
      </c>
      <c r="F2445" s="88"/>
      <c r="G2445" s="85">
        <v>10570.75</v>
      </c>
      <c r="H2445" s="96" t="s">
        <v>4251</v>
      </c>
      <c r="I2445" t="s">
        <v>2142</v>
      </c>
      <c r="J2445" s="4">
        <f t="shared" si="38"/>
        <v>1</v>
      </c>
    </row>
    <row r="2446" spans="1:10" x14ac:dyDescent="0.3">
      <c r="A2446" s="4" t="s">
        <v>4267</v>
      </c>
      <c r="B2446" s="82">
        <v>45303</v>
      </c>
      <c r="C2446" t="s">
        <v>2488</v>
      </c>
      <c r="D2446" t="s">
        <v>710</v>
      </c>
      <c r="E2446" t="s">
        <v>3742</v>
      </c>
      <c r="F2446" s="88"/>
      <c r="G2446" s="85">
        <v>9049.91</v>
      </c>
      <c r="H2446" s="96" t="s">
        <v>4251</v>
      </c>
      <c r="I2446" t="s">
        <v>2142</v>
      </c>
      <c r="J2446" s="4">
        <f t="shared" si="38"/>
        <v>1</v>
      </c>
    </row>
    <row r="2447" spans="1:10" x14ac:dyDescent="0.3">
      <c r="A2447" s="4" t="s">
        <v>4267</v>
      </c>
      <c r="B2447" s="82">
        <v>45303</v>
      </c>
      <c r="C2447"/>
      <c r="D2447" t="s">
        <v>2610</v>
      </c>
      <c r="E2447" t="s">
        <v>3743</v>
      </c>
      <c r="F2447" s="88"/>
      <c r="G2447" s="85">
        <v>8645</v>
      </c>
      <c r="H2447" s="96" t="s">
        <v>4256</v>
      </c>
      <c r="I2447" t="s">
        <v>2142</v>
      </c>
      <c r="J2447" s="4">
        <f t="shared" si="38"/>
        <v>1</v>
      </c>
    </row>
    <row r="2448" spans="1:10" x14ac:dyDescent="0.3">
      <c r="A2448" s="4" t="s">
        <v>4267</v>
      </c>
      <c r="B2448" s="82">
        <v>45303</v>
      </c>
      <c r="C2448" t="s">
        <v>2489</v>
      </c>
      <c r="D2448" t="s">
        <v>798</v>
      </c>
      <c r="E2448" t="s">
        <v>3744</v>
      </c>
      <c r="F2448" s="88"/>
      <c r="G2448" s="85">
        <v>6578</v>
      </c>
      <c r="H2448" s="96" t="s">
        <v>4251</v>
      </c>
      <c r="I2448" t="s">
        <v>2142</v>
      </c>
      <c r="J2448" s="4">
        <f t="shared" si="38"/>
        <v>1</v>
      </c>
    </row>
    <row r="2449" spans="1:10" x14ac:dyDescent="0.3">
      <c r="A2449" s="4" t="s">
        <v>4267</v>
      </c>
      <c r="B2449" s="82">
        <v>45303</v>
      </c>
      <c r="C2449" t="s">
        <v>2490</v>
      </c>
      <c r="D2449" t="s">
        <v>710</v>
      </c>
      <c r="E2449" t="s">
        <v>3745</v>
      </c>
      <c r="F2449" s="88"/>
      <c r="G2449" s="85">
        <v>6534.91</v>
      </c>
      <c r="H2449" s="96" t="s">
        <v>4251</v>
      </c>
      <c r="I2449" t="s">
        <v>2142</v>
      </c>
      <c r="J2449" s="4">
        <f t="shared" si="38"/>
        <v>1</v>
      </c>
    </row>
    <row r="2450" spans="1:10" x14ac:dyDescent="0.3">
      <c r="A2450" s="4" t="s">
        <v>4267</v>
      </c>
      <c r="B2450" s="82">
        <v>45303</v>
      </c>
      <c r="C2450" t="s">
        <v>2491</v>
      </c>
      <c r="D2450" t="s">
        <v>710</v>
      </c>
      <c r="E2450" t="s">
        <v>3746</v>
      </c>
      <c r="F2450" s="88"/>
      <c r="G2450" s="85">
        <v>6391.4</v>
      </c>
      <c r="H2450" s="96" t="s">
        <v>4251</v>
      </c>
      <c r="I2450" t="s">
        <v>2142</v>
      </c>
      <c r="J2450" s="4">
        <f t="shared" si="38"/>
        <v>1</v>
      </c>
    </row>
    <row r="2451" spans="1:10" x14ac:dyDescent="0.3">
      <c r="A2451" s="4" t="s">
        <v>4267</v>
      </c>
      <c r="B2451" s="82">
        <v>45303</v>
      </c>
      <c r="C2451" t="s">
        <v>2492</v>
      </c>
      <c r="D2451" t="s">
        <v>710</v>
      </c>
      <c r="E2451" t="s">
        <v>3747</v>
      </c>
      <c r="F2451" s="88"/>
      <c r="G2451" s="85">
        <v>6194.62</v>
      </c>
      <c r="H2451" s="96" t="s">
        <v>4251</v>
      </c>
      <c r="I2451" t="s">
        <v>2142</v>
      </c>
      <c r="J2451" s="4">
        <f t="shared" si="38"/>
        <v>1</v>
      </c>
    </row>
    <row r="2452" spans="1:10" x14ac:dyDescent="0.3">
      <c r="A2452" s="4" t="s">
        <v>4267</v>
      </c>
      <c r="B2452" s="82">
        <v>45303</v>
      </c>
      <c r="C2452" t="s">
        <v>2493</v>
      </c>
      <c r="D2452" t="s">
        <v>710</v>
      </c>
      <c r="E2452" t="s">
        <v>3748</v>
      </c>
      <c r="F2452" s="88"/>
      <c r="G2452" s="85">
        <v>6057.11</v>
      </c>
      <c r="H2452" s="96" t="s">
        <v>4251</v>
      </c>
      <c r="I2452" t="s">
        <v>2142</v>
      </c>
      <c r="J2452" s="4">
        <f t="shared" si="38"/>
        <v>1</v>
      </c>
    </row>
    <row r="2453" spans="1:10" x14ac:dyDescent="0.3">
      <c r="A2453" s="4" t="s">
        <v>4267</v>
      </c>
      <c r="B2453" s="82">
        <v>45303</v>
      </c>
      <c r="C2453" t="s">
        <v>2494</v>
      </c>
      <c r="D2453" t="s">
        <v>710</v>
      </c>
      <c r="E2453" t="s">
        <v>3749</v>
      </c>
      <c r="F2453" s="88"/>
      <c r="G2453" s="85">
        <v>5913.39</v>
      </c>
      <c r="H2453" s="96" t="s">
        <v>4251</v>
      </c>
      <c r="I2453" t="s">
        <v>2142</v>
      </c>
      <c r="J2453" s="4">
        <f t="shared" si="38"/>
        <v>1</v>
      </c>
    </row>
    <row r="2454" spans="1:10" x14ac:dyDescent="0.3">
      <c r="A2454" s="4" t="s">
        <v>4267</v>
      </c>
      <c r="B2454" s="82">
        <v>45303</v>
      </c>
      <c r="C2454" t="s">
        <v>2495</v>
      </c>
      <c r="D2454" t="s">
        <v>710</v>
      </c>
      <c r="E2454" t="s">
        <v>3750</v>
      </c>
      <c r="F2454" s="88"/>
      <c r="G2454" s="85">
        <v>5850.68</v>
      </c>
      <c r="H2454" s="96" t="s">
        <v>4251</v>
      </c>
      <c r="I2454" t="s">
        <v>2142</v>
      </c>
      <c r="J2454" s="4">
        <f t="shared" si="38"/>
        <v>1</v>
      </c>
    </row>
    <row r="2455" spans="1:10" x14ac:dyDescent="0.3">
      <c r="A2455" s="4" t="s">
        <v>4267</v>
      </c>
      <c r="B2455" s="82">
        <v>45303</v>
      </c>
      <c r="C2455" t="s">
        <v>2485</v>
      </c>
      <c r="D2455" t="s">
        <v>747</v>
      </c>
      <c r="E2455" t="s">
        <v>2885</v>
      </c>
      <c r="F2455" s="88"/>
      <c r="G2455" s="85">
        <v>5760</v>
      </c>
      <c r="H2455" s="96" t="s">
        <v>4251</v>
      </c>
      <c r="I2455" t="s">
        <v>2142</v>
      </c>
      <c r="J2455" s="4">
        <f t="shared" si="38"/>
        <v>1</v>
      </c>
    </row>
    <row r="2456" spans="1:10" x14ac:dyDescent="0.3">
      <c r="A2456" s="4" t="s">
        <v>4267</v>
      </c>
      <c r="B2456" s="82">
        <v>45303</v>
      </c>
      <c r="C2456" t="s">
        <v>2485</v>
      </c>
      <c r="D2456" t="s">
        <v>747</v>
      </c>
      <c r="E2456" t="s">
        <v>2885</v>
      </c>
      <c r="F2456" s="88"/>
      <c r="G2456" s="85">
        <v>5760</v>
      </c>
      <c r="H2456" s="96" t="s">
        <v>4251</v>
      </c>
      <c r="I2456" t="s">
        <v>2142</v>
      </c>
      <c r="J2456" s="4">
        <f t="shared" si="38"/>
        <v>1</v>
      </c>
    </row>
    <row r="2457" spans="1:10" x14ac:dyDescent="0.3">
      <c r="A2457" s="4" t="s">
        <v>4267</v>
      </c>
      <c r="B2457" s="82">
        <v>45303</v>
      </c>
      <c r="C2457"/>
      <c r="D2457" t="s">
        <v>2610</v>
      </c>
      <c r="E2457" t="s">
        <v>3751</v>
      </c>
      <c r="F2457" s="88"/>
      <c r="G2457" s="85">
        <v>5197</v>
      </c>
      <c r="H2457" s="96" t="s">
        <v>4256</v>
      </c>
      <c r="I2457" t="s">
        <v>2142</v>
      </c>
      <c r="J2457" s="4">
        <f t="shared" si="38"/>
        <v>1</v>
      </c>
    </row>
    <row r="2458" spans="1:10" x14ac:dyDescent="0.3">
      <c r="A2458" s="4" t="s">
        <v>4267</v>
      </c>
      <c r="B2458" s="82">
        <v>45303</v>
      </c>
      <c r="C2458" t="s">
        <v>2496</v>
      </c>
      <c r="D2458" t="s">
        <v>796</v>
      </c>
      <c r="E2458" t="s">
        <v>3752</v>
      </c>
      <c r="F2458" s="88"/>
      <c r="G2458" s="85">
        <v>4446</v>
      </c>
      <c r="H2458" s="96" t="s">
        <v>4251</v>
      </c>
      <c r="I2458" t="s">
        <v>2142</v>
      </c>
      <c r="J2458" s="4">
        <f t="shared" si="38"/>
        <v>1</v>
      </c>
    </row>
    <row r="2459" spans="1:10" x14ac:dyDescent="0.3">
      <c r="A2459" s="4" t="s">
        <v>4267</v>
      </c>
      <c r="B2459" s="82">
        <v>45303</v>
      </c>
      <c r="C2459" t="s">
        <v>2485</v>
      </c>
      <c r="D2459" t="s">
        <v>747</v>
      </c>
      <c r="E2459" t="s">
        <v>2885</v>
      </c>
      <c r="F2459" s="88"/>
      <c r="G2459" s="85">
        <v>4200</v>
      </c>
      <c r="H2459" s="96" t="s">
        <v>4251</v>
      </c>
      <c r="I2459" t="s">
        <v>2142</v>
      </c>
      <c r="J2459" s="4">
        <f t="shared" si="38"/>
        <v>1</v>
      </c>
    </row>
    <row r="2460" spans="1:10" x14ac:dyDescent="0.3">
      <c r="A2460" s="4" t="s">
        <v>4267</v>
      </c>
      <c r="B2460" s="82">
        <v>45303</v>
      </c>
      <c r="C2460" t="s">
        <v>2497</v>
      </c>
      <c r="D2460" t="s">
        <v>710</v>
      </c>
      <c r="E2460" t="s">
        <v>3753</v>
      </c>
      <c r="F2460" s="88"/>
      <c r="G2460" s="85">
        <v>4171.3599999999997</v>
      </c>
      <c r="H2460" s="96" t="s">
        <v>4251</v>
      </c>
      <c r="I2460" t="s">
        <v>2142</v>
      </c>
      <c r="J2460" s="4">
        <f t="shared" si="38"/>
        <v>1</v>
      </c>
    </row>
    <row r="2461" spans="1:10" x14ac:dyDescent="0.3">
      <c r="A2461" s="4" t="s">
        <v>4267</v>
      </c>
      <c r="B2461" s="82">
        <v>45303</v>
      </c>
      <c r="C2461"/>
      <c r="D2461" t="s">
        <v>2610</v>
      </c>
      <c r="E2461" t="s">
        <v>3754</v>
      </c>
      <c r="F2461" s="88"/>
      <c r="G2461" s="85">
        <v>2700</v>
      </c>
      <c r="H2461" s="96" t="s">
        <v>4256</v>
      </c>
      <c r="I2461" t="s">
        <v>2142</v>
      </c>
      <c r="J2461" s="4">
        <f t="shared" si="38"/>
        <v>1</v>
      </c>
    </row>
    <row r="2462" spans="1:10" x14ac:dyDescent="0.3">
      <c r="A2462" s="4" t="s">
        <v>4267</v>
      </c>
      <c r="B2462" s="82">
        <v>45303</v>
      </c>
      <c r="C2462"/>
      <c r="D2462" t="s">
        <v>2610</v>
      </c>
      <c r="E2462" t="s">
        <v>3755</v>
      </c>
      <c r="F2462" s="88"/>
      <c r="G2462" s="85">
        <v>2215</v>
      </c>
      <c r="H2462" s="96" t="s">
        <v>4256</v>
      </c>
      <c r="I2462" t="s">
        <v>2142</v>
      </c>
      <c r="J2462" s="4">
        <f t="shared" si="38"/>
        <v>1</v>
      </c>
    </row>
    <row r="2463" spans="1:10" x14ac:dyDescent="0.3">
      <c r="A2463" s="4" t="s">
        <v>4267</v>
      </c>
      <c r="B2463" s="82">
        <v>45303</v>
      </c>
      <c r="C2463"/>
      <c r="D2463" t="s">
        <v>136</v>
      </c>
      <c r="E2463" t="s">
        <v>1613</v>
      </c>
      <c r="F2463" s="88"/>
      <c r="G2463" s="85">
        <v>2106.86</v>
      </c>
      <c r="H2463" s="96" t="s">
        <v>4249</v>
      </c>
      <c r="I2463" t="s">
        <v>2142</v>
      </c>
      <c r="J2463" s="4">
        <f t="shared" si="38"/>
        <v>1</v>
      </c>
    </row>
    <row r="2464" spans="1:10" x14ac:dyDescent="0.3">
      <c r="A2464" s="4" t="s">
        <v>4267</v>
      </c>
      <c r="B2464" s="82">
        <v>45303</v>
      </c>
      <c r="C2464" t="s">
        <v>2498</v>
      </c>
      <c r="D2464" t="s">
        <v>899</v>
      </c>
      <c r="E2464" t="s">
        <v>2885</v>
      </c>
      <c r="F2464" s="88"/>
      <c r="G2464" s="85">
        <v>1750</v>
      </c>
      <c r="H2464" s="96" t="s">
        <v>4251</v>
      </c>
      <c r="I2464" t="s">
        <v>2142</v>
      </c>
      <c r="J2464" s="4">
        <f t="shared" si="38"/>
        <v>1</v>
      </c>
    </row>
    <row r="2465" spans="1:10" x14ac:dyDescent="0.3">
      <c r="A2465" s="4" t="s">
        <v>4267</v>
      </c>
      <c r="B2465" s="82">
        <v>45303</v>
      </c>
      <c r="C2465" t="s">
        <v>2499</v>
      </c>
      <c r="D2465" t="s">
        <v>710</v>
      </c>
      <c r="E2465" t="s">
        <v>3756</v>
      </c>
      <c r="F2465" s="88"/>
      <c r="G2465" s="85">
        <v>1208.1300000000001</v>
      </c>
      <c r="H2465" s="96" t="s">
        <v>4251</v>
      </c>
      <c r="I2465" t="s">
        <v>2142</v>
      </c>
      <c r="J2465" s="4">
        <f t="shared" si="38"/>
        <v>1</v>
      </c>
    </row>
    <row r="2466" spans="1:10" x14ac:dyDescent="0.3">
      <c r="A2466" s="4" t="s">
        <v>4267</v>
      </c>
      <c r="B2466" s="82">
        <v>45303</v>
      </c>
      <c r="C2466" t="s">
        <v>2500</v>
      </c>
      <c r="D2466" t="s">
        <v>710</v>
      </c>
      <c r="E2466" t="s">
        <v>3757</v>
      </c>
      <c r="F2466" s="88"/>
      <c r="G2466" s="91">
        <v>998.84</v>
      </c>
      <c r="H2466" s="96" t="s">
        <v>4251</v>
      </c>
      <c r="I2466" t="s">
        <v>2142</v>
      </c>
      <c r="J2466" s="4">
        <f t="shared" si="38"/>
        <v>1</v>
      </c>
    </row>
    <row r="2467" spans="1:10" x14ac:dyDescent="0.3">
      <c r="A2467" s="4" t="s">
        <v>4267</v>
      </c>
      <c r="B2467" s="82">
        <v>45303</v>
      </c>
      <c r="C2467"/>
      <c r="D2467" t="s">
        <v>2610</v>
      </c>
      <c r="E2467" t="s">
        <v>3758</v>
      </c>
      <c r="F2467" s="88"/>
      <c r="G2467" s="91">
        <v>150</v>
      </c>
      <c r="H2467" s="96" t="s">
        <v>4256</v>
      </c>
      <c r="I2467" t="s">
        <v>2142</v>
      </c>
      <c r="J2467" s="4">
        <f t="shared" si="38"/>
        <v>1</v>
      </c>
    </row>
    <row r="2468" spans="1:10" x14ac:dyDescent="0.3">
      <c r="A2468" s="4" t="s">
        <v>4267</v>
      </c>
      <c r="B2468" s="82">
        <v>45303</v>
      </c>
      <c r="C2468"/>
      <c r="D2468" t="s">
        <v>2681</v>
      </c>
      <c r="E2468" t="s">
        <v>273</v>
      </c>
      <c r="F2468" s="85">
        <v>200000</v>
      </c>
      <c r="G2468" s="85"/>
      <c r="H2468" s="96" t="s">
        <v>37</v>
      </c>
      <c r="I2468" t="s">
        <v>2142</v>
      </c>
      <c r="J2468" s="4">
        <f t="shared" si="38"/>
        <v>1</v>
      </c>
    </row>
    <row r="2469" spans="1:10" x14ac:dyDescent="0.3">
      <c r="A2469" s="4" t="s">
        <v>4267</v>
      </c>
      <c r="B2469" s="82">
        <v>45303</v>
      </c>
      <c r="C2469"/>
      <c r="D2469" t="s">
        <v>2682</v>
      </c>
      <c r="E2469" t="s">
        <v>3759</v>
      </c>
      <c r="F2469" s="85">
        <v>141245.81</v>
      </c>
      <c r="G2469" s="85"/>
      <c r="H2469" s="96" t="s">
        <v>37</v>
      </c>
      <c r="I2469" t="s">
        <v>2142</v>
      </c>
      <c r="J2469" s="4">
        <f t="shared" si="38"/>
        <v>1</v>
      </c>
    </row>
    <row r="2470" spans="1:10" x14ac:dyDescent="0.3">
      <c r="A2470" s="4" t="s">
        <v>4267</v>
      </c>
      <c r="B2470" s="82">
        <v>45303</v>
      </c>
      <c r="C2470"/>
      <c r="D2470" t="s">
        <v>2625</v>
      </c>
      <c r="E2470" t="s">
        <v>273</v>
      </c>
      <c r="F2470" s="85">
        <v>100000</v>
      </c>
      <c r="G2470" s="85"/>
      <c r="H2470" s="96" t="s">
        <v>37</v>
      </c>
      <c r="I2470" t="s">
        <v>2142</v>
      </c>
      <c r="J2470" s="4">
        <f t="shared" si="38"/>
        <v>1</v>
      </c>
    </row>
    <row r="2471" spans="1:10" x14ac:dyDescent="0.3">
      <c r="A2471" s="4" t="s">
        <v>4267</v>
      </c>
      <c r="B2471" s="82">
        <v>45303</v>
      </c>
      <c r="C2471"/>
      <c r="D2471" t="s">
        <v>2654</v>
      </c>
      <c r="E2471" t="s">
        <v>235</v>
      </c>
      <c r="F2471" s="85">
        <v>74067.070000000007</v>
      </c>
      <c r="G2471" s="85"/>
      <c r="H2471" s="96" t="s">
        <v>37</v>
      </c>
      <c r="I2471" t="s">
        <v>2142</v>
      </c>
      <c r="J2471" s="4">
        <f t="shared" si="38"/>
        <v>1</v>
      </c>
    </row>
    <row r="2472" spans="1:10" x14ac:dyDescent="0.3">
      <c r="A2472" s="4" t="s">
        <v>4267</v>
      </c>
      <c r="B2472" s="82">
        <v>45303</v>
      </c>
      <c r="C2472"/>
      <c r="D2472" t="s">
        <v>2612</v>
      </c>
      <c r="E2472" t="s">
        <v>3760</v>
      </c>
      <c r="F2472" s="85">
        <v>56666.05</v>
      </c>
      <c r="G2472" s="85"/>
      <c r="H2472" s="96" t="s">
        <v>37</v>
      </c>
      <c r="I2472" t="s">
        <v>2142</v>
      </c>
      <c r="J2472" s="4">
        <f t="shared" si="38"/>
        <v>1</v>
      </c>
    </row>
    <row r="2473" spans="1:10" x14ac:dyDescent="0.3">
      <c r="A2473" s="4" t="s">
        <v>4267</v>
      </c>
      <c r="B2473" s="82">
        <v>45303</v>
      </c>
      <c r="C2473"/>
      <c r="D2473" t="s">
        <v>2599</v>
      </c>
      <c r="E2473" t="s">
        <v>235</v>
      </c>
      <c r="F2473" s="85">
        <v>25742.65</v>
      </c>
      <c r="G2473" s="85"/>
      <c r="H2473" s="96" t="s">
        <v>37</v>
      </c>
      <c r="I2473" t="s">
        <v>2142</v>
      </c>
      <c r="J2473" s="4">
        <f t="shared" si="38"/>
        <v>1</v>
      </c>
    </row>
    <row r="2474" spans="1:10" x14ac:dyDescent="0.3">
      <c r="A2474" s="4" t="s">
        <v>4267</v>
      </c>
      <c r="B2474" s="82">
        <v>45303</v>
      </c>
      <c r="C2474"/>
      <c r="D2474" t="s">
        <v>2683</v>
      </c>
      <c r="E2474" t="s">
        <v>956</v>
      </c>
      <c r="F2474" s="85">
        <v>24638.17</v>
      </c>
      <c r="G2474" s="85"/>
      <c r="H2474" s="96" t="s">
        <v>37</v>
      </c>
      <c r="I2474" t="s">
        <v>2142</v>
      </c>
      <c r="J2474" s="4">
        <f t="shared" si="38"/>
        <v>1</v>
      </c>
    </row>
    <row r="2475" spans="1:10" x14ac:dyDescent="0.3">
      <c r="A2475" s="4" t="s">
        <v>4267</v>
      </c>
      <c r="B2475" s="82">
        <v>45303</v>
      </c>
      <c r="C2475"/>
      <c r="D2475" t="s">
        <v>2829</v>
      </c>
      <c r="E2475" t="s">
        <v>3761</v>
      </c>
      <c r="F2475" s="85">
        <v>21905.82</v>
      </c>
      <c r="G2475" s="85"/>
      <c r="H2475" s="96" t="s">
        <v>37</v>
      </c>
      <c r="I2475" t="s">
        <v>2142</v>
      </c>
      <c r="J2475" s="4">
        <f t="shared" si="38"/>
        <v>1</v>
      </c>
    </row>
    <row r="2476" spans="1:10" x14ac:dyDescent="0.3">
      <c r="A2476" s="4" t="s">
        <v>4267</v>
      </c>
      <c r="B2476" s="82">
        <v>45303</v>
      </c>
      <c r="C2476"/>
      <c r="D2476" t="s">
        <v>2830</v>
      </c>
      <c r="E2476" t="s">
        <v>3762</v>
      </c>
      <c r="F2476" s="85">
        <v>18315</v>
      </c>
      <c r="G2476" s="85"/>
      <c r="H2476" s="96" t="s">
        <v>37</v>
      </c>
      <c r="I2476" t="s">
        <v>2142</v>
      </c>
      <c r="J2476" s="4">
        <f t="shared" si="38"/>
        <v>1</v>
      </c>
    </row>
    <row r="2477" spans="1:10" x14ac:dyDescent="0.3">
      <c r="A2477" s="4" t="s">
        <v>4267</v>
      </c>
      <c r="B2477" s="82">
        <v>45303</v>
      </c>
      <c r="C2477"/>
      <c r="D2477" t="s">
        <v>2634</v>
      </c>
      <c r="E2477" t="s">
        <v>273</v>
      </c>
      <c r="F2477" s="85">
        <v>14480.21</v>
      </c>
      <c r="G2477" s="85"/>
      <c r="H2477" s="96" t="s">
        <v>37</v>
      </c>
      <c r="I2477" t="s">
        <v>2142</v>
      </c>
      <c r="J2477" s="4">
        <f t="shared" si="38"/>
        <v>1</v>
      </c>
    </row>
    <row r="2478" spans="1:10" x14ac:dyDescent="0.3">
      <c r="A2478" s="4" t="s">
        <v>4267</v>
      </c>
      <c r="B2478" s="82">
        <v>45303</v>
      </c>
      <c r="C2478"/>
      <c r="D2478" t="s">
        <v>2831</v>
      </c>
      <c r="E2478" t="s">
        <v>3763</v>
      </c>
      <c r="F2478" s="85">
        <v>12092.97</v>
      </c>
      <c r="G2478" s="85"/>
      <c r="H2478" s="96" t="s">
        <v>37</v>
      </c>
      <c r="I2478" t="s">
        <v>2142</v>
      </c>
      <c r="J2478" s="4">
        <f t="shared" si="38"/>
        <v>1</v>
      </c>
    </row>
    <row r="2479" spans="1:10" x14ac:dyDescent="0.3">
      <c r="A2479" s="4" t="s">
        <v>4267</v>
      </c>
      <c r="B2479" s="82">
        <v>45303</v>
      </c>
      <c r="C2479"/>
      <c r="D2479" t="s">
        <v>2832</v>
      </c>
      <c r="E2479" t="s">
        <v>3764</v>
      </c>
      <c r="F2479" s="85">
        <v>11053.2</v>
      </c>
      <c r="G2479" s="85"/>
      <c r="H2479" s="96" t="s">
        <v>37</v>
      </c>
      <c r="I2479" t="s">
        <v>2142</v>
      </c>
      <c r="J2479" s="4">
        <f t="shared" si="38"/>
        <v>1</v>
      </c>
    </row>
    <row r="2480" spans="1:10" x14ac:dyDescent="0.3">
      <c r="A2480" s="4" t="s">
        <v>4267</v>
      </c>
      <c r="B2480" s="82">
        <v>45303</v>
      </c>
      <c r="C2480"/>
      <c r="D2480" t="s">
        <v>2833</v>
      </c>
      <c r="E2480" t="s">
        <v>3765</v>
      </c>
      <c r="F2480" s="85">
        <v>9046.86</v>
      </c>
      <c r="G2480" s="85"/>
      <c r="H2480" s="96" t="s">
        <v>37</v>
      </c>
      <c r="I2480" t="s">
        <v>2142</v>
      </c>
      <c r="J2480" s="4">
        <f t="shared" si="38"/>
        <v>1</v>
      </c>
    </row>
    <row r="2481" spans="1:10" x14ac:dyDescent="0.3">
      <c r="A2481" s="4" t="s">
        <v>4267</v>
      </c>
      <c r="B2481" s="82">
        <v>45303</v>
      </c>
      <c r="C2481"/>
      <c r="D2481" t="s">
        <v>2834</v>
      </c>
      <c r="E2481" t="s">
        <v>286</v>
      </c>
      <c r="F2481" s="85">
        <v>8017.04</v>
      </c>
      <c r="G2481" s="85"/>
      <c r="H2481" s="96" t="s">
        <v>37</v>
      </c>
      <c r="I2481" t="s">
        <v>2142</v>
      </c>
      <c r="J2481" s="4">
        <f t="shared" si="38"/>
        <v>1</v>
      </c>
    </row>
    <row r="2482" spans="1:10" x14ac:dyDescent="0.3">
      <c r="A2482" s="4" t="s">
        <v>4267</v>
      </c>
      <c r="B2482" s="82">
        <v>45303</v>
      </c>
      <c r="C2482"/>
      <c r="D2482" t="s">
        <v>2620</v>
      </c>
      <c r="E2482" t="s">
        <v>3766</v>
      </c>
      <c r="F2482" s="85">
        <v>6570.27</v>
      </c>
      <c r="G2482" s="85"/>
      <c r="H2482" s="96" t="s">
        <v>37</v>
      </c>
      <c r="I2482" t="s">
        <v>2142</v>
      </c>
      <c r="J2482" s="4">
        <f t="shared" si="38"/>
        <v>1</v>
      </c>
    </row>
    <row r="2483" spans="1:10" x14ac:dyDescent="0.3">
      <c r="A2483" s="4" t="s">
        <v>4267</v>
      </c>
      <c r="B2483" s="82">
        <v>45303</v>
      </c>
      <c r="C2483"/>
      <c r="D2483" t="s">
        <v>2657</v>
      </c>
      <c r="E2483" t="s">
        <v>3767</v>
      </c>
      <c r="F2483" s="85">
        <v>5047.43</v>
      </c>
      <c r="G2483" s="85"/>
      <c r="H2483" s="96" t="s">
        <v>37</v>
      </c>
      <c r="I2483" t="s">
        <v>2142</v>
      </c>
      <c r="J2483" s="4">
        <f t="shared" si="38"/>
        <v>1</v>
      </c>
    </row>
    <row r="2484" spans="1:10" x14ac:dyDescent="0.3">
      <c r="A2484" s="4" t="s">
        <v>4267</v>
      </c>
      <c r="B2484" s="82">
        <v>45303</v>
      </c>
      <c r="C2484"/>
      <c r="D2484" t="s">
        <v>2728</v>
      </c>
      <c r="E2484" t="s">
        <v>3768</v>
      </c>
      <c r="F2484" s="85">
        <v>4823.9799999999996</v>
      </c>
      <c r="G2484" s="85"/>
      <c r="H2484" s="96" t="s">
        <v>37</v>
      </c>
      <c r="I2484" t="s">
        <v>2142</v>
      </c>
      <c r="J2484" s="4">
        <f t="shared" si="38"/>
        <v>1</v>
      </c>
    </row>
    <row r="2485" spans="1:10" x14ac:dyDescent="0.3">
      <c r="A2485" s="4" t="s">
        <v>4267</v>
      </c>
      <c r="B2485" s="82">
        <v>45303</v>
      </c>
      <c r="C2485"/>
      <c r="D2485" t="s">
        <v>2659</v>
      </c>
      <c r="E2485" t="s">
        <v>3769</v>
      </c>
      <c r="F2485" s="85">
        <v>4448.3999999999996</v>
      </c>
      <c r="G2485" s="85"/>
      <c r="H2485" s="96" t="s">
        <v>37</v>
      </c>
      <c r="I2485" t="s">
        <v>2142</v>
      </c>
      <c r="J2485" s="4">
        <f t="shared" si="38"/>
        <v>1</v>
      </c>
    </row>
    <row r="2486" spans="1:10" x14ac:dyDescent="0.3">
      <c r="A2486" s="4" t="s">
        <v>4267</v>
      </c>
      <c r="B2486" s="82">
        <v>45303</v>
      </c>
      <c r="C2486"/>
      <c r="D2486" t="s">
        <v>2830</v>
      </c>
      <c r="E2486" t="s">
        <v>3770</v>
      </c>
      <c r="F2486" s="85">
        <v>3300</v>
      </c>
      <c r="G2486" s="85"/>
      <c r="H2486" s="96" t="s">
        <v>37</v>
      </c>
      <c r="I2486" t="s">
        <v>2142</v>
      </c>
      <c r="J2486" s="4">
        <f t="shared" si="38"/>
        <v>1</v>
      </c>
    </row>
    <row r="2487" spans="1:10" x14ac:dyDescent="0.3">
      <c r="A2487" s="4" t="s">
        <v>4267</v>
      </c>
      <c r="B2487" s="82">
        <v>45302</v>
      </c>
      <c r="C2487" t="s">
        <v>2501</v>
      </c>
      <c r="D2487" t="s">
        <v>2835</v>
      </c>
      <c r="E2487" t="s">
        <v>3771</v>
      </c>
      <c r="F2487" s="88"/>
      <c r="G2487" s="85">
        <v>25423.200000000001</v>
      </c>
      <c r="H2487" s="96" t="s">
        <v>4251</v>
      </c>
      <c r="I2487" t="s">
        <v>2142</v>
      </c>
      <c r="J2487" s="4">
        <f t="shared" si="38"/>
        <v>1</v>
      </c>
    </row>
    <row r="2488" spans="1:10" x14ac:dyDescent="0.3">
      <c r="A2488" s="4" t="s">
        <v>4267</v>
      </c>
      <c r="B2488" s="82">
        <v>45302</v>
      </c>
      <c r="C2488" t="s">
        <v>2502</v>
      </c>
      <c r="D2488" t="s">
        <v>644</v>
      </c>
      <c r="E2488" t="s">
        <v>3772</v>
      </c>
      <c r="F2488" s="88"/>
      <c r="G2488" s="85">
        <v>10230</v>
      </c>
      <c r="H2488" s="96" t="s">
        <v>4251</v>
      </c>
      <c r="I2488" t="s">
        <v>2142</v>
      </c>
      <c r="J2488" s="4">
        <f t="shared" si="38"/>
        <v>1</v>
      </c>
    </row>
    <row r="2489" spans="1:10" x14ac:dyDescent="0.3">
      <c r="A2489" s="4" t="s">
        <v>4267</v>
      </c>
      <c r="B2489" s="82">
        <v>45302</v>
      </c>
      <c r="C2489" t="s">
        <v>2503</v>
      </c>
      <c r="D2489" t="s">
        <v>764</v>
      </c>
      <c r="E2489" t="s">
        <v>3773</v>
      </c>
      <c r="F2489" s="88"/>
      <c r="G2489" s="85">
        <v>9901.34</v>
      </c>
      <c r="H2489" s="96" t="s">
        <v>4251</v>
      </c>
      <c r="I2489" t="s">
        <v>2142</v>
      </c>
      <c r="J2489" s="4">
        <f t="shared" si="38"/>
        <v>1</v>
      </c>
    </row>
    <row r="2490" spans="1:10" x14ac:dyDescent="0.3">
      <c r="A2490" s="4" t="s">
        <v>4267</v>
      </c>
      <c r="B2490" s="82">
        <v>45302</v>
      </c>
      <c r="C2490" t="s">
        <v>2504</v>
      </c>
      <c r="D2490" t="s">
        <v>764</v>
      </c>
      <c r="E2490" t="s">
        <v>3774</v>
      </c>
      <c r="F2490" s="88"/>
      <c r="G2490" s="85">
        <v>4950.67</v>
      </c>
      <c r="H2490" s="96" t="s">
        <v>4251</v>
      </c>
      <c r="I2490" t="s">
        <v>2142</v>
      </c>
      <c r="J2490" s="4">
        <f t="shared" si="38"/>
        <v>1</v>
      </c>
    </row>
    <row r="2491" spans="1:10" x14ac:dyDescent="0.3">
      <c r="A2491" s="4" t="s">
        <v>4267</v>
      </c>
      <c r="B2491" s="82">
        <v>45302</v>
      </c>
      <c r="C2491"/>
      <c r="D2491" t="s">
        <v>2610</v>
      </c>
      <c r="E2491" t="s">
        <v>3775</v>
      </c>
      <c r="F2491" s="88"/>
      <c r="G2491" s="85">
        <v>4177.8599999999997</v>
      </c>
      <c r="H2491" s="96" t="s">
        <v>4256</v>
      </c>
      <c r="I2491" t="s">
        <v>2142</v>
      </c>
      <c r="J2491" s="4">
        <f t="shared" si="38"/>
        <v>1</v>
      </c>
    </row>
    <row r="2492" spans="1:10" x14ac:dyDescent="0.3">
      <c r="A2492" s="4" t="s">
        <v>4267</v>
      </c>
      <c r="B2492" s="82">
        <v>45302</v>
      </c>
      <c r="C2492"/>
      <c r="D2492" t="s">
        <v>2610</v>
      </c>
      <c r="E2492" t="s">
        <v>3776</v>
      </c>
      <c r="F2492" s="88"/>
      <c r="G2492" s="85">
        <v>1715</v>
      </c>
      <c r="H2492" s="96" t="s">
        <v>4256</v>
      </c>
      <c r="I2492" t="s">
        <v>2142</v>
      </c>
      <c r="J2492" s="4">
        <f t="shared" si="38"/>
        <v>1</v>
      </c>
    </row>
    <row r="2493" spans="1:10" x14ac:dyDescent="0.3">
      <c r="A2493" s="4" t="s">
        <v>4267</v>
      </c>
      <c r="B2493" s="82">
        <v>45302</v>
      </c>
      <c r="C2493" t="s">
        <v>2505</v>
      </c>
      <c r="D2493" t="s">
        <v>900</v>
      </c>
      <c r="E2493" t="s">
        <v>3777</v>
      </c>
      <c r="F2493" s="88"/>
      <c r="G2493" s="85">
        <v>1496</v>
      </c>
      <c r="H2493" s="96" t="s">
        <v>4251</v>
      </c>
      <c r="I2493" t="s">
        <v>2142</v>
      </c>
      <c r="J2493" s="4">
        <f t="shared" si="38"/>
        <v>1</v>
      </c>
    </row>
    <row r="2494" spans="1:10" x14ac:dyDescent="0.3">
      <c r="A2494" s="4" t="s">
        <v>4267</v>
      </c>
      <c r="B2494" s="82">
        <v>45302</v>
      </c>
      <c r="C2494"/>
      <c r="D2494" t="s">
        <v>136</v>
      </c>
      <c r="E2494" t="s">
        <v>269</v>
      </c>
      <c r="F2494" s="88"/>
      <c r="G2494" s="91">
        <v>195</v>
      </c>
      <c r="H2494" s="96" t="s">
        <v>4249</v>
      </c>
      <c r="I2494" t="s">
        <v>2142</v>
      </c>
      <c r="J2494" s="4">
        <f t="shared" si="38"/>
        <v>1</v>
      </c>
    </row>
    <row r="2495" spans="1:10" x14ac:dyDescent="0.3">
      <c r="A2495" s="4" t="s">
        <v>4267</v>
      </c>
      <c r="B2495" s="82">
        <v>45302</v>
      </c>
      <c r="C2495"/>
      <c r="D2495" t="s">
        <v>2710</v>
      </c>
      <c r="E2495" t="s">
        <v>3778</v>
      </c>
      <c r="F2495" s="85">
        <v>150001.82999999999</v>
      </c>
      <c r="G2495" s="85"/>
      <c r="H2495" s="96" t="s">
        <v>37</v>
      </c>
      <c r="I2495" t="s">
        <v>2142</v>
      </c>
      <c r="J2495" s="4">
        <f t="shared" si="38"/>
        <v>1</v>
      </c>
    </row>
    <row r="2496" spans="1:10" x14ac:dyDescent="0.3">
      <c r="A2496" s="4" t="s">
        <v>4267</v>
      </c>
      <c r="B2496" s="82">
        <v>45302</v>
      </c>
      <c r="C2496"/>
      <c r="D2496" t="s">
        <v>2648</v>
      </c>
      <c r="E2496" t="s">
        <v>2975</v>
      </c>
      <c r="F2496" s="85">
        <v>60000</v>
      </c>
      <c r="G2496" s="85"/>
      <c r="H2496" s="96" t="s">
        <v>37</v>
      </c>
      <c r="I2496" t="s">
        <v>2142</v>
      </c>
      <c r="J2496" s="4">
        <f t="shared" si="38"/>
        <v>1</v>
      </c>
    </row>
    <row r="2497" spans="1:10" x14ac:dyDescent="0.3">
      <c r="A2497" s="4" t="s">
        <v>4267</v>
      </c>
      <c r="B2497" s="82">
        <v>45302</v>
      </c>
      <c r="C2497"/>
      <c r="D2497" t="s">
        <v>2836</v>
      </c>
      <c r="E2497" t="s">
        <v>3779</v>
      </c>
      <c r="F2497" s="85">
        <v>24183.01</v>
      </c>
      <c r="G2497" s="85"/>
      <c r="H2497" s="96" t="s">
        <v>37</v>
      </c>
      <c r="I2497" t="s">
        <v>2142</v>
      </c>
      <c r="J2497" s="4">
        <f t="shared" si="38"/>
        <v>1</v>
      </c>
    </row>
    <row r="2498" spans="1:10" x14ac:dyDescent="0.3">
      <c r="A2498" s="4" t="s">
        <v>4267</v>
      </c>
      <c r="B2498" s="82">
        <v>45302</v>
      </c>
      <c r="C2498"/>
      <c r="D2498" t="s">
        <v>2663</v>
      </c>
      <c r="E2498" t="s">
        <v>1895</v>
      </c>
      <c r="F2498" s="85">
        <v>19165.45</v>
      </c>
      <c r="G2498" s="85"/>
      <c r="H2498" s="96" t="s">
        <v>37</v>
      </c>
      <c r="I2498" t="s">
        <v>2142</v>
      </c>
      <c r="J2498" s="4">
        <f t="shared" si="38"/>
        <v>1</v>
      </c>
    </row>
    <row r="2499" spans="1:10" x14ac:dyDescent="0.3">
      <c r="A2499" s="4" t="s">
        <v>4267</v>
      </c>
      <c r="B2499" s="82">
        <v>45302</v>
      </c>
      <c r="C2499"/>
      <c r="D2499" t="s">
        <v>2836</v>
      </c>
      <c r="E2499" t="s">
        <v>3780</v>
      </c>
      <c r="F2499" s="85">
        <v>12738.88</v>
      </c>
      <c r="G2499" s="85"/>
      <c r="H2499" s="96" t="s">
        <v>37</v>
      </c>
      <c r="I2499" t="s">
        <v>2142</v>
      </c>
      <c r="J2499" s="4">
        <f t="shared" ref="J2499:J2562" si="39">MONTH(B2499)</f>
        <v>1</v>
      </c>
    </row>
    <row r="2500" spans="1:10" x14ac:dyDescent="0.3">
      <c r="A2500" s="4" t="s">
        <v>4267</v>
      </c>
      <c r="B2500" s="82">
        <v>45302</v>
      </c>
      <c r="C2500"/>
      <c r="D2500" t="s">
        <v>2837</v>
      </c>
      <c r="E2500" t="s">
        <v>3781</v>
      </c>
      <c r="F2500" s="85">
        <v>10180.32</v>
      </c>
      <c r="G2500" s="85"/>
      <c r="H2500" s="96" t="s">
        <v>37</v>
      </c>
      <c r="I2500" t="s">
        <v>2142</v>
      </c>
      <c r="J2500" s="4">
        <f t="shared" si="39"/>
        <v>1</v>
      </c>
    </row>
    <row r="2501" spans="1:10" x14ac:dyDescent="0.3">
      <c r="A2501" s="4" t="s">
        <v>4267</v>
      </c>
      <c r="B2501" s="82">
        <v>45302</v>
      </c>
      <c r="C2501"/>
      <c r="D2501" t="s">
        <v>2638</v>
      </c>
      <c r="E2501" t="s">
        <v>3782</v>
      </c>
      <c r="F2501" s="85">
        <v>7588.93</v>
      </c>
      <c r="G2501" s="85"/>
      <c r="H2501" s="96" t="s">
        <v>37</v>
      </c>
      <c r="I2501" t="s">
        <v>2142</v>
      </c>
      <c r="J2501" s="4">
        <f t="shared" si="39"/>
        <v>1</v>
      </c>
    </row>
    <row r="2502" spans="1:10" x14ac:dyDescent="0.3">
      <c r="A2502" s="4" t="s">
        <v>4267</v>
      </c>
      <c r="B2502" s="82">
        <v>45301</v>
      </c>
      <c r="C2502" t="s">
        <v>2506</v>
      </c>
      <c r="D2502" t="s">
        <v>2838</v>
      </c>
      <c r="E2502" t="s">
        <v>3783</v>
      </c>
      <c r="F2502" s="88"/>
      <c r="G2502" s="85">
        <v>155040</v>
      </c>
      <c r="H2502" s="96" t="s">
        <v>4251</v>
      </c>
      <c r="I2502" t="s">
        <v>2142</v>
      </c>
      <c r="J2502" s="4">
        <f t="shared" si="39"/>
        <v>1</v>
      </c>
    </row>
    <row r="2503" spans="1:10" x14ac:dyDescent="0.3">
      <c r="A2503" s="4" t="s">
        <v>4267</v>
      </c>
      <c r="B2503" s="82">
        <v>45301</v>
      </c>
      <c r="C2503" t="s">
        <v>2507</v>
      </c>
      <c r="D2503" t="s">
        <v>2839</v>
      </c>
      <c r="E2503" t="s">
        <v>3784</v>
      </c>
      <c r="F2503" s="88"/>
      <c r="G2503" s="85">
        <v>19858</v>
      </c>
      <c r="H2503" s="96" t="s">
        <v>4251</v>
      </c>
      <c r="I2503" t="s">
        <v>2142</v>
      </c>
      <c r="J2503" s="4">
        <f t="shared" si="39"/>
        <v>1</v>
      </c>
    </row>
    <row r="2504" spans="1:10" x14ac:dyDescent="0.3">
      <c r="A2504" s="4" t="s">
        <v>4267</v>
      </c>
      <c r="B2504" s="82">
        <v>45301</v>
      </c>
      <c r="C2504"/>
      <c r="D2504" t="s">
        <v>2610</v>
      </c>
      <c r="E2504" t="s">
        <v>3785</v>
      </c>
      <c r="F2504" s="88"/>
      <c r="G2504" s="85">
        <v>10000</v>
      </c>
      <c r="H2504" s="96" t="s">
        <v>4256</v>
      </c>
      <c r="I2504" t="s">
        <v>2142</v>
      </c>
      <c r="J2504" s="4">
        <f t="shared" si="39"/>
        <v>1</v>
      </c>
    </row>
    <row r="2505" spans="1:10" x14ac:dyDescent="0.3">
      <c r="A2505" s="4" t="s">
        <v>4267</v>
      </c>
      <c r="B2505" s="82">
        <v>45301</v>
      </c>
      <c r="C2505"/>
      <c r="D2505" t="s">
        <v>2610</v>
      </c>
      <c r="E2505" t="s">
        <v>3786</v>
      </c>
      <c r="F2505" s="88"/>
      <c r="G2505" s="85">
        <v>2980</v>
      </c>
      <c r="H2505" s="96" t="s">
        <v>4256</v>
      </c>
      <c r="I2505" t="s">
        <v>2142</v>
      </c>
      <c r="J2505" s="4">
        <f t="shared" si="39"/>
        <v>1</v>
      </c>
    </row>
    <row r="2506" spans="1:10" x14ac:dyDescent="0.3">
      <c r="A2506" s="4" t="s">
        <v>4267</v>
      </c>
      <c r="B2506" s="82">
        <v>45301</v>
      </c>
      <c r="C2506"/>
      <c r="D2506" t="s">
        <v>136</v>
      </c>
      <c r="E2506" t="s">
        <v>271</v>
      </c>
      <c r="F2506" s="88"/>
      <c r="G2506" s="91">
        <v>148.02000000000001</v>
      </c>
      <c r="H2506" s="96" t="s">
        <v>4249</v>
      </c>
      <c r="I2506" t="s">
        <v>2142</v>
      </c>
      <c r="J2506" s="4">
        <f t="shared" si="39"/>
        <v>1</v>
      </c>
    </row>
    <row r="2507" spans="1:10" x14ac:dyDescent="0.3">
      <c r="A2507" s="4" t="s">
        <v>4267</v>
      </c>
      <c r="B2507" s="82">
        <v>45301</v>
      </c>
      <c r="C2507"/>
      <c r="D2507" t="s">
        <v>2681</v>
      </c>
      <c r="E2507" t="s">
        <v>273</v>
      </c>
      <c r="F2507" s="85">
        <v>123654</v>
      </c>
      <c r="G2507" s="85"/>
      <c r="H2507" s="96" t="s">
        <v>37</v>
      </c>
      <c r="I2507" t="s">
        <v>2142</v>
      </c>
      <c r="J2507" s="4">
        <f t="shared" si="39"/>
        <v>1</v>
      </c>
    </row>
    <row r="2508" spans="1:10" x14ac:dyDescent="0.3">
      <c r="A2508" s="4" t="s">
        <v>4267</v>
      </c>
      <c r="B2508" s="82">
        <v>45301</v>
      </c>
      <c r="C2508"/>
      <c r="D2508" t="s">
        <v>2625</v>
      </c>
      <c r="E2508" t="s">
        <v>273</v>
      </c>
      <c r="F2508" s="85">
        <v>100000</v>
      </c>
      <c r="G2508" s="85"/>
      <c r="H2508" s="96" t="s">
        <v>37</v>
      </c>
      <c r="I2508" t="s">
        <v>2142</v>
      </c>
      <c r="J2508" s="4">
        <f t="shared" si="39"/>
        <v>1</v>
      </c>
    </row>
    <row r="2509" spans="1:10" x14ac:dyDescent="0.3">
      <c r="A2509" s="4" t="s">
        <v>4267</v>
      </c>
      <c r="B2509" s="82">
        <v>45301</v>
      </c>
      <c r="C2509"/>
      <c r="D2509" t="s">
        <v>2840</v>
      </c>
      <c r="E2509" t="s">
        <v>273</v>
      </c>
      <c r="F2509" s="85">
        <v>50000</v>
      </c>
      <c r="G2509" s="85"/>
      <c r="H2509" s="96" t="s">
        <v>37</v>
      </c>
      <c r="I2509" t="s">
        <v>2142</v>
      </c>
      <c r="J2509" s="4">
        <f t="shared" si="39"/>
        <v>1</v>
      </c>
    </row>
    <row r="2510" spans="1:10" x14ac:dyDescent="0.3">
      <c r="A2510" s="4" t="s">
        <v>4267</v>
      </c>
      <c r="B2510" s="82">
        <v>45301</v>
      </c>
      <c r="C2510"/>
      <c r="D2510" t="s">
        <v>2648</v>
      </c>
      <c r="E2510" t="s">
        <v>2975</v>
      </c>
      <c r="F2510" s="85">
        <v>26157</v>
      </c>
      <c r="G2510" s="85"/>
      <c r="H2510" s="96" t="s">
        <v>37</v>
      </c>
      <c r="I2510" t="s">
        <v>2142</v>
      </c>
      <c r="J2510" s="4">
        <f t="shared" si="39"/>
        <v>1</v>
      </c>
    </row>
    <row r="2511" spans="1:10" x14ac:dyDescent="0.3">
      <c r="A2511" s="4" t="s">
        <v>4267</v>
      </c>
      <c r="B2511" s="82">
        <v>45301</v>
      </c>
      <c r="C2511"/>
      <c r="D2511" t="s">
        <v>2791</v>
      </c>
      <c r="E2511" t="s">
        <v>3787</v>
      </c>
      <c r="F2511" s="85">
        <v>12550.49</v>
      </c>
      <c r="G2511" s="85"/>
      <c r="H2511" s="96" t="s">
        <v>37</v>
      </c>
      <c r="I2511" t="s">
        <v>2142</v>
      </c>
      <c r="J2511" s="4">
        <f t="shared" si="39"/>
        <v>1</v>
      </c>
    </row>
    <row r="2512" spans="1:10" x14ac:dyDescent="0.3">
      <c r="A2512" s="4" t="s">
        <v>4267</v>
      </c>
      <c r="B2512" s="82">
        <v>45301</v>
      </c>
      <c r="C2512"/>
      <c r="D2512" t="s">
        <v>2841</v>
      </c>
      <c r="E2512" t="s">
        <v>3788</v>
      </c>
      <c r="F2512" s="85">
        <v>8708.86</v>
      </c>
      <c r="G2512" s="85"/>
      <c r="H2512" s="96" t="s">
        <v>37</v>
      </c>
      <c r="I2512" t="s">
        <v>2142</v>
      </c>
      <c r="J2512" s="4">
        <f t="shared" si="39"/>
        <v>1</v>
      </c>
    </row>
    <row r="2513" spans="1:10" x14ac:dyDescent="0.3">
      <c r="A2513" s="4" t="s">
        <v>4267</v>
      </c>
      <c r="B2513" s="82">
        <v>45301</v>
      </c>
      <c r="C2513"/>
      <c r="D2513" t="s">
        <v>2842</v>
      </c>
      <c r="E2513" t="s">
        <v>3789</v>
      </c>
      <c r="F2513" s="85">
        <v>7958.02</v>
      </c>
      <c r="G2513" s="85"/>
      <c r="H2513" s="96" t="s">
        <v>37</v>
      </c>
      <c r="I2513" t="s">
        <v>2142</v>
      </c>
      <c r="J2513" s="4">
        <f t="shared" si="39"/>
        <v>1</v>
      </c>
    </row>
    <row r="2514" spans="1:10" x14ac:dyDescent="0.3">
      <c r="A2514" s="4" t="s">
        <v>4267</v>
      </c>
      <c r="B2514" s="82">
        <v>45301</v>
      </c>
      <c r="C2514"/>
      <c r="D2514" t="s">
        <v>2668</v>
      </c>
      <c r="E2514" t="s">
        <v>3790</v>
      </c>
      <c r="F2514" s="85">
        <v>7600.12</v>
      </c>
      <c r="G2514" s="85"/>
      <c r="H2514" s="96" t="s">
        <v>37</v>
      </c>
      <c r="I2514" t="s">
        <v>2142</v>
      </c>
      <c r="J2514" s="4">
        <f t="shared" si="39"/>
        <v>1</v>
      </c>
    </row>
    <row r="2515" spans="1:10" x14ac:dyDescent="0.3">
      <c r="A2515" s="4" t="s">
        <v>4267</v>
      </c>
      <c r="B2515" s="82">
        <v>45301</v>
      </c>
      <c r="C2515"/>
      <c r="D2515" t="s">
        <v>2843</v>
      </c>
      <c r="E2515" t="s">
        <v>3791</v>
      </c>
      <c r="F2515" s="85">
        <v>7421.48</v>
      </c>
      <c r="G2515" s="85"/>
      <c r="H2515" s="96" t="s">
        <v>37</v>
      </c>
      <c r="I2515" t="s">
        <v>2142</v>
      </c>
      <c r="J2515" s="4">
        <f t="shared" si="39"/>
        <v>1</v>
      </c>
    </row>
    <row r="2516" spans="1:10" x14ac:dyDescent="0.3">
      <c r="A2516" s="4" t="s">
        <v>4267</v>
      </c>
      <c r="B2516" s="82">
        <v>45301</v>
      </c>
      <c r="C2516"/>
      <c r="D2516" t="s">
        <v>2700</v>
      </c>
      <c r="E2516" t="s">
        <v>3792</v>
      </c>
      <c r="F2516" s="85">
        <v>7413.73</v>
      </c>
      <c r="G2516" s="85"/>
      <c r="H2516" s="96" t="s">
        <v>37</v>
      </c>
      <c r="I2516" t="s">
        <v>2142</v>
      </c>
      <c r="J2516" s="4">
        <f t="shared" si="39"/>
        <v>1</v>
      </c>
    </row>
    <row r="2517" spans="1:10" x14ac:dyDescent="0.3">
      <c r="A2517" s="4" t="s">
        <v>4267</v>
      </c>
      <c r="B2517" s="82">
        <v>45301</v>
      </c>
      <c r="C2517"/>
      <c r="D2517" t="s">
        <v>2659</v>
      </c>
      <c r="E2517" t="s">
        <v>3793</v>
      </c>
      <c r="F2517" s="85">
        <v>6643.98</v>
      </c>
      <c r="G2517" s="85"/>
      <c r="H2517" s="96" t="s">
        <v>37</v>
      </c>
      <c r="I2517" t="s">
        <v>2142</v>
      </c>
      <c r="J2517" s="4">
        <f t="shared" si="39"/>
        <v>1</v>
      </c>
    </row>
    <row r="2518" spans="1:10" x14ac:dyDescent="0.3">
      <c r="A2518" s="4" t="s">
        <v>4267</v>
      </c>
      <c r="B2518" s="82">
        <v>45301</v>
      </c>
      <c r="C2518"/>
      <c r="D2518" t="s">
        <v>2663</v>
      </c>
      <c r="E2518" t="s">
        <v>1895</v>
      </c>
      <c r="F2518" s="85">
        <v>6591.23</v>
      </c>
      <c r="G2518" s="85"/>
      <c r="H2518" s="96" t="s">
        <v>37</v>
      </c>
      <c r="I2518" t="s">
        <v>2142</v>
      </c>
      <c r="J2518" s="4">
        <f t="shared" si="39"/>
        <v>1</v>
      </c>
    </row>
    <row r="2519" spans="1:10" x14ac:dyDescent="0.3">
      <c r="A2519" s="4" t="s">
        <v>4267</v>
      </c>
      <c r="B2519" s="82">
        <v>45301</v>
      </c>
      <c r="C2519"/>
      <c r="D2519" t="s">
        <v>2791</v>
      </c>
      <c r="E2519" t="s">
        <v>3794</v>
      </c>
      <c r="F2519" s="85">
        <v>5999.99</v>
      </c>
      <c r="G2519" s="85"/>
      <c r="H2519" s="96" t="s">
        <v>37</v>
      </c>
      <c r="I2519" t="s">
        <v>2142</v>
      </c>
      <c r="J2519" s="4">
        <f t="shared" si="39"/>
        <v>1</v>
      </c>
    </row>
    <row r="2520" spans="1:10" x14ac:dyDescent="0.3">
      <c r="A2520" s="4" t="s">
        <v>4267</v>
      </c>
      <c r="B2520" s="82">
        <v>45301</v>
      </c>
      <c r="C2520"/>
      <c r="D2520" t="s">
        <v>2641</v>
      </c>
      <c r="E2520" t="s">
        <v>273</v>
      </c>
      <c r="F2520" s="85">
        <v>5553.69</v>
      </c>
      <c r="G2520" s="85"/>
      <c r="H2520" s="96" t="s">
        <v>37</v>
      </c>
      <c r="I2520" t="s">
        <v>2142</v>
      </c>
      <c r="J2520" s="4">
        <f t="shared" si="39"/>
        <v>1</v>
      </c>
    </row>
    <row r="2521" spans="1:10" x14ac:dyDescent="0.3">
      <c r="A2521" s="4" t="s">
        <v>4267</v>
      </c>
      <c r="B2521" s="82">
        <v>45301</v>
      </c>
      <c r="C2521"/>
      <c r="D2521" t="s">
        <v>2791</v>
      </c>
      <c r="E2521" t="s">
        <v>3795</v>
      </c>
      <c r="F2521" s="85">
        <v>4990</v>
      </c>
      <c r="G2521" s="85"/>
      <c r="H2521" s="96" t="s">
        <v>37</v>
      </c>
      <c r="I2521" t="s">
        <v>2142</v>
      </c>
      <c r="J2521" s="4">
        <f t="shared" si="39"/>
        <v>1</v>
      </c>
    </row>
    <row r="2522" spans="1:10" x14ac:dyDescent="0.3">
      <c r="A2522" s="4" t="s">
        <v>4267</v>
      </c>
      <c r="B2522" s="82">
        <v>45301</v>
      </c>
      <c r="C2522"/>
      <c r="D2522" t="s">
        <v>2660</v>
      </c>
      <c r="E2522" t="s">
        <v>3796</v>
      </c>
      <c r="F2522" s="85">
        <v>4184.18</v>
      </c>
      <c r="G2522" s="85"/>
      <c r="H2522" s="96" t="s">
        <v>37</v>
      </c>
      <c r="I2522" t="s">
        <v>2142</v>
      </c>
      <c r="J2522" s="4">
        <f t="shared" si="39"/>
        <v>1</v>
      </c>
    </row>
    <row r="2523" spans="1:10" x14ac:dyDescent="0.3">
      <c r="A2523" s="4" t="s">
        <v>4267</v>
      </c>
      <c r="B2523" s="82">
        <v>45301</v>
      </c>
      <c r="C2523"/>
      <c r="D2523" t="s">
        <v>2695</v>
      </c>
      <c r="E2523" t="s">
        <v>273</v>
      </c>
      <c r="F2523" s="85">
        <v>4014.58</v>
      </c>
      <c r="G2523" s="85"/>
      <c r="H2523" s="96" t="s">
        <v>37</v>
      </c>
      <c r="I2523" t="s">
        <v>2142</v>
      </c>
      <c r="J2523" s="4">
        <f t="shared" si="39"/>
        <v>1</v>
      </c>
    </row>
    <row r="2524" spans="1:10" x14ac:dyDescent="0.3">
      <c r="A2524" s="4" t="s">
        <v>4267</v>
      </c>
      <c r="B2524" s="82">
        <v>45301</v>
      </c>
      <c r="C2524"/>
      <c r="D2524" t="s">
        <v>2777</v>
      </c>
      <c r="E2524" t="s">
        <v>3797</v>
      </c>
      <c r="F2524" s="85">
        <v>2860</v>
      </c>
      <c r="G2524" s="85"/>
      <c r="H2524" s="96" t="s">
        <v>37</v>
      </c>
      <c r="I2524" t="s">
        <v>2142</v>
      </c>
      <c r="J2524" s="4">
        <f t="shared" si="39"/>
        <v>1</v>
      </c>
    </row>
    <row r="2525" spans="1:10" x14ac:dyDescent="0.3">
      <c r="A2525" s="4" t="s">
        <v>4267</v>
      </c>
      <c r="B2525" s="82">
        <v>45301</v>
      </c>
      <c r="C2525"/>
      <c r="D2525" t="s">
        <v>2648</v>
      </c>
      <c r="E2525" t="s">
        <v>2975</v>
      </c>
      <c r="F2525" s="85">
        <v>1375.05</v>
      </c>
      <c r="G2525" s="85"/>
      <c r="H2525" s="96" t="s">
        <v>37</v>
      </c>
      <c r="I2525" t="s">
        <v>2142</v>
      </c>
      <c r="J2525" s="4">
        <f t="shared" si="39"/>
        <v>1</v>
      </c>
    </row>
    <row r="2526" spans="1:10" x14ac:dyDescent="0.3">
      <c r="A2526" s="4" t="s">
        <v>4267</v>
      </c>
      <c r="B2526" s="82">
        <v>45301</v>
      </c>
      <c r="C2526"/>
      <c r="D2526" t="s">
        <v>2791</v>
      </c>
      <c r="E2526" t="s">
        <v>3798</v>
      </c>
      <c r="F2526" s="85">
        <v>1179.99</v>
      </c>
      <c r="G2526" s="85"/>
      <c r="H2526" s="96" t="s">
        <v>37</v>
      </c>
      <c r="I2526" t="s">
        <v>2142</v>
      </c>
      <c r="J2526" s="4">
        <f t="shared" si="39"/>
        <v>1</v>
      </c>
    </row>
    <row r="2527" spans="1:10" x14ac:dyDescent="0.3">
      <c r="A2527" s="4" t="s">
        <v>4267</v>
      </c>
      <c r="B2527" s="82">
        <v>45301</v>
      </c>
      <c r="C2527"/>
      <c r="D2527" t="s">
        <v>2777</v>
      </c>
      <c r="E2527" t="s">
        <v>3799</v>
      </c>
      <c r="F2527" s="91">
        <v>999.99</v>
      </c>
      <c r="G2527" s="85"/>
      <c r="H2527" s="96" t="s">
        <v>37</v>
      </c>
      <c r="I2527" t="s">
        <v>2142</v>
      </c>
      <c r="J2527" s="4">
        <f t="shared" si="39"/>
        <v>1</v>
      </c>
    </row>
    <row r="2528" spans="1:10" x14ac:dyDescent="0.3">
      <c r="A2528" s="4" t="s">
        <v>4267</v>
      </c>
      <c r="B2528" s="82">
        <v>45300</v>
      </c>
      <c r="C2528" t="s">
        <v>2508</v>
      </c>
      <c r="D2528" t="s">
        <v>611</v>
      </c>
      <c r="E2528" t="s">
        <v>3800</v>
      </c>
      <c r="F2528" s="88"/>
      <c r="G2528" s="85">
        <v>27209.73</v>
      </c>
      <c r="H2528" s="96" t="s">
        <v>4251</v>
      </c>
      <c r="I2528" t="s">
        <v>2142</v>
      </c>
      <c r="J2528" s="4">
        <f t="shared" si="39"/>
        <v>1</v>
      </c>
    </row>
    <row r="2529" spans="1:10" x14ac:dyDescent="0.3">
      <c r="A2529" s="4" t="s">
        <v>4267</v>
      </c>
      <c r="B2529" s="82">
        <v>45300</v>
      </c>
      <c r="C2529" t="s">
        <v>2509</v>
      </c>
      <c r="D2529" t="s">
        <v>2844</v>
      </c>
      <c r="E2529" t="s">
        <v>3801</v>
      </c>
      <c r="F2529" s="88"/>
      <c r="G2529" s="85">
        <v>20718.72</v>
      </c>
      <c r="H2529" s="96" t="s">
        <v>4251</v>
      </c>
      <c r="I2529" t="s">
        <v>2142</v>
      </c>
      <c r="J2529" s="4">
        <f t="shared" si="39"/>
        <v>1</v>
      </c>
    </row>
    <row r="2530" spans="1:10" x14ac:dyDescent="0.3">
      <c r="A2530" s="4" t="s">
        <v>4267</v>
      </c>
      <c r="B2530" s="82">
        <v>45300</v>
      </c>
      <c r="C2530" t="s">
        <v>2510</v>
      </c>
      <c r="D2530" t="s">
        <v>843</v>
      </c>
      <c r="E2530" t="s">
        <v>3802</v>
      </c>
      <c r="F2530" s="88"/>
      <c r="G2530" s="85">
        <v>16964.78</v>
      </c>
      <c r="H2530" s="96" t="s">
        <v>4251</v>
      </c>
      <c r="I2530" t="s">
        <v>2142</v>
      </c>
      <c r="J2530" s="4">
        <f t="shared" si="39"/>
        <v>1</v>
      </c>
    </row>
    <row r="2531" spans="1:10" x14ac:dyDescent="0.3">
      <c r="A2531" s="4" t="s">
        <v>4267</v>
      </c>
      <c r="B2531" s="82">
        <v>45300</v>
      </c>
      <c r="C2531" t="s">
        <v>2511</v>
      </c>
      <c r="D2531" t="s">
        <v>611</v>
      </c>
      <c r="E2531" t="s">
        <v>3803</v>
      </c>
      <c r="F2531" s="88"/>
      <c r="G2531" s="85">
        <v>15113.87</v>
      </c>
      <c r="H2531" s="96" t="s">
        <v>4251</v>
      </c>
      <c r="I2531" t="s">
        <v>2142</v>
      </c>
      <c r="J2531" s="4">
        <f t="shared" si="39"/>
        <v>1</v>
      </c>
    </row>
    <row r="2532" spans="1:10" x14ac:dyDescent="0.3">
      <c r="A2532" s="4" t="s">
        <v>4267</v>
      </c>
      <c r="B2532" s="82">
        <v>45300</v>
      </c>
      <c r="C2532" t="s">
        <v>2512</v>
      </c>
      <c r="D2532" t="s">
        <v>611</v>
      </c>
      <c r="E2532" t="s">
        <v>3804</v>
      </c>
      <c r="F2532" s="88"/>
      <c r="G2532" s="85">
        <v>12976.16</v>
      </c>
      <c r="H2532" s="96" t="s">
        <v>4251</v>
      </c>
      <c r="I2532" t="s">
        <v>2142</v>
      </c>
      <c r="J2532" s="4">
        <f t="shared" si="39"/>
        <v>1</v>
      </c>
    </row>
    <row r="2533" spans="1:10" x14ac:dyDescent="0.3">
      <c r="A2533" s="4" t="s">
        <v>4267</v>
      </c>
      <c r="B2533" s="82">
        <v>45300</v>
      </c>
      <c r="C2533" t="s">
        <v>2513</v>
      </c>
      <c r="D2533" t="s">
        <v>611</v>
      </c>
      <c r="E2533" t="s">
        <v>3805</v>
      </c>
      <c r="F2533" s="88"/>
      <c r="G2533" s="85">
        <v>12614.1</v>
      </c>
      <c r="H2533" s="96" t="s">
        <v>4251</v>
      </c>
      <c r="I2533" t="s">
        <v>2142</v>
      </c>
      <c r="J2533" s="4">
        <f t="shared" si="39"/>
        <v>1</v>
      </c>
    </row>
    <row r="2534" spans="1:10" x14ac:dyDescent="0.3">
      <c r="A2534" s="4" t="s">
        <v>4267</v>
      </c>
      <c r="B2534" s="82">
        <v>45300</v>
      </c>
      <c r="C2534" t="s">
        <v>2514</v>
      </c>
      <c r="D2534" t="s">
        <v>611</v>
      </c>
      <c r="E2534" t="s">
        <v>3806</v>
      </c>
      <c r="F2534" s="88"/>
      <c r="G2534" s="85">
        <v>7285.74</v>
      </c>
      <c r="H2534" s="96" t="s">
        <v>4251</v>
      </c>
      <c r="I2534" t="s">
        <v>2142</v>
      </c>
      <c r="J2534" s="4">
        <f t="shared" si="39"/>
        <v>1</v>
      </c>
    </row>
    <row r="2535" spans="1:10" x14ac:dyDescent="0.3">
      <c r="A2535" s="4" t="s">
        <v>4267</v>
      </c>
      <c r="B2535" s="82">
        <v>45300</v>
      </c>
      <c r="C2535" t="s">
        <v>2162</v>
      </c>
      <c r="D2535" t="s">
        <v>747</v>
      </c>
      <c r="E2535" t="s">
        <v>2888</v>
      </c>
      <c r="F2535" s="88"/>
      <c r="G2535" s="85">
        <v>5760</v>
      </c>
      <c r="H2535" s="96" t="s">
        <v>4251</v>
      </c>
      <c r="I2535" t="s">
        <v>2142</v>
      </c>
      <c r="J2535" s="4">
        <f t="shared" si="39"/>
        <v>1</v>
      </c>
    </row>
    <row r="2536" spans="1:10" x14ac:dyDescent="0.3">
      <c r="A2536" s="4" t="s">
        <v>4267</v>
      </c>
      <c r="B2536" s="82">
        <v>45300</v>
      </c>
      <c r="C2536" t="s">
        <v>2485</v>
      </c>
      <c r="D2536" t="s">
        <v>747</v>
      </c>
      <c r="E2536" t="s">
        <v>2885</v>
      </c>
      <c r="F2536" s="88"/>
      <c r="G2536" s="85">
        <v>5760</v>
      </c>
      <c r="H2536" s="96" t="s">
        <v>4251</v>
      </c>
      <c r="I2536" t="s">
        <v>2142</v>
      </c>
      <c r="J2536" s="4">
        <f t="shared" si="39"/>
        <v>1</v>
      </c>
    </row>
    <row r="2537" spans="1:10" x14ac:dyDescent="0.3">
      <c r="A2537" s="4" t="s">
        <v>4267</v>
      </c>
      <c r="B2537" s="82">
        <v>45300</v>
      </c>
      <c r="C2537" t="s">
        <v>2515</v>
      </c>
      <c r="D2537" t="s">
        <v>840</v>
      </c>
      <c r="E2537" t="s">
        <v>3807</v>
      </c>
      <c r="F2537" s="88"/>
      <c r="G2537" s="85">
        <v>5097.6000000000004</v>
      </c>
      <c r="H2537" s="96" t="s">
        <v>4251</v>
      </c>
      <c r="I2537" t="s">
        <v>2142</v>
      </c>
      <c r="J2537" s="4">
        <f t="shared" si="39"/>
        <v>1</v>
      </c>
    </row>
    <row r="2538" spans="1:10" x14ac:dyDescent="0.3">
      <c r="A2538" s="4" t="s">
        <v>4267</v>
      </c>
      <c r="B2538" s="82">
        <v>45300</v>
      </c>
      <c r="C2538" t="s">
        <v>2516</v>
      </c>
      <c r="D2538" t="s">
        <v>2845</v>
      </c>
      <c r="E2538" t="s">
        <v>3808</v>
      </c>
      <c r="F2538" s="88"/>
      <c r="G2538" s="85">
        <v>2500</v>
      </c>
      <c r="H2538" s="96" t="s">
        <v>4251</v>
      </c>
      <c r="I2538" t="s">
        <v>2142</v>
      </c>
      <c r="J2538" s="4">
        <f t="shared" si="39"/>
        <v>1</v>
      </c>
    </row>
    <row r="2539" spans="1:10" x14ac:dyDescent="0.3">
      <c r="A2539" s="4" t="s">
        <v>4267</v>
      </c>
      <c r="B2539" s="82">
        <v>45300</v>
      </c>
      <c r="C2539" t="s">
        <v>2162</v>
      </c>
      <c r="D2539" t="s">
        <v>747</v>
      </c>
      <c r="E2539" t="s">
        <v>2888</v>
      </c>
      <c r="F2539" s="88"/>
      <c r="G2539" s="85">
        <v>2400</v>
      </c>
      <c r="H2539" s="96" t="s">
        <v>4251</v>
      </c>
      <c r="I2539" t="s">
        <v>2142</v>
      </c>
      <c r="J2539" s="4">
        <f t="shared" si="39"/>
        <v>1</v>
      </c>
    </row>
    <row r="2540" spans="1:10" x14ac:dyDescent="0.3">
      <c r="A2540" s="4" t="s">
        <v>4267</v>
      </c>
      <c r="B2540" s="82">
        <v>45300</v>
      </c>
      <c r="C2540" t="s">
        <v>2517</v>
      </c>
      <c r="D2540" t="s">
        <v>2846</v>
      </c>
      <c r="E2540" t="s">
        <v>3809</v>
      </c>
      <c r="F2540" s="88"/>
      <c r="G2540" s="85">
        <v>2360</v>
      </c>
      <c r="H2540" s="96" t="s">
        <v>4251</v>
      </c>
      <c r="I2540" t="s">
        <v>2142</v>
      </c>
      <c r="J2540" s="4">
        <f t="shared" si="39"/>
        <v>1</v>
      </c>
    </row>
    <row r="2541" spans="1:10" x14ac:dyDescent="0.3">
      <c r="A2541" s="4" t="s">
        <v>4267</v>
      </c>
      <c r="B2541" s="82">
        <v>45300</v>
      </c>
      <c r="C2541" t="s">
        <v>2485</v>
      </c>
      <c r="D2541" t="s">
        <v>747</v>
      </c>
      <c r="E2541" t="s">
        <v>2885</v>
      </c>
      <c r="F2541" s="88"/>
      <c r="G2541" s="85">
        <v>1800</v>
      </c>
      <c r="H2541" s="96" t="s">
        <v>4251</v>
      </c>
      <c r="I2541" t="s">
        <v>2142</v>
      </c>
      <c r="J2541" s="4">
        <f t="shared" si="39"/>
        <v>1</v>
      </c>
    </row>
    <row r="2542" spans="1:10" x14ac:dyDescent="0.3">
      <c r="A2542" s="4" t="s">
        <v>4267</v>
      </c>
      <c r="B2542" s="82">
        <v>45300</v>
      </c>
      <c r="C2542"/>
      <c r="D2542" t="s">
        <v>136</v>
      </c>
      <c r="E2542" t="s">
        <v>3810</v>
      </c>
      <c r="F2542" s="88"/>
      <c r="G2542" s="91">
        <v>725</v>
      </c>
      <c r="H2542" s="96" t="s">
        <v>4249</v>
      </c>
      <c r="I2542" t="s">
        <v>2142</v>
      </c>
      <c r="J2542" s="4">
        <f t="shared" si="39"/>
        <v>1</v>
      </c>
    </row>
    <row r="2543" spans="1:10" x14ac:dyDescent="0.3">
      <c r="A2543" s="4" t="s">
        <v>4267</v>
      </c>
      <c r="B2543" s="82">
        <v>45300</v>
      </c>
      <c r="C2543"/>
      <c r="D2543" t="s">
        <v>2610</v>
      </c>
      <c r="E2543" t="s">
        <v>3811</v>
      </c>
      <c r="F2543" s="88"/>
      <c r="G2543" s="91">
        <v>460</v>
      </c>
      <c r="H2543" s="96" t="s">
        <v>4256</v>
      </c>
      <c r="I2543" t="s">
        <v>2142</v>
      </c>
      <c r="J2543" s="4">
        <f t="shared" si="39"/>
        <v>1</v>
      </c>
    </row>
    <row r="2544" spans="1:10" x14ac:dyDescent="0.3">
      <c r="A2544" s="4" t="s">
        <v>4267</v>
      </c>
      <c r="B2544" s="82">
        <v>45300</v>
      </c>
      <c r="C2544" t="s">
        <v>2518</v>
      </c>
      <c r="D2544" t="s">
        <v>2651</v>
      </c>
      <c r="E2544" t="s">
        <v>3812</v>
      </c>
      <c r="F2544" s="88"/>
      <c r="G2544" s="91">
        <v>320</v>
      </c>
      <c r="H2544" s="96" t="s">
        <v>2</v>
      </c>
      <c r="I2544" t="s">
        <v>2142</v>
      </c>
      <c r="J2544" s="4">
        <f t="shared" si="39"/>
        <v>1</v>
      </c>
    </row>
    <row r="2545" spans="1:10" x14ac:dyDescent="0.3">
      <c r="A2545" s="4" t="s">
        <v>4267</v>
      </c>
      <c r="B2545" s="82">
        <v>45300</v>
      </c>
      <c r="C2545"/>
      <c r="D2545" t="s">
        <v>2628</v>
      </c>
      <c r="E2545" t="s">
        <v>273</v>
      </c>
      <c r="F2545" s="85">
        <v>18843.5</v>
      </c>
      <c r="G2545" s="85"/>
      <c r="H2545" s="96" t="s">
        <v>37</v>
      </c>
      <c r="I2545" t="s">
        <v>2142</v>
      </c>
      <c r="J2545" s="4">
        <f t="shared" si="39"/>
        <v>1</v>
      </c>
    </row>
    <row r="2546" spans="1:10" x14ac:dyDescent="0.3">
      <c r="A2546" s="4" t="s">
        <v>4267</v>
      </c>
      <c r="B2546" s="82">
        <v>45300</v>
      </c>
      <c r="C2546"/>
      <c r="D2546" t="s">
        <v>2767</v>
      </c>
      <c r="E2546" t="s">
        <v>235</v>
      </c>
      <c r="F2546" s="85">
        <v>17014.78</v>
      </c>
      <c r="G2546" s="85"/>
      <c r="H2546" s="96" t="s">
        <v>37</v>
      </c>
      <c r="I2546" t="s">
        <v>2142</v>
      </c>
      <c r="J2546" s="4">
        <f t="shared" si="39"/>
        <v>1</v>
      </c>
    </row>
    <row r="2547" spans="1:10" x14ac:dyDescent="0.3">
      <c r="A2547" s="4" t="s">
        <v>4267</v>
      </c>
      <c r="B2547" s="82">
        <v>45300</v>
      </c>
      <c r="C2547"/>
      <c r="D2547" t="s">
        <v>2730</v>
      </c>
      <c r="E2547" t="s">
        <v>1094</v>
      </c>
      <c r="F2547" s="85">
        <v>17000</v>
      </c>
      <c r="G2547" s="85"/>
      <c r="H2547" s="96" t="s">
        <v>37</v>
      </c>
      <c r="I2547" t="s">
        <v>2142</v>
      </c>
      <c r="J2547" s="4">
        <f t="shared" si="39"/>
        <v>1</v>
      </c>
    </row>
    <row r="2548" spans="1:10" x14ac:dyDescent="0.3">
      <c r="A2548" s="4" t="s">
        <v>4267</v>
      </c>
      <c r="B2548" s="82">
        <v>45300</v>
      </c>
      <c r="C2548"/>
      <c r="D2548" t="s">
        <v>2847</v>
      </c>
      <c r="E2548" t="s">
        <v>3813</v>
      </c>
      <c r="F2548" s="85">
        <v>16859.189999999999</v>
      </c>
      <c r="G2548" s="85"/>
      <c r="H2548" s="96" t="s">
        <v>37</v>
      </c>
      <c r="I2548" t="s">
        <v>2142</v>
      </c>
      <c r="J2548" s="4">
        <f t="shared" si="39"/>
        <v>1</v>
      </c>
    </row>
    <row r="2549" spans="1:10" x14ac:dyDescent="0.3">
      <c r="A2549" s="4" t="s">
        <v>4267</v>
      </c>
      <c r="B2549" s="82">
        <v>45300</v>
      </c>
      <c r="C2549"/>
      <c r="D2549" t="s">
        <v>2643</v>
      </c>
      <c r="E2549" t="s">
        <v>3814</v>
      </c>
      <c r="F2549" s="85">
        <v>15023.2</v>
      </c>
      <c r="G2549" s="85"/>
      <c r="H2549" s="96" t="s">
        <v>37</v>
      </c>
      <c r="I2549" t="s">
        <v>2142</v>
      </c>
      <c r="J2549" s="4">
        <f t="shared" si="39"/>
        <v>1</v>
      </c>
    </row>
    <row r="2550" spans="1:10" x14ac:dyDescent="0.3">
      <c r="A2550" s="4" t="s">
        <v>4267</v>
      </c>
      <c r="B2550" s="82">
        <v>45300</v>
      </c>
      <c r="C2550"/>
      <c r="D2550" t="s">
        <v>2848</v>
      </c>
      <c r="E2550" t="s">
        <v>273</v>
      </c>
      <c r="F2550" s="85">
        <v>14291</v>
      </c>
      <c r="G2550" s="85"/>
      <c r="H2550" s="96" t="s">
        <v>37</v>
      </c>
      <c r="I2550" t="s">
        <v>2142</v>
      </c>
      <c r="J2550" s="4">
        <f t="shared" si="39"/>
        <v>1</v>
      </c>
    </row>
    <row r="2551" spans="1:10" x14ac:dyDescent="0.3">
      <c r="A2551" s="4" t="s">
        <v>4267</v>
      </c>
      <c r="B2551" s="82">
        <v>45300</v>
      </c>
      <c r="C2551"/>
      <c r="D2551" t="s">
        <v>2768</v>
      </c>
      <c r="E2551" t="s">
        <v>3815</v>
      </c>
      <c r="F2551" s="85">
        <v>13877.18</v>
      </c>
      <c r="G2551" s="85"/>
      <c r="H2551" s="96" t="s">
        <v>37</v>
      </c>
      <c r="I2551" t="s">
        <v>2142</v>
      </c>
      <c r="J2551" s="4">
        <f t="shared" si="39"/>
        <v>1</v>
      </c>
    </row>
    <row r="2552" spans="1:10" x14ac:dyDescent="0.3">
      <c r="A2552" s="4" t="s">
        <v>4267</v>
      </c>
      <c r="B2552" s="82">
        <v>45300</v>
      </c>
      <c r="C2552"/>
      <c r="D2552" t="s">
        <v>2643</v>
      </c>
      <c r="E2552" t="s">
        <v>3816</v>
      </c>
      <c r="F2552" s="85">
        <v>12271.18</v>
      </c>
      <c r="G2552" s="85"/>
      <c r="H2552" s="96" t="s">
        <v>37</v>
      </c>
      <c r="I2552" t="s">
        <v>2142</v>
      </c>
      <c r="J2552" s="4">
        <f t="shared" si="39"/>
        <v>1</v>
      </c>
    </row>
    <row r="2553" spans="1:10" x14ac:dyDescent="0.3">
      <c r="A2553" s="4" t="s">
        <v>4267</v>
      </c>
      <c r="B2553" s="82">
        <v>45300</v>
      </c>
      <c r="C2553"/>
      <c r="D2553" t="s">
        <v>2643</v>
      </c>
      <c r="E2553" t="s">
        <v>3817</v>
      </c>
      <c r="F2553" s="85">
        <v>11875.66</v>
      </c>
      <c r="G2553" s="85"/>
      <c r="H2553" s="96" t="s">
        <v>37</v>
      </c>
      <c r="I2553" t="s">
        <v>2142</v>
      </c>
      <c r="J2553" s="4">
        <f t="shared" si="39"/>
        <v>1</v>
      </c>
    </row>
    <row r="2554" spans="1:10" x14ac:dyDescent="0.3">
      <c r="A2554" s="4" t="s">
        <v>4267</v>
      </c>
      <c r="B2554" s="82">
        <v>45300</v>
      </c>
      <c r="C2554"/>
      <c r="D2554" t="s">
        <v>2643</v>
      </c>
      <c r="E2554" t="s">
        <v>3818</v>
      </c>
      <c r="F2554" s="85">
        <v>10491.7</v>
      </c>
      <c r="G2554" s="85"/>
      <c r="H2554" s="96" t="s">
        <v>37</v>
      </c>
      <c r="I2554" t="s">
        <v>2142</v>
      </c>
      <c r="J2554" s="4">
        <f t="shared" si="39"/>
        <v>1</v>
      </c>
    </row>
    <row r="2555" spans="1:10" x14ac:dyDescent="0.3">
      <c r="A2555" s="4" t="s">
        <v>4267</v>
      </c>
      <c r="B2555" s="82">
        <v>45300</v>
      </c>
      <c r="C2555"/>
      <c r="D2555" t="s">
        <v>2647</v>
      </c>
      <c r="E2555" t="s">
        <v>3819</v>
      </c>
      <c r="F2555" s="85">
        <v>10142.620000000001</v>
      </c>
      <c r="G2555" s="85"/>
      <c r="H2555" s="96" t="s">
        <v>37</v>
      </c>
      <c r="I2555" t="s">
        <v>2142</v>
      </c>
      <c r="J2555" s="4">
        <f t="shared" si="39"/>
        <v>1</v>
      </c>
    </row>
    <row r="2556" spans="1:10" x14ac:dyDescent="0.3">
      <c r="A2556" s="4" t="s">
        <v>4267</v>
      </c>
      <c r="B2556" s="82">
        <v>45300</v>
      </c>
      <c r="C2556"/>
      <c r="D2556" t="s">
        <v>2714</v>
      </c>
      <c r="E2556" t="s">
        <v>3820</v>
      </c>
      <c r="F2556" s="85">
        <v>9045.43</v>
      </c>
      <c r="G2556" s="85"/>
      <c r="H2556" s="96" t="s">
        <v>37</v>
      </c>
      <c r="I2556" t="s">
        <v>2142</v>
      </c>
      <c r="J2556" s="4">
        <f t="shared" si="39"/>
        <v>1</v>
      </c>
    </row>
    <row r="2557" spans="1:10" x14ac:dyDescent="0.3">
      <c r="A2557" s="4" t="s">
        <v>4267</v>
      </c>
      <c r="B2557" s="82">
        <v>45300</v>
      </c>
      <c r="C2557"/>
      <c r="D2557" t="s">
        <v>2643</v>
      </c>
      <c r="E2557" t="s">
        <v>3821</v>
      </c>
      <c r="F2557" s="85">
        <v>8894.0300000000007</v>
      </c>
      <c r="G2557" s="85"/>
      <c r="H2557" s="96" t="s">
        <v>37</v>
      </c>
      <c r="I2557" t="s">
        <v>2142</v>
      </c>
      <c r="J2557" s="4">
        <f t="shared" si="39"/>
        <v>1</v>
      </c>
    </row>
    <row r="2558" spans="1:10" x14ac:dyDescent="0.3">
      <c r="A2558" s="4" t="s">
        <v>4267</v>
      </c>
      <c r="B2558" s="82">
        <v>45300</v>
      </c>
      <c r="C2558"/>
      <c r="D2558" t="s">
        <v>2643</v>
      </c>
      <c r="E2558" t="s">
        <v>3822</v>
      </c>
      <c r="F2558" s="85">
        <v>7805.42</v>
      </c>
      <c r="G2558" s="85"/>
      <c r="H2558" s="96" t="s">
        <v>37</v>
      </c>
      <c r="I2558" t="s">
        <v>2142</v>
      </c>
      <c r="J2558" s="4">
        <f t="shared" si="39"/>
        <v>1</v>
      </c>
    </row>
    <row r="2559" spans="1:10" x14ac:dyDescent="0.3">
      <c r="A2559" s="4" t="s">
        <v>4267</v>
      </c>
      <c r="B2559" s="82">
        <v>45300</v>
      </c>
      <c r="C2559"/>
      <c r="D2559" t="s">
        <v>2662</v>
      </c>
      <c r="E2559" t="s">
        <v>3823</v>
      </c>
      <c r="F2559" s="85">
        <v>7745.69</v>
      </c>
      <c r="G2559" s="85"/>
      <c r="H2559" s="96" t="s">
        <v>37</v>
      </c>
      <c r="I2559" t="s">
        <v>2142</v>
      </c>
      <c r="J2559" s="4">
        <f t="shared" si="39"/>
        <v>1</v>
      </c>
    </row>
    <row r="2560" spans="1:10" x14ac:dyDescent="0.3">
      <c r="A2560" s="4" t="s">
        <v>4267</v>
      </c>
      <c r="B2560" s="82">
        <v>45300</v>
      </c>
      <c r="C2560"/>
      <c r="D2560" t="s">
        <v>2685</v>
      </c>
      <c r="E2560" t="s">
        <v>3824</v>
      </c>
      <c r="F2560" s="85">
        <v>7382</v>
      </c>
      <c r="G2560" s="85"/>
      <c r="H2560" s="96" t="s">
        <v>37</v>
      </c>
      <c r="I2560" t="s">
        <v>2142</v>
      </c>
      <c r="J2560" s="4">
        <f t="shared" si="39"/>
        <v>1</v>
      </c>
    </row>
    <row r="2561" spans="1:10" x14ac:dyDescent="0.3">
      <c r="A2561" s="4" t="s">
        <v>4267</v>
      </c>
      <c r="B2561" s="82">
        <v>45300</v>
      </c>
      <c r="C2561"/>
      <c r="D2561" t="s">
        <v>2643</v>
      </c>
      <c r="E2561" t="s">
        <v>3825</v>
      </c>
      <c r="F2561" s="85">
        <v>6941.01</v>
      </c>
      <c r="G2561" s="85"/>
      <c r="H2561" s="96" t="s">
        <v>37</v>
      </c>
      <c r="I2561" t="s">
        <v>2142</v>
      </c>
      <c r="J2561" s="4">
        <f t="shared" si="39"/>
        <v>1</v>
      </c>
    </row>
    <row r="2562" spans="1:10" x14ac:dyDescent="0.3">
      <c r="A2562" s="4" t="s">
        <v>4267</v>
      </c>
      <c r="B2562" s="82">
        <v>45300</v>
      </c>
      <c r="C2562"/>
      <c r="D2562" t="s">
        <v>2714</v>
      </c>
      <c r="E2562" t="s">
        <v>3826</v>
      </c>
      <c r="F2562" s="85">
        <v>6928.27</v>
      </c>
      <c r="G2562" s="85"/>
      <c r="H2562" s="96" t="s">
        <v>37</v>
      </c>
      <c r="I2562" t="s">
        <v>2142</v>
      </c>
      <c r="J2562" s="4">
        <f t="shared" si="39"/>
        <v>1</v>
      </c>
    </row>
    <row r="2563" spans="1:10" x14ac:dyDescent="0.3">
      <c r="A2563" s="4" t="s">
        <v>4267</v>
      </c>
      <c r="B2563" s="82">
        <v>45300</v>
      </c>
      <c r="C2563"/>
      <c r="D2563" t="s">
        <v>2700</v>
      </c>
      <c r="E2563" t="s">
        <v>3827</v>
      </c>
      <c r="F2563" s="85">
        <v>6687.48</v>
      </c>
      <c r="G2563" s="85"/>
      <c r="H2563" s="96" t="s">
        <v>37</v>
      </c>
      <c r="I2563" t="s">
        <v>2142</v>
      </c>
      <c r="J2563" s="4">
        <f t="shared" ref="J2563:J2626" si="40">MONTH(B2563)</f>
        <v>1</v>
      </c>
    </row>
    <row r="2564" spans="1:10" x14ac:dyDescent="0.3">
      <c r="A2564" s="4" t="s">
        <v>4267</v>
      </c>
      <c r="B2564" s="82">
        <v>45300</v>
      </c>
      <c r="C2564"/>
      <c r="D2564" t="s">
        <v>2738</v>
      </c>
      <c r="E2564" t="s">
        <v>3828</v>
      </c>
      <c r="F2564" s="85">
        <v>6299.65</v>
      </c>
      <c r="G2564" s="85"/>
      <c r="H2564" s="96" t="s">
        <v>37</v>
      </c>
      <c r="I2564" t="s">
        <v>2142</v>
      </c>
      <c r="J2564" s="4">
        <f t="shared" si="40"/>
        <v>1</v>
      </c>
    </row>
    <row r="2565" spans="1:10" x14ac:dyDescent="0.3">
      <c r="A2565" s="4" t="s">
        <v>4267</v>
      </c>
      <c r="B2565" s="82">
        <v>45300</v>
      </c>
      <c r="C2565"/>
      <c r="D2565" t="s">
        <v>2643</v>
      </c>
      <c r="E2565" t="s">
        <v>3829</v>
      </c>
      <c r="F2565" s="85">
        <v>6169.72</v>
      </c>
      <c r="G2565" s="85"/>
      <c r="H2565" s="96" t="s">
        <v>37</v>
      </c>
      <c r="I2565" t="s">
        <v>2142</v>
      </c>
      <c r="J2565" s="4">
        <f t="shared" si="40"/>
        <v>1</v>
      </c>
    </row>
    <row r="2566" spans="1:10" x14ac:dyDescent="0.3">
      <c r="A2566" s="4" t="s">
        <v>4267</v>
      </c>
      <c r="B2566" s="82">
        <v>45300</v>
      </c>
      <c r="C2566"/>
      <c r="D2566" t="s">
        <v>2643</v>
      </c>
      <c r="E2566" t="s">
        <v>3830</v>
      </c>
      <c r="F2566" s="85">
        <v>5796.53</v>
      </c>
      <c r="G2566" s="85"/>
      <c r="H2566" s="96" t="s">
        <v>37</v>
      </c>
      <c r="I2566" t="s">
        <v>2142</v>
      </c>
      <c r="J2566" s="4">
        <f t="shared" si="40"/>
        <v>1</v>
      </c>
    </row>
    <row r="2567" spans="1:10" x14ac:dyDescent="0.3">
      <c r="A2567" s="4" t="s">
        <v>4267</v>
      </c>
      <c r="B2567" s="82">
        <v>45300</v>
      </c>
      <c r="C2567"/>
      <c r="D2567" t="s">
        <v>2714</v>
      </c>
      <c r="E2567" t="s">
        <v>3831</v>
      </c>
      <c r="F2567" s="85">
        <v>5676.35</v>
      </c>
      <c r="G2567" s="85"/>
      <c r="H2567" s="96" t="s">
        <v>37</v>
      </c>
      <c r="I2567" t="s">
        <v>2142</v>
      </c>
      <c r="J2567" s="4">
        <f t="shared" si="40"/>
        <v>1</v>
      </c>
    </row>
    <row r="2568" spans="1:10" x14ac:dyDescent="0.3">
      <c r="A2568" s="4" t="s">
        <v>4267</v>
      </c>
      <c r="B2568" s="82">
        <v>45300</v>
      </c>
      <c r="C2568"/>
      <c r="D2568" t="s">
        <v>2643</v>
      </c>
      <c r="E2568" t="s">
        <v>3832</v>
      </c>
      <c r="F2568" s="85">
        <v>5107.07</v>
      </c>
      <c r="G2568" s="85"/>
      <c r="H2568" s="96" t="s">
        <v>37</v>
      </c>
      <c r="I2568" t="s">
        <v>2142</v>
      </c>
      <c r="J2568" s="4">
        <f t="shared" si="40"/>
        <v>1</v>
      </c>
    </row>
    <row r="2569" spans="1:10" x14ac:dyDescent="0.3">
      <c r="A2569" s="4" t="s">
        <v>4267</v>
      </c>
      <c r="B2569" s="82">
        <v>45300</v>
      </c>
      <c r="C2569"/>
      <c r="D2569" t="s">
        <v>2643</v>
      </c>
      <c r="E2569" t="s">
        <v>3833</v>
      </c>
      <c r="F2569" s="85">
        <v>4899.75</v>
      </c>
      <c r="G2569" s="85"/>
      <c r="H2569" s="96" t="s">
        <v>37</v>
      </c>
      <c r="I2569" t="s">
        <v>2142</v>
      </c>
      <c r="J2569" s="4">
        <f t="shared" si="40"/>
        <v>1</v>
      </c>
    </row>
    <row r="2570" spans="1:10" x14ac:dyDescent="0.3">
      <c r="A2570" s="4" t="s">
        <v>4267</v>
      </c>
      <c r="B2570" s="82">
        <v>45300</v>
      </c>
      <c r="C2570"/>
      <c r="D2570" t="s">
        <v>2701</v>
      </c>
      <c r="E2570" t="s">
        <v>3834</v>
      </c>
      <c r="F2570" s="85">
        <v>4483.1499999999996</v>
      </c>
      <c r="G2570" s="85"/>
      <c r="H2570" s="96" t="s">
        <v>37</v>
      </c>
      <c r="I2570" t="s">
        <v>2142</v>
      </c>
      <c r="J2570" s="4">
        <f t="shared" si="40"/>
        <v>1</v>
      </c>
    </row>
    <row r="2571" spans="1:10" x14ac:dyDescent="0.3">
      <c r="A2571" s="4" t="s">
        <v>4267</v>
      </c>
      <c r="B2571" s="82">
        <v>45300</v>
      </c>
      <c r="C2571"/>
      <c r="D2571" t="s">
        <v>2643</v>
      </c>
      <c r="E2571" t="s">
        <v>3835</v>
      </c>
      <c r="F2571" s="85">
        <v>4445.76</v>
      </c>
      <c r="G2571" s="85"/>
      <c r="H2571" s="96" t="s">
        <v>37</v>
      </c>
      <c r="I2571" t="s">
        <v>2142</v>
      </c>
      <c r="J2571" s="4">
        <f t="shared" si="40"/>
        <v>1</v>
      </c>
    </row>
    <row r="2572" spans="1:10" x14ac:dyDescent="0.3">
      <c r="A2572" s="4" t="s">
        <v>4267</v>
      </c>
      <c r="B2572" s="82">
        <v>45300</v>
      </c>
      <c r="C2572"/>
      <c r="D2572" t="s">
        <v>2643</v>
      </c>
      <c r="E2572" t="s">
        <v>3836</v>
      </c>
      <c r="F2572" s="85">
        <v>4335.32</v>
      </c>
      <c r="G2572" s="85"/>
      <c r="H2572" s="96" t="s">
        <v>37</v>
      </c>
      <c r="I2572" t="s">
        <v>2142</v>
      </c>
      <c r="J2572" s="4">
        <f t="shared" si="40"/>
        <v>1</v>
      </c>
    </row>
    <row r="2573" spans="1:10" x14ac:dyDescent="0.3">
      <c r="A2573" s="4" t="s">
        <v>4267</v>
      </c>
      <c r="B2573" s="82">
        <v>45300</v>
      </c>
      <c r="C2573"/>
      <c r="D2573" t="s">
        <v>2643</v>
      </c>
      <c r="E2573" t="s">
        <v>3837</v>
      </c>
      <c r="F2573" s="85">
        <v>4326.18</v>
      </c>
      <c r="G2573" s="85"/>
      <c r="H2573" s="96" t="s">
        <v>37</v>
      </c>
      <c r="I2573" t="s">
        <v>2142</v>
      </c>
      <c r="J2573" s="4">
        <f t="shared" si="40"/>
        <v>1</v>
      </c>
    </row>
    <row r="2574" spans="1:10" x14ac:dyDescent="0.3">
      <c r="A2574" s="4" t="s">
        <v>4267</v>
      </c>
      <c r="B2574" s="82">
        <v>45300</v>
      </c>
      <c r="C2574"/>
      <c r="D2574" t="s">
        <v>2643</v>
      </c>
      <c r="E2574" t="s">
        <v>3838</v>
      </c>
      <c r="F2574" s="85">
        <v>4231.12</v>
      </c>
      <c r="G2574" s="85"/>
      <c r="H2574" s="96" t="s">
        <v>37</v>
      </c>
      <c r="I2574" t="s">
        <v>2142</v>
      </c>
      <c r="J2574" s="4">
        <f t="shared" si="40"/>
        <v>1</v>
      </c>
    </row>
    <row r="2575" spans="1:10" x14ac:dyDescent="0.3">
      <c r="A2575" s="4" t="s">
        <v>4267</v>
      </c>
      <c r="B2575" s="82">
        <v>45300</v>
      </c>
      <c r="C2575"/>
      <c r="D2575" t="s">
        <v>2643</v>
      </c>
      <c r="E2575" t="s">
        <v>3839</v>
      </c>
      <c r="F2575" s="85">
        <v>4042.52</v>
      </c>
      <c r="G2575" s="85"/>
      <c r="H2575" s="96" t="s">
        <v>37</v>
      </c>
      <c r="I2575" t="s">
        <v>2142</v>
      </c>
      <c r="J2575" s="4">
        <f t="shared" si="40"/>
        <v>1</v>
      </c>
    </row>
    <row r="2576" spans="1:10" x14ac:dyDescent="0.3">
      <c r="A2576" s="4" t="s">
        <v>4267</v>
      </c>
      <c r="B2576" s="82">
        <v>45300</v>
      </c>
      <c r="C2576"/>
      <c r="D2576" t="s">
        <v>2666</v>
      </c>
      <c r="E2576" t="s">
        <v>3840</v>
      </c>
      <c r="F2576" s="85">
        <v>3945</v>
      </c>
      <c r="G2576" s="85"/>
      <c r="H2576" s="96" t="s">
        <v>37</v>
      </c>
      <c r="I2576" t="s">
        <v>2142</v>
      </c>
      <c r="J2576" s="4">
        <f t="shared" si="40"/>
        <v>1</v>
      </c>
    </row>
    <row r="2577" spans="1:10" x14ac:dyDescent="0.3">
      <c r="A2577" s="4" t="s">
        <v>4267</v>
      </c>
      <c r="B2577" s="82">
        <v>45300</v>
      </c>
      <c r="C2577"/>
      <c r="D2577" t="s">
        <v>2643</v>
      </c>
      <c r="E2577" t="s">
        <v>3841</v>
      </c>
      <c r="F2577" s="85">
        <v>3933.51</v>
      </c>
      <c r="G2577" s="85"/>
      <c r="H2577" s="96" t="s">
        <v>37</v>
      </c>
      <c r="I2577" t="s">
        <v>2142</v>
      </c>
      <c r="J2577" s="4">
        <f t="shared" si="40"/>
        <v>1</v>
      </c>
    </row>
    <row r="2578" spans="1:10" x14ac:dyDescent="0.3">
      <c r="A2578" s="4" t="s">
        <v>4267</v>
      </c>
      <c r="B2578" s="82">
        <v>45300</v>
      </c>
      <c r="C2578"/>
      <c r="D2578" t="s">
        <v>2643</v>
      </c>
      <c r="E2578" t="s">
        <v>3842</v>
      </c>
      <c r="F2578" s="85">
        <v>3890.84</v>
      </c>
      <c r="G2578" s="85"/>
      <c r="H2578" s="96" t="s">
        <v>37</v>
      </c>
      <c r="I2578" t="s">
        <v>2142</v>
      </c>
      <c r="J2578" s="4">
        <f t="shared" si="40"/>
        <v>1</v>
      </c>
    </row>
    <row r="2579" spans="1:10" x14ac:dyDescent="0.3">
      <c r="A2579" s="4" t="s">
        <v>4267</v>
      </c>
      <c r="B2579" s="82">
        <v>45300</v>
      </c>
      <c r="C2579"/>
      <c r="D2579" t="s">
        <v>2643</v>
      </c>
      <c r="E2579" t="s">
        <v>3843</v>
      </c>
      <c r="F2579" s="85">
        <v>3013.6</v>
      </c>
      <c r="G2579" s="85"/>
      <c r="H2579" s="96" t="s">
        <v>37</v>
      </c>
      <c r="I2579" t="s">
        <v>2142</v>
      </c>
      <c r="J2579" s="4">
        <f t="shared" si="40"/>
        <v>1</v>
      </c>
    </row>
    <row r="2580" spans="1:10" x14ac:dyDescent="0.3">
      <c r="A2580" s="4" t="s">
        <v>4267</v>
      </c>
      <c r="B2580" s="82">
        <v>45299</v>
      </c>
      <c r="C2580" t="s">
        <v>2519</v>
      </c>
      <c r="D2580" t="s">
        <v>2849</v>
      </c>
      <c r="E2580" t="s">
        <v>3844</v>
      </c>
      <c r="F2580" s="88"/>
      <c r="G2580" s="85"/>
      <c r="H2580" s="96" t="s">
        <v>37</v>
      </c>
      <c r="I2580" t="s">
        <v>2142</v>
      </c>
      <c r="J2580" s="4">
        <f t="shared" si="40"/>
        <v>1</v>
      </c>
    </row>
    <row r="2581" spans="1:10" x14ac:dyDescent="0.3">
      <c r="A2581" s="4" t="s">
        <v>4267</v>
      </c>
      <c r="B2581" s="82">
        <v>45299</v>
      </c>
      <c r="C2581" t="s">
        <v>2520</v>
      </c>
      <c r="D2581" t="s">
        <v>710</v>
      </c>
      <c r="E2581" t="s">
        <v>3845</v>
      </c>
      <c r="F2581" s="88"/>
      <c r="G2581" s="85">
        <v>728625.24</v>
      </c>
      <c r="H2581" s="96" t="s">
        <v>4251</v>
      </c>
      <c r="I2581" t="s">
        <v>2142</v>
      </c>
      <c r="J2581" s="4">
        <f t="shared" si="40"/>
        <v>1</v>
      </c>
    </row>
    <row r="2582" spans="1:10" x14ac:dyDescent="0.3">
      <c r="A2582" s="4" t="s">
        <v>4267</v>
      </c>
      <c r="B2582" s="82">
        <v>45299</v>
      </c>
      <c r="C2582" t="s">
        <v>2521</v>
      </c>
      <c r="D2582" t="s">
        <v>2707</v>
      </c>
      <c r="E2582" t="s">
        <v>3846</v>
      </c>
      <c r="F2582" s="88"/>
      <c r="G2582" s="85">
        <v>78802.929999999993</v>
      </c>
      <c r="H2582" s="96" t="s">
        <v>4251</v>
      </c>
      <c r="I2582" t="s">
        <v>2142</v>
      </c>
      <c r="J2582" s="4">
        <f t="shared" si="40"/>
        <v>1</v>
      </c>
    </row>
    <row r="2583" spans="1:10" x14ac:dyDescent="0.3">
      <c r="A2583" s="4" t="s">
        <v>4267</v>
      </c>
      <c r="B2583" s="82">
        <v>45299</v>
      </c>
      <c r="C2583" t="s">
        <v>2522</v>
      </c>
      <c r="D2583" t="s">
        <v>2680</v>
      </c>
      <c r="E2583" t="s">
        <v>3847</v>
      </c>
      <c r="F2583" s="88"/>
      <c r="G2583" s="85">
        <v>65107.86</v>
      </c>
      <c r="H2583" s="96" t="s">
        <v>4251</v>
      </c>
      <c r="I2583" t="s">
        <v>2142</v>
      </c>
      <c r="J2583" s="4">
        <f t="shared" si="40"/>
        <v>1</v>
      </c>
    </row>
    <row r="2584" spans="1:10" x14ac:dyDescent="0.3">
      <c r="A2584" s="4" t="s">
        <v>4267</v>
      </c>
      <c r="B2584" s="82">
        <v>45299</v>
      </c>
      <c r="C2584" t="s">
        <v>2523</v>
      </c>
      <c r="D2584" t="s">
        <v>2849</v>
      </c>
      <c r="E2584" t="s">
        <v>3844</v>
      </c>
      <c r="F2584" s="88"/>
      <c r="G2584" s="85">
        <v>63165.599999999999</v>
      </c>
      <c r="H2584" s="96" t="s">
        <v>4251</v>
      </c>
      <c r="I2584" t="s">
        <v>2142</v>
      </c>
      <c r="J2584" s="4">
        <f t="shared" si="40"/>
        <v>1</v>
      </c>
    </row>
    <row r="2585" spans="1:10" x14ac:dyDescent="0.3">
      <c r="A2585" s="4" t="s">
        <v>4267</v>
      </c>
      <c r="B2585" s="82">
        <v>45299</v>
      </c>
      <c r="C2585" t="s">
        <v>2524</v>
      </c>
      <c r="D2585" t="s">
        <v>2827</v>
      </c>
      <c r="E2585" t="s">
        <v>3848</v>
      </c>
      <c r="F2585" s="88"/>
      <c r="G2585" s="85">
        <v>55200</v>
      </c>
      <c r="H2585" s="96" t="s">
        <v>4251</v>
      </c>
      <c r="I2585" t="s">
        <v>2142</v>
      </c>
      <c r="J2585" s="4">
        <f t="shared" si="40"/>
        <v>1</v>
      </c>
    </row>
    <row r="2586" spans="1:10" x14ac:dyDescent="0.3">
      <c r="A2586" s="4" t="s">
        <v>4267</v>
      </c>
      <c r="B2586" s="82">
        <v>45299</v>
      </c>
      <c r="C2586" t="s">
        <v>2525</v>
      </c>
      <c r="D2586" t="s">
        <v>2850</v>
      </c>
      <c r="E2586" t="s">
        <v>3849</v>
      </c>
      <c r="F2586" s="88"/>
      <c r="G2586" s="85">
        <v>41280</v>
      </c>
      <c r="H2586" s="96" t="s">
        <v>4251</v>
      </c>
      <c r="I2586" t="s">
        <v>2142</v>
      </c>
      <c r="J2586" s="4">
        <f t="shared" si="40"/>
        <v>1</v>
      </c>
    </row>
    <row r="2587" spans="1:10" x14ac:dyDescent="0.3">
      <c r="A2587" s="4" t="s">
        <v>4267</v>
      </c>
      <c r="B2587" s="82">
        <v>45299</v>
      </c>
      <c r="C2587" t="s">
        <v>2526</v>
      </c>
      <c r="D2587" t="s">
        <v>2608</v>
      </c>
      <c r="E2587" t="s">
        <v>3850</v>
      </c>
      <c r="F2587" s="88"/>
      <c r="G2587" s="85">
        <v>30789.279999999999</v>
      </c>
      <c r="H2587" s="96" t="s">
        <v>4251</v>
      </c>
      <c r="I2587" t="s">
        <v>2142</v>
      </c>
      <c r="J2587" s="4">
        <f t="shared" si="40"/>
        <v>1</v>
      </c>
    </row>
    <row r="2588" spans="1:10" x14ac:dyDescent="0.3">
      <c r="A2588" s="4" t="s">
        <v>4267</v>
      </c>
      <c r="B2588" s="82">
        <v>45299</v>
      </c>
      <c r="C2588" t="s">
        <v>2527</v>
      </c>
      <c r="D2588" t="s">
        <v>2604</v>
      </c>
      <c r="E2588" t="s">
        <v>3851</v>
      </c>
      <c r="F2588" s="88"/>
      <c r="G2588" s="85">
        <v>30387.5</v>
      </c>
      <c r="H2588" s="96" t="s">
        <v>4251</v>
      </c>
      <c r="I2588" t="s">
        <v>2142</v>
      </c>
      <c r="J2588" s="4">
        <f t="shared" si="40"/>
        <v>1</v>
      </c>
    </row>
    <row r="2589" spans="1:10" x14ac:dyDescent="0.3">
      <c r="A2589" s="4" t="s">
        <v>4267</v>
      </c>
      <c r="B2589" s="82">
        <v>45299</v>
      </c>
      <c r="C2589" t="s">
        <v>2528</v>
      </c>
      <c r="D2589" t="s">
        <v>2608</v>
      </c>
      <c r="E2589" t="s">
        <v>3852</v>
      </c>
      <c r="F2589" s="88"/>
      <c r="G2589" s="85">
        <v>24572.82</v>
      </c>
      <c r="H2589" s="96" t="s">
        <v>4251</v>
      </c>
      <c r="I2589" t="s">
        <v>2142</v>
      </c>
      <c r="J2589" s="4">
        <f t="shared" si="40"/>
        <v>1</v>
      </c>
    </row>
    <row r="2590" spans="1:10" x14ac:dyDescent="0.3">
      <c r="A2590" s="4" t="s">
        <v>4267</v>
      </c>
      <c r="B2590" s="82">
        <v>45299</v>
      </c>
      <c r="C2590" t="s">
        <v>2529</v>
      </c>
      <c r="D2590" t="s">
        <v>625</v>
      </c>
      <c r="E2590" t="s">
        <v>3853</v>
      </c>
      <c r="F2590" s="88"/>
      <c r="G2590" s="85">
        <v>20936.63</v>
      </c>
      <c r="H2590" s="96" t="s">
        <v>4251</v>
      </c>
      <c r="I2590" t="s">
        <v>2142</v>
      </c>
      <c r="J2590" s="4">
        <f t="shared" si="40"/>
        <v>1</v>
      </c>
    </row>
    <row r="2591" spans="1:10" x14ac:dyDescent="0.3">
      <c r="A2591" s="4" t="s">
        <v>4267</v>
      </c>
      <c r="B2591" s="82">
        <v>45299</v>
      </c>
      <c r="C2591" t="s">
        <v>2530</v>
      </c>
      <c r="D2591" t="s">
        <v>797</v>
      </c>
      <c r="E2591" t="s">
        <v>2888</v>
      </c>
      <c r="F2591" s="88"/>
      <c r="G2591" s="85">
        <v>16320</v>
      </c>
      <c r="H2591" s="96" t="s">
        <v>4251</v>
      </c>
      <c r="I2591" t="s">
        <v>2142</v>
      </c>
      <c r="J2591" s="4">
        <f t="shared" si="40"/>
        <v>1</v>
      </c>
    </row>
    <row r="2592" spans="1:10" x14ac:dyDescent="0.3">
      <c r="A2592" s="4" t="s">
        <v>4267</v>
      </c>
      <c r="B2592" s="82">
        <v>45299</v>
      </c>
      <c r="C2592" t="s">
        <v>2531</v>
      </c>
      <c r="D2592" t="s">
        <v>710</v>
      </c>
      <c r="E2592" t="s">
        <v>3854</v>
      </c>
      <c r="F2592" s="88"/>
      <c r="G2592" s="85">
        <v>14591.8</v>
      </c>
      <c r="H2592" s="96" t="s">
        <v>4251</v>
      </c>
      <c r="I2592" t="s">
        <v>2142</v>
      </c>
      <c r="J2592" s="4">
        <f t="shared" si="40"/>
        <v>1</v>
      </c>
    </row>
    <row r="2593" spans="1:10" x14ac:dyDescent="0.3">
      <c r="A2593" s="4" t="s">
        <v>4267</v>
      </c>
      <c r="B2593" s="82">
        <v>45299</v>
      </c>
      <c r="C2593" t="s">
        <v>2532</v>
      </c>
      <c r="D2593" t="s">
        <v>2608</v>
      </c>
      <c r="E2593" t="s">
        <v>3855</v>
      </c>
      <c r="F2593" s="88"/>
      <c r="G2593" s="85">
        <v>13688.54</v>
      </c>
      <c r="H2593" s="96" t="s">
        <v>4251</v>
      </c>
      <c r="I2593" t="s">
        <v>2142</v>
      </c>
      <c r="J2593" s="4">
        <f t="shared" si="40"/>
        <v>1</v>
      </c>
    </row>
    <row r="2594" spans="1:10" x14ac:dyDescent="0.3">
      <c r="A2594" s="4" t="s">
        <v>4267</v>
      </c>
      <c r="B2594" s="82">
        <v>45299</v>
      </c>
      <c r="C2594" t="s">
        <v>2533</v>
      </c>
      <c r="D2594" t="s">
        <v>852</v>
      </c>
      <c r="E2594" t="s">
        <v>3856</v>
      </c>
      <c r="F2594" s="88"/>
      <c r="G2594" s="85">
        <v>12887.07</v>
      </c>
      <c r="H2594" s="96" t="s">
        <v>4251</v>
      </c>
      <c r="I2594" t="s">
        <v>2142</v>
      </c>
      <c r="J2594" s="4">
        <f t="shared" si="40"/>
        <v>1</v>
      </c>
    </row>
    <row r="2595" spans="1:10" x14ac:dyDescent="0.3">
      <c r="A2595" s="4" t="s">
        <v>4267</v>
      </c>
      <c r="B2595" s="82">
        <v>45299</v>
      </c>
      <c r="C2595" t="s">
        <v>2162</v>
      </c>
      <c r="D2595" t="s">
        <v>747</v>
      </c>
      <c r="E2595" t="s">
        <v>2888</v>
      </c>
      <c r="F2595" s="88"/>
      <c r="G2595" s="85">
        <v>11520</v>
      </c>
      <c r="H2595" s="96" t="s">
        <v>4251</v>
      </c>
      <c r="I2595" t="s">
        <v>2142</v>
      </c>
      <c r="J2595" s="4">
        <f t="shared" si="40"/>
        <v>1</v>
      </c>
    </row>
    <row r="2596" spans="1:10" x14ac:dyDescent="0.3">
      <c r="A2596" s="4" t="s">
        <v>4267</v>
      </c>
      <c r="B2596" s="82">
        <v>45299</v>
      </c>
      <c r="C2596"/>
      <c r="D2596" t="s">
        <v>2610</v>
      </c>
      <c r="E2596" t="s">
        <v>3857</v>
      </c>
      <c r="F2596" s="88"/>
      <c r="G2596" s="85">
        <v>6819.6</v>
      </c>
      <c r="H2596" s="96" t="s">
        <v>4256</v>
      </c>
      <c r="I2596" t="s">
        <v>2142</v>
      </c>
      <c r="J2596" s="4">
        <f t="shared" si="40"/>
        <v>1</v>
      </c>
    </row>
    <row r="2597" spans="1:10" x14ac:dyDescent="0.3">
      <c r="A2597" s="4" t="s">
        <v>4267</v>
      </c>
      <c r="B2597" s="82">
        <v>45299</v>
      </c>
      <c r="C2597" t="s">
        <v>2534</v>
      </c>
      <c r="D2597" t="s">
        <v>2851</v>
      </c>
      <c r="E2597" t="s">
        <v>3858</v>
      </c>
      <c r="F2597" s="88"/>
      <c r="G2597" s="85">
        <v>4586.0200000000004</v>
      </c>
      <c r="H2597" s="96" t="s">
        <v>4251</v>
      </c>
      <c r="I2597" t="s">
        <v>2142</v>
      </c>
      <c r="J2597" s="4">
        <f t="shared" si="40"/>
        <v>1</v>
      </c>
    </row>
    <row r="2598" spans="1:10" x14ac:dyDescent="0.3">
      <c r="A2598" s="4" t="s">
        <v>4267</v>
      </c>
      <c r="B2598" s="82">
        <v>45299</v>
      </c>
      <c r="C2598"/>
      <c r="D2598" t="s">
        <v>2610</v>
      </c>
      <c r="E2598" t="s">
        <v>3859</v>
      </c>
      <c r="F2598" s="88"/>
      <c r="G2598" s="85">
        <v>4299</v>
      </c>
      <c r="H2598" s="96" t="s">
        <v>4256</v>
      </c>
      <c r="I2598" t="s">
        <v>2142</v>
      </c>
      <c r="J2598" s="4">
        <f t="shared" si="40"/>
        <v>1</v>
      </c>
    </row>
    <row r="2599" spans="1:10" x14ac:dyDescent="0.3">
      <c r="A2599" s="4" t="s">
        <v>4267</v>
      </c>
      <c r="B2599" s="82">
        <v>45299</v>
      </c>
      <c r="C2599" t="s">
        <v>2535</v>
      </c>
      <c r="D2599" t="s">
        <v>2850</v>
      </c>
      <c r="E2599" t="s">
        <v>3860</v>
      </c>
      <c r="F2599" s="88"/>
      <c r="G2599" s="85">
        <v>3720</v>
      </c>
      <c r="H2599" s="96" t="s">
        <v>4251</v>
      </c>
      <c r="I2599" t="s">
        <v>2142</v>
      </c>
      <c r="J2599" s="4">
        <f t="shared" si="40"/>
        <v>1</v>
      </c>
    </row>
    <row r="2600" spans="1:10" x14ac:dyDescent="0.3">
      <c r="A2600" s="4" t="s">
        <v>4267</v>
      </c>
      <c r="B2600" s="82">
        <v>45299</v>
      </c>
      <c r="C2600" t="s">
        <v>2536</v>
      </c>
      <c r="D2600" t="s">
        <v>2852</v>
      </c>
      <c r="E2600" t="s">
        <v>3861</v>
      </c>
      <c r="F2600" s="88"/>
      <c r="G2600" s="85">
        <v>1849.6</v>
      </c>
      <c r="H2600" s="96" t="s">
        <v>4251</v>
      </c>
      <c r="I2600" t="s">
        <v>2142</v>
      </c>
      <c r="J2600" s="4">
        <f t="shared" si="40"/>
        <v>1</v>
      </c>
    </row>
    <row r="2601" spans="1:10" x14ac:dyDescent="0.3">
      <c r="A2601" s="4" t="s">
        <v>4267</v>
      </c>
      <c r="B2601" s="82">
        <v>45299</v>
      </c>
      <c r="C2601" t="s">
        <v>2537</v>
      </c>
      <c r="D2601" t="s">
        <v>901</v>
      </c>
      <c r="E2601" t="s">
        <v>3862</v>
      </c>
      <c r="F2601" s="88"/>
      <c r="G2601" s="85">
        <v>1704.9</v>
      </c>
      <c r="H2601" s="96" t="s">
        <v>4251</v>
      </c>
      <c r="I2601" t="s">
        <v>2142</v>
      </c>
      <c r="J2601" s="4">
        <f t="shared" si="40"/>
        <v>1</v>
      </c>
    </row>
    <row r="2602" spans="1:10" x14ac:dyDescent="0.3">
      <c r="A2602" s="4" t="s">
        <v>4267</v>
      </c>
      <c r="B2602" s="82">
        <v>45299</v>
      </c>
      <c r="C2602" t="s">
        <v>2538</v>
      </c>
      <c r="D2602" t="s">
        <v>2853</v>
      </c>
      <c r="E2602" t="s">
        <v>3863</v>
      </c>
      <c r="F2602" s="88"/>
      <c r="G2602" s="85">
        <v>1650.01</v>
      </c>
      <c r="H2602" s="96" t="s">
        <v>4251</v>
      </c>
      <c r="I2602" t="s">
        <v>2142</v>
      </c>
      <c r="J2602" s="4">
        <f t="shared" si="40"/>
        <v>1</v>
      </c>
    </row>
    <row r="2603" spans="1:10" x14ac:dyDescent="0.3">
      <c r="A2603" s="4" t="s">
        <v>4267</v>
      </c>
      <c r="B2603" s="82">
        <v>45299</v>
      </c>
      <c r="C2603"/>
      <c r="D2603" t="s">
        <v>136</v>
      </c>
      <c r="E2603" t="s">
        <v>1712</v>
      </c>
      <c r="F2603" s="88"/>
      <c r="G2603" s="85">
        <v>1610.04</v>
      </c>
      <c r="H2603" s="96" t="s">
        <v>4249</v>
      </c>
      <c r="I2603" t="s">
        <v>2142</v>
      </c>
      <c r="J2603" s="4">
        <f t="shared" si="40"/>
        <v>1</v>
      </c>
    </row>
    <row r="2604" spans="1:10" x14ac:dyDescent="0.3">
      <c r="A2604" s="4" t="s">
        <v>4267</v>
      </c>
      <c r="B2604" s="82">
        <v>45299</v>
      </c>
      <c r="C2604" t="s">
        <v>2539</v>
      </c>
      <c r="D2604" t="s">
        <v>901</v>
      </c>
      <c r="E2604" t="s">
        <v>3864</v>
      </c>
      <c r="F2604" s="88"/>
      <c r="G2604" s="91">
        <v>158.72999999999999</v>
      </c>
      <c r="H2604" s="96" t="s">
        <v>4251</v>
      </c>
      <c r="I2604" t="s">
        <v>2142</v>
      </c>
      <c r="J2604" s="4">
        <f t="shared" si="40"/>
        <v>1</v>
      </c>
    </row>
    <row r="2605" spans="1:10" x14ac:dyDescent="0.3">
      <c r="A2605" s="4" t="s">
        <v>4267</v>
      </c>
      <c r="B2605" s="82">
        <v>45299</v>
      </c>
      <c r="C2605"/>
      <c r="D2605" t="s">
        <v>2681</v>
      </c>
      <c r="E2605" t="s">
        <v>273</v>
      </c>
      <c r="F2605" s="85">
        <v>200000</v>
      </c>
      <c r="G2605" s="85"/>
      <c r="H2605" s="96" t="s">
        <v>37</v>
      </c>
      <c r="I2605" t="s">
        <v>2142</v>
      </c>
      <c r="J2605" s="4">
        <f t="shared" si="40"/>
        <v>1</v>
      </c>
    </row>
    <row r="2606" spans="1:10" x14ac:dyDescent="0.3">
      <c r="A2606" s="4" t="s">
        <v>4267</v>
      </c>
      <c r="B2606" s="82">
        <v>45299</v>
      </c>
      <c r="C2606"/>
      <c r="D2606" t="s">
        <v>2648</v>
      </c>
      <c r="E2606" t="s">
        <v>2975</v>
      </c>
      <c r="F2606" s="85">
        <v>22929.32</v>
      </c>
      <c r="G2606" s="85"/>
      <c r="H2606" s="96" t="s">
        <v>37</v>
      </c>
      <c r="I2606" t="s">
        <v>2142</v>
      </c>
      <c r="J2606" s="4">
        <f t="shared" si="40"/>
        <v>1</v>
      </c>
    </row>
    <row r="2607" spans="1:10" x14ac:dyDescent="0.3">
      <c r="A2607" s="4" t="s">
        <v>4267</v>
      </c>
      <c r="B2607" s="82">
        <v>45299</v>
      </c>
      <c r="C2607"/>
      <c r="D2607" t="s">
        <v>2640</v>
      </c>
      <c r="E2607" t="s">
        <v>273</v>
      </c>
      <c r="F2607" s="85">
        <v>6293.23</v>
      </c>
      <c r="G2607" s="85"/>
      <c r="H2607" s="96" t="s">
        <v>37</v>
      </c>
      <c r="I2607" t="s">
        <v>2142</v>
      </c>
      <c r="J2607" s="4">
        <f t="shared" si="40"/>
        <v>1</v>
      </c>
    </row>
    <row r="2608" spans="1:10" x14ac:dyDescent="0.3">
      <c r="A2608" s="4" t="s">
        <v>4267</v>
      </c>
      <c r="B2608" s="82">
        <v>45299</v>
      </c>
      <c r="C2608"/>
      <c r="D2608" t="s">
        <v>2777</v>
      </c>
      <c r="E2608" t="s">
        <v>3865</v>
      </c>
      <c r="F2608" s="85">
        <v>5071</v>
      </c>
      <c r="G2608" s="85"/>
      <c r="H2608" s="96" t="s">
        <v>37</v>
      </c>
      <c r="I2608" t="s">
        <v>2142</v>
      </c>
      <c r="J2608" s="4">
        <f t="shared" si="40"/>
        <v>1</v>
      </c>
    </row>
    <row r="2609" spans="1:10" x14ac:dyDescent="0.3">
      <c r="A2609" s="4" t="s">
        <v>4267</v>
      </c>
      <c r="B2609" s="82">
        <v>45299</v>
      </c>
      <c r="C2609"/>
      <c r="D2609" t="s">
        <v>2648</v>
      </c>
      <c r="E2609" t="s">
        <v>2975</v>
      </c>
      <c r="F2609" s="85">
        <v>1566.2</v>
      </c>
      <c r="G2609" s="85"/>
      <c r="H2609" s="96" t="s">
        <v>37</v>
      </c>
      <c r="I2609" t="s">
        <v>2142</v>
      </c>
      <c r="J2609" s="4">
        <f t="shared" si="40"/>
        <v>1</v>
      </c>
    </row>
    <row r="2610" spans="1:10" x14ac:dyDescent="0.3">
      <c r="A2610" s="4" t="s">
        <v>4267</v>
      </c>
      <c r="B2610" s="82">
        <v>45297</v>
      </c>
      <c r="C2610"/>
      <c r="D2610" t="s">
        <v>2610</v>
      </c>
      <c r="E2610" t="s">
        <v>3866</v>
      </c>
      <c r="F2610" s="88"/>
      <c r="G2610" s="85">
        <v>7006.9</v>
      </c>
      <c r="H2610" s="96" t="s">
        <v>4256</v>
      </c>
      <c r="I2610" t="s">
        <v>2142</v>
      </c>
      <c r="J2610" s="4">
        <f t="shared" si="40"/>
        <v>1</v>
      </c>
    </row>
    <row r="2611" spans="1:10" x14ac:dyDescent="0.3">
      <c r="A2611" s="4" t="s">
        <v>4267</v>
      </c>
      <c r="B2611" s="82">
        <v>45297</v>
      </c>
      <c r="C2611"/>
      <c r="D2611" t="s">
        <v>2610</v>
      </c>
      <c r="E2611" t="s">
        <v>3867</v>
      </c>
      <c r="F2611" s="88"/>
      <c r="G2611" s="85">
        <v>4930</v>
      </c>
      <c r="H2611" s="96" t="s">
        <v>4256</v>
      </c>
      <c r="I2611" t="s">
        <v>2142</v>
      </c>
      <c r="J2611" s="4">
        <f t="shared" si="40"/>
        <v>1</v>
      </c>
    </row>
    <row r="2612" spans="1:10" x14ac:dyDescent="0.3">
      <c r="A2612" s="4" t="s">
        <v>4267</v>
      </c>
      <c r="B2612" s="82">
        <v>45296</v>
      </c>
      <c r="C2612" t="s">
        <v>2540</v>
      </c>
      <c r="D2612" t="s">
        <v>670</v>
      </c>
      <c r="E2612" t="s">
        <v>3868</v>
      </c>
      <c r="F2612" s="88"/>
      <c r="G2612" s="85">
        <v>1428753.24</v>
      </c>
      <c r="H2612" s="96" t="s">
        <v>4251</v>
      </c>
      <c r="I2612" t="s">
        <v>2142</v>
      </c>
      <c r="J2612" s="4">
        <f t="shared" si="40"/>
        <v>1</v>
      </c>
    </row>
    <row r="2613" spans="1:10" x14ac:dyDescent="0.3">
      <c r="A2613" s="4" t="s">
        <v>4267</v>
      </c>
      <c r="B2613" s="82">
        <v>45296</v>
      </c>
      <c r="C2613" t="s">
        <v>2541</v>
      </c>
      <c r="D2613" t="s">
        <v>788</v>
      </c>
      <c r="E2613" t="s">
        <v>3869</v>
      </c>
      <c r="F2613" s="88"/>
      <c r="G2613" s="85">
        <v>311621.42</v>
      </c>
      <c r="H2613" s="96" t="s">
        <v>4251</v>
      </c>
      <c r="I2613" t="s">
        <v>2142</v>
      </c>
      <c r="J2613" s="4">
        <f t="shared" si="40"/>
        <v>1</v>
      </c>
    </row>
    <row r="2614" spans="1:10" x14ac:dyDescent="0.3">
      <c r="A2614" s="4" t="s">
        <v>4267</v>
      </c>
      <c r="B2614" s="82">
        <v>45296</v>
      </c>
      <c r="C2614" t="s">
        <v>2542</v>
      </c>
      <c r="D2614" t="s">
        <v>789</v>
      </c>
      <c r="E2614" t="s">
        <v>3870</v>
      </c>
      <c r="F2614" s="88"/>
      <c r="G2614" s="85">
        <v>240404.21</v>
      </c>
      <c r="H2614" s="96" t="s">
        <v>4251</v>
      </c>
      <c r="I2614" t="s">
        <v>2142</v>
      </c>
      <c r="J2614" s="4">
        <f t="shared" si="40"/>
        <v>1</v>
      </c>
    </row>
    <row r="2615" spans="1:10" x14ac:dyDescent="0.3">
      <c r="A2615" s="4" t="s">
        <v>4267</v>
      </c>
      <c r="B2615" s="82">
        <v>45296</v>
      </c>
      <c r="C2615" t="s">
        <v>2543</v>
      </c>
      <c r="D2615" t="s">
        <v>788</v>
      </c>
      <c r="E2615" t="s">
        <v>3871</v>
      </c>
      <c r="F2615" s="88"/>
      <c r="G2615" s="85">
        <v>234958.52</v>
      </c>
      <c r="H2615" s="96" t="s">
        <v>4251</v>
      </c>
      <c r="I2615" t="s">
        <v>2142</v>
      </c>
      <c r="J2615" s="4">
        <f t="shared" si="40"/>
        <v>1</v>
      </c>
    </row>
    <row r="2616" spans="1:10" x14ac:dyDescent="0.3">
      <c r="A2616" s="4" t="s">
        <v>4267</v>
      </c>
      <c r="B2616" s="82">
        <v>45296</v>
      </c>
      <c r="C2616" t="s">
        <v>2544</v>
      </c>
      <c r="D2616" t="s">
        <v>710</v>
      </c>
      <c r="E2616" t="s">
        <v>3872</v>
      </c>
      <c r="F2616" s="88"/>
      <c r="G2616" s="85">
        <v>94380.12</v>
      </c>
      <c r="H2616" s="96" t="s">
        <v>4251</v>
      </c>
      <c r="I2616" t="s">
        <v>2142</v>
      </c>
      <c r="J2616" s="4">
        <f t="shared" si="40"/>
        <v>1</v>
      </c>
    </row>
    <row r="2617" spans="1:10" x14ac:dyDescent="0.3">
      <c r="A2617" s="4" t="s">
        <v>4267</v>
      </c>
      <c r="B2617" s="82">
        <v>45296</v>
      </c>
      <c r="C2617" t="s">
        <v>2545</v>
      </c>
      <c r="D2617" t="s">
        <v>788</v>
      </c>
      <c r="E2617" t="s">
        <v>3873</v>
      </c>
      <c r="F2617" s="88"/>
      <c r="G2617" s="85">
        <v>73991.289999999994</v>
      </c>
      <c r="H2617" s="96" t="s">
        <v>4251</v>
      </c>
      <c r="I2617" t="s">
        <v>2142</v>
      </c>
      <c r="J2617" s="4">
        <f t="shared" si="40"/>
        <v>1</v>
      </c>
    </row>
    <row r="2618" spans="1:10" x14ac:dyDescent="0.3">
      <c r="A2618" s="4" t="s">
        <v>4267</v>
      </c>
      <c r="B2618" s="82">
        <v>45296</v>
      </c>
      <c r="C2618" t="s">
        <v>2546</v>
      </c>
      <c r="D2618" t="s">
        <v>896</v>
      </c>
      <c r="E2618" t="s">
        <v>3874</v>
      </c>
      <c r="F2618" s="88"/>
      <c r="G2618" s="85">
        <v>64159.199999999997</v>
      </c>
      <c r="H2618" s="96" t="s">
        <v>4251</v>
      </c>
      <c r="I2618" t="s">
        <v>2142</v>
      </c>
      <c r="J2618" s="4">
        <f t="shared" si="40"/>
        <v>1</v>
      </c>
    </row>
    <row r="2619" spans="1:10" x14ac:dyDescent="0.3">
      <c r="A2619" s="4" t="s">
        <v>4267</v>
      </c>
      <c r="B2619" s="82">
        <v>45296</v>
      </c>
      <c r="C2619" t="s">
        <v>2547</v>
      </c>
      <c r="D2619" t="s">
        <v>710</v>
      </c>
      <c r="E2619" t="s">
        <v>3875</v>
      </c>
      <c r="F2619" s="88"/>
      <c r="G2619" s="85">
        <v>44244.17</v>
      </c>
      <c r="H2619" s="96" t="s">
        <v>4251</v>
      </c>
      <c r="I2619" t="s">
        <v>2142</v>
      </c>
      <c r="J2619" s="4">
        <f t="shared" si="40"/>
        <v>1</v>
      </c>
    </row>
    <row r="2620" spans="1:10" x14ac:dyDescent="0.3">
      <c r="A2620" s="4" t="s">
        <v>4267</v>
      </c>
      <c r="B2620" s="82">
        <v>45296</v>
      </c>
      <c r="C2620" t="s">
        <v>2548</v>
      </c>
      <c r="D2620" t="s">
        <v>731</v>
      </c>
      <c r="E2620" t="s">
        <v>3876</v>
      </c>
      <c r="F2620" s="88"/>
      <c r="G2620" s="85">
        <v>31574.400000000001</v>
      </c>
      <c r="H2620" s="96" t="s">
        <v>4251</v>
      </c>
      <c r="I2620" t="s">
        <v>2142</v>
      </c>
      <c r="J2620" s="4">
        <f t="shared" si="40"/>
        <v>1</v>
      </c>
    </row>
    <row r="2621" spans="1:10" x14ac:dyDescent="0.3">
      <c r="A2621" s="4" t="s">
        <v>4267</v>
      </c>
      <c r="B2621" s="82">
        <v>45296</v>
      </c>
      <c r="C2621" t="s">
        <v>2549</v>
      </c>
      <c r="D2621" t="s">
        <v>843</v>
      </c>
      <c r="E2621" t="s">
        <v>3877</v>
      </c>
      <c r="F2621" s="88"/>
      <c r="G2621" s="85">
        <v>28768.2</v>
      </c>
      <c r="H2621" s="96" t="s">
        <v>4251</v>
      </c>
      <c r="I2621" t="s">
        <v>2142</v>
      </c>
      <c r="J2621" s="4">
        <f t="shared" si="40"/>
        <v>1</v>
      </c>
    </row>
    <row r="2622" spans="1:10" x14ac:dyDescent="0.3">
      <c r="A2622" s="4" t="s">
        <v>4267</v>
      </c>
      <c r="B2622" s="82">
        <v>45296</v>
      </c>
      <c r="C2622" t="s">
        <v>2550</v>
      </c>
      <c r="D2622" t="s">
        <v>2756</v>
      </c>
      <c r="E2622" t="s">
        <v>3878</v>
      </c>
      <c r="F2622" s="88"/>
      <c r="G2622" s="85">
        <v>25080</v>
      </c>
      <c r="H2622" s="96" t="s">
        <v>4251</v>
      </c>
      <c r="I2622" t="s">
        <v>2142</v>
      </c>
      <c r="J2622" s="4">
        <f t="shared" si="40"/>
        <v>1</v>
      </c>
    </row>
    <row r="2623" spans="1:10" x14ac:dyDescent="0.3">
      <c r="A2623" s="4" t="s">
        <v>4267</v>
      </c>
      <c r="B2623" s="82">
        <v>45296</v>
      </c>
      <c r="C2623" t="s">
        <v>2551</v>
      </c>
      <c r="D2623" t="s">
        <v>710</v>
      </c>
      <c r="E2623" t="s">
        <v>3879</v>
      </c>
      <c r="F2623" s="88"/>
      <c r="G2623" s="85">
        <v>24589.84</v>
      </c>
      <c r="H2623" s="96" t="s">
        <v>4251</v>
      </c>
      <c r="I2623" t="s">
        <v>2142</v>
      </c>
      <c r="J2623" s="4">
        <f t="shared" si="40"/>
        <v>1</v>
      </c>
    </row>
    <row r="2624" spans="1:10" x14ac:dyDescent="0.3">
      <c r="A2624" s="4" t="s">
        <v>4267</v>
      </c>
      <c r="B2624" s="82">
        <v>45296</v>
      </c>
      <c r="C2624" t="s">
        <v>2552</v>
      </c>
      <c r="D2624" t="s">
        <v>2854</v>
      </c>
      <c r="E2624" t="s">
        <v>3880</v>
      </c>
      <c r="F2624" s="88"/>
      <c r="G2624" s="85">
        <v>22202.400000000001</v>
      </c>
      <c r="H2624" s="96" t="s">
        <v>4251</v>
      </c>
      <c r="I2624" t="s">
        <v>2142</v>
      </c>
      <c r="J2624" s="4">
        <f t="shared" si="40"/>
        <v>1</v>
      </c>
    </row>
    <row r="2625" spans="1:10" x14ac:dyDescent="0.3">
      <c r="A2625" s="4" t="s">
        <v>4267</v>
      </c>
      <c r="B2625" s="82">
        <v>45296</v>
      </c>
      <c r="C2625" t="s">
        <v>2553</v>
      </c>
      <c r="D2625" t="s">
        <v>796</v>
      </c>
      <c r="E2625" t="s">
        <v>3881</v>
      </c>
      <c r="F2625" s="88"/>
      <c r="G2625" s="85">
        <v>16416</v>
      </c>
      <c r="H2625" s="96" t="s">
        <v>4251</v>
      </c>
      <c r="I2625" t="s">
        <v>2142</v>
      </c>
      <c r="J2625" s="4">
        <f t="shared" si="40"/>
        <v>1</v>
      </c>
    </row>
    <row r="2626" spans="1:10" x14ac:dyDescent="0.3">
      <c r="A2626" s="4" t="s">
        <v>4267</v>
      </c>
      <c r="B2626" s="82">
        <v>45296</v>
      </c>
      <c r="C2626" t="s">
        <v>2554</v>
      </c>
      <c r="D2626" t="s">
        <v>797</v>
      </c>
      <c r="E2626" t="s">
        <v>3882</v>
      </c>
      <c r="F2626" s="88"/>
      <c r="G2626" s="85">
        <v>14880</v>
      </c>
      <c r="H2626" s="96" t="s">
        <v>4251</v>
      </c>
      <c r="I2626" t="s">
        <v>2142</v>
      </c>
      <c r="J2626" s="4">
        <f t="shared" si="40"/>
        <v>1</v>
      </c>
    </row>
    <row r="2627" spans="1:10" x14ac:dyDescent="0.3">
      <c r="A2627" s="4" t="s">
        <v>4267</v>
      </c>
      <c r="B2627" s="82">
        <v>45296</v>
      </c>
      <c r="C2627" t="s">
        <v>2555</v>
      </c>
      <c r="D2627" t="s">
        <v>710</v>
      </c>
      <c r="E2627" t="s">
        <v>3883</v>
      </c>
      <c r="F2627" s="88"/>
      <c r="G2627" s="85">
        <v>12578.17</v>
      </c>
      <c r="H2627" s="96" t="s">
        <v>4251</v>
      </c>
      <c r="I2627" t="s">
        <v>2142</v>
      </c>
      <c r="J2627" s="4">
        <f t="shared" ref="J2627:J2690" si="41">MONTH(B2627)</f>
        <v>1</v>
      </c>
    </row>
    <row r="2628" spans="1:10" x14ac:dyDescent="0.3">
      <c r="A2628" s="4" t="s">
        <v>4267</v>
      </c>
      <c r="B2628" s="82">
        <v>45296</v>
      </c>
      <c r="C2628" t="s">
        <v>2556</v>
      </c>
      <c r="D2628" t="s">
        <v>710</v>
      </c>
      <c r="E2628" t="s">
        <v>3884</v>
      </c>
      <c r="F2628" s="88"/>
      <c r="G2628" s="85">
        <v>11335.26</v>
      </c>
      <c r="H2628" s="96" t="s">
        <v>4251</v>
      </c>
      <c r="I2628" t="s">
        <v>2142</v>
      </c>
      <c r="J2628" s="4">
        <f t="shared" si="41"/>
        <v>1</v>
      </c>
    </row>
    <row r="2629" spans="1:10" x14ac:dyDescent="0.3">
      <c r="A2629" s="4" t="s">
        <v>4267</v>
      </c>
      <c r="B2629" s="82">
        <v>45296</v>
      </c>
      <c r="C2629" t="s">
        <v>2557</v>
      </c>
      <c r="D2629" t="s">
        <v>710</v>
      </c>
      <c r="E2629" t="s">
        <v>3885</v>
      </c>
      <c r="F2629" s="88"/>
      <c r="G2629" s="85">
        <v>8913.1200000000008</v>
      </c>
      <c r="H2629" s="96" t="s">
        <v>4251</v>
      </c>
      <c r="I2629" t="s">
        <v>2142</v>
      </c>
      <c r="J2629" s="4">
        <f t="shared" si="41"/>
        <v>1</v>
      </c>
    </row>
    <row r="2630" spans="1:10" x14ac:dyDescent="0.3">
      <c r="A2630" s="4" t="s">
        <v>4267</v>
      </c>
      <c r="B2630" s="82">
        <v>45296</v>
      </c>
      <c r="C2630" t="s">
        <v>2558</v>
      </c>
      <c r="D2630" t="s">
        <v>710</v>
      </c>
      <c r="E2630" t="s">
        <v>3886</v>
      </c>
      <c r="F2630" s="88"/>
      <c r="G2630" s="85">
        <v>7828.7</v>
      </c>
      <c r="H2630" s="96" t="s">
        <v>4251</v>
      </c>
      <c r="I2630" t="s">
        <v>2142</v>
      </c>
      <c r="J2630" s="4">
        <f t="shared" si="41"/>
        <v>1</v>
      </c>
    </row>
    <row r="2631" spans="1:10" x14ac:dyDescent="0.3">
      <c r="A2631" s="4" t="s">
        <v>4267</v>
      </c>
      <c r="B2631" s="82">
        <v>45296</v>
      </c>
      <c r="C2631" t="s">
        <v>2559</v>
      </c>
      <c r="D2631" t="s">
        <v>710</v>
      </c>
      <c r="E2631" t="s">
        <v>3887</v>
      </c>
      <c r="F2631" s="88"/>
      <c r="G2631" s="85">
        <v>7715.34</v>
      </c>
      <c r="H2631" s="96" t="s">
        <v>4251</v>
      </c>
      <c r="I2631" t="s">
        <v>2142</v>
      </c>
      <c r="J2631" s="4">
        <f t="shared" si="41"/>
        <v>1</v>
      </c>
    </row>
    <row r="2632" spans="1:10" x14ac:dyDescent="0.3">
      <c r="A2632" s="4" t="s">
        <v>4267</v>
      </c>
      <c r="B2632" s="82">
        <v>45296</v>
      </c>
      <c r="C2632" t="s">
        <v>2560</v>
      </c>
      <c r="D2632" t="s">
        <v>710</v>
      </c>
      <c r="E2632" t="s">
        <v>3888</v>
      </c>
      <c r="F2632" s="88"/>
      <c r="G2632" s="85">
        <v>7304.95</v>
      </c>
      <c r="H2632" s="96" t="s">
        <v>4251</v>
      </c>
      <c r="I2632" t="s">
        <v>2142</v>
      </c>
      <c r="J2632" s="4">
        <f t="shared" si="41"/>
        <v>1</v>
      </c>
    </row>
    <row r="2633" spans="1:10" x14ac:dyDescent="0.3">
      <c r="A2633" s="4" t="s">
        <v>4267</v>
      </c>
      <c r="B2633" s="82">
        <v>45296</v>
      </c>
      <c r="C2633" t="s">
        <v>2561</v>
      </c>
      <c r="D2633" t="s">
        <v>731</v>
      </c>
      <c r="E2633" t="s">
        <v>3889</v>
      </c>
      <c r="F2633" s="88"/>
      <c r="G2633" s="85">
        <v>6130.36</v>
      </c>
      <c r="H2633" s="96" t="s">
        <v>4251</v>
      </c>
      <c r="I2633" t="s">
        <v>2142</v>
      </c>
      <c r="J2633" s="4">
        <f t="shared" si="41"/>
        <v>1</v>
      </c>
    </row>
    <row r="2634" spans="1:10" x14ac:dyDescent="0.3">
      <c r="A2634" s="4" t="s">
        <v>4267</v>
      </c>
      <c r="B2634" s="82">
        <v>45296</v>
      </c>
      <c r="C2634" t="s">
        <v>2562</v>
      </c>
      <c r="D2634" t="s">
        <v>710</v>
      </c>
      <c r="E2634" t="s">
        <v>3890</v>
      </c>
      <c r="F2634" s="88"/>
      <c r="G2634" s="85">
        <v>5915.46</v>
      </c>
      <c r="H2634" s="96" t="s">
        <v>4251</v>
      </c>
      <c r="I2634" t="s">
        <v>2142</v>
      </c>
      <c r="J2634" s="4">
        <f t="shared" si="41"/>
        <v>1</v>
      </c>
    </row>
    <row r="2635" spans="1:10" x14ac:dyDescent="0.3">
      <c r="A2635" s="4" t="s">
        <v>4267</v>
      </c>
      <c r="B2635" s="82">
        <v>45296</v>
      </c>
      <c r="C2635" t="s">
        <v>2563</v>
      </c>
      <c r="D2635" t="s">
        <v>710</v>
      </c>
      <c r="E2635" t="s">
        <v>3891</v>
      </c>
      <c r="F2635" s="88"/>
      <c r="G2635" s="85">
        <v>5103.76</v>
      </c>
      <c r="H2635" s="96" t="s">
        <v>4251</v>
      </c>
      <c r="I2635" t="s">
        <v>2142</v>
      </c>
      <c r="J2635" s="4">
        <f t="shared" si="41"/>
        <v>1</v>
      </c>
    </row>
    <row r="2636" spans="1:10" x14ac:dyDescent="0.3">
      <c r="A2636" s="4" t="s">
        <v>4267</v>
      </c>
      <c r="B2636" s="82">
        <v>45296</v>
      </c>
      <c r="C2636" t="s">
        <v>2564</v>
      </c>
      <c r="D2636" t="s">
        <v>710</v>
      </c>
      <c r="E2636" t="s">
        <v>3892</v>
      </c>
      <c r="F2636" s="88"/>
      <c r="G2636" s="85">
        <v>4209.2</v>
      </c>
      <c r="H2636" s="96" t="s">
        <v>4251</v>
      </c>
      <c r="I2636" t="s">
        <v>2142</v>
      </c>
      <c r="J2636" s="4">
        <f t="shared" si="41"/>
        <v>1</v>
      </c>
    </row>
    <row r="2637" spans="1:10" x14ac:dyDescent="0.3">
      <c r="A2637" s="4" t="s">
        <v>4267</v>
      </c>
      <c r="B2637" s="82">
        <v>45296</v>
      </c>
      <c r="C2637" t="s">
        <v>2565</v>
      </c>
      <c r="D2637" t="s">
        <v>710</v>
      </c>
      <c r="E2637" t="s">
        <v>3893</v>
      </c>
      <c r="F2637" s="88"/>
      <c r="G2637" s="85">
        <v>3680.62</v>
      </c>
      <c r="H2637" s="96" t="s">
        <v>4251</v>
      </c>
      <c r="I2637" t="s">
        <v>2142</v>
      </c>
      <c r="J2637" s="4">
        <f t="shared" si="41"/>
        <v>1</v>
      </c>
    </row>
    <row r="2638" spans="1:10" x14ac:dyDescent="0.3">
      <c r="A2638" s="4" t="s">
        <v>4267</v>
      </c>
      <c r="B2638" s="82">
        <v>45296</v>
      </c>
      <c r="C2638" t="s">
        <v>2566</v>
      </c>
      <c r="D2638" t="s">
        <v>710</v>
      </c>
      <c r="E2638" t="s">
        <v>3894</v>
      </c>
      <c r="F2638" s="88"/>
      <c r="G2638" s="85">
        <v>2925.13</v>
      </c>
      <c r="H2638" s="96" t="s">
        <v>4251</v>
      </c>
      <c r="I2638" t="s">
        <v>2142</v>
      </c>
      <c r="J2638" s="4">
        <f t="shared" si="41"/>
        <v>1</v>
      </c>
    </row>
    <row r="2639" spans="1:10" x14ac:dyDescent="0.3">
      <c r="A2639" s="4" t="s">
        <v>4267</v>
      </c>
      <c r="B2639" s="82">
        <v>45296</v>
      </c>
      <c r="C2639"/>
      <c r="D2639" t="s">
        <v>136</v>
      </c>
      <c r="E2639" t="s">
        <v>1751</v>
      </c>
      <c r="F2639" s="88"/>
      <c r="G2639" s="85">
        <v>2825.11</v>
      </c>
      <c r="H2639" s="96" t="s">
        <v>4249</v>
      </c>
      <c r="I2639" t="s">
        <v>2142</v>
      </c>
      <c r="J2639" s="4">
        <f t="shared" si="41"/>
        <v>1</v>
      </c>
    </row>
    <row r="2640" spans="1:10" x14ac:dyDescent="0.3">
      <c r="A2640" s="4" t="s">
        <v>4267</v>
      </c>
      <c r="B2640" s="82">
        <v>45296</v>
      </c>
      <c r="C2640" t="s">
        <v>2567</v>
      </c>
      <c r="D2640" t="s">
        <v>731</v>
      </c>
      <c r="E2640" t="s">
        <v>3895</v>
      </c>
      <c r="F2640" s="88"/>
      <c r="G2640" s="85">
        <v>1793.86</v>
      </c>
      <c r="H2640" s="96" t="s">
        <v>4251</v>
      </c>
      <c r="I2640" t="s">
        <v>2142</v>
      </c>
      <c r="J2640" s="4">
        <f t="shared" si="41"/>
        <v>1</v>
      </c>
    </row>
    <row r="2641" spans="1:10" x14ac:dyDescent="0.3">
      <c r="A2641" s="4" t="s">
        <v>4267</v>
      </c>
      <c r="B2641" s="82">
        <v>45296</v>
      </c>
      <c r="C2641"/>
      <c r="D2641" t="s">
        <v>2681</v>
      </c>
      <c r="E2641" t="s">
        <v>273</v>
      </c>
      <c r="F2641" s="85">
        <v>200000</v>
      </c>
      <c r="G2641" s="85"/>
      <c r="H2641" s="96" t="s">
        <v>37</v>
      </c>
      <c r="I2641" t="s">
        <v>2142</v>
      </c>
      <c r="J2641" s="4">
        <f t="shared" si="41"/>
        <v>1</v>
      </c>
    </row>
    <row r="2642" spans="1:10" x14ac:dyDescent="0.3">
      <c r="A2642" s="4" t="s">
        <v>4267</v>
      </c>
      <c r="B2642" s="82">
        <v>45296</v>
      </c>
      <c r="C2642"/>
      <c r="D2642" t="s">
        <v>2855</v>
      </c>
      <c r="E2642" t="s">
        <v>3896</v>
      </c>
      <c r="F2642" s="85">
        <v>26148.49</v>
      </c>
      <c r="G2642" s="85"/>
      <c r="H2642" s="96" t="s">
        <v>37</v>
      </c>
      <c r="I2642" t="s">
        <v>2142</v>
      </c>
      <c r="J2642" s="4">
        <f t="shared" si="41"/>
        <v>1</v>
      </c>
    </row>
    <row r="2643" spans="1:10" x14ac:dyDescent="0.3">
      <c r="A2643" s="4" t="s">
        <v>4267</v>
      </c>
      <c r="B2643" s="82">
        <v>45296</v>
      </c>
      <c r="C2643"/>
      <c r="D2643" t="s">
        <v>2774</v>
      </c>
      <c r="E2643" t="s">
        <v>3897</v>
      </c>
      <c r="F2643" s="85">
        <v>25974.49</v>
      </c>
      <c r="G2643" s="85"/>
      <c r="H2643" s="96" t="s">
        <v>37</v>
      </c>
      <c r="I2643" t="s">
        <v>2142</v>
      </c>
      <c r="J2643" s="4">
        <f t="shared" si="41"/>
        <v>1</v>
      </c>
    </row>
    <row r="2644" spans="1:10" x14ac:dyDescent="0.3">
      <c r="A2644" s="4" t="s">
        <v>4267</v>
      </c>
      <c r="B2644" s="82">
        <v>45296</v>
      </c>
      <c r="C2644"/>
      <c r="D2644" t="s">
        <v>2647</v>
      </c>
      <c r="E2644" t="s">
        <v>3898</v>
      </c>
      <c r="F2644" s="85">
        <v>13919.54</v>
      </c>
      <c r="G2644" s="85"/>
      <c r="H2644" s="96" t="s">
        <v>37</v>
      </c>
      <c r="I2644" t="s">
        <v>2142</v>
      </c>
      <c r="J2644" s="4">
        <f t="shared" si="41"/>
        <v>1</v>
      </c>
    </row>
    <row r="2645" spans="1:10" x14ac:dyDescent="0.3">
      <c r="A2645" s="4" t="s">
        <v>4267</v>
      </c>
      <c r="B2645" s="82">
        <v>45296</v>
      </c>
      <c r="C2645"/>
      <c r="D2645" t="s">
        <v>2730</v>
      </c>
      <c r="E2645" t="s">
        <v>1094</v>
      </c>
      <c r="F2645" s="85">
        <v>13913.5</v>
      </c>
      <c r="G2645" s="85"/>
      <c r="H2645" s="96" t="s">
        <v>37</v>
      </c>
      <c r="I2645" t="s">
        <v>2142</v>
      </c>
      <c r="J2645" s="4">
        <f t="shared" si="41"/>
        <v>1</v>
      </c>
    </row>
    <row r="2646" spans="1:10" x14ac:dyDescent="0.3">
      <c r="A2646" s="4" t="s">
        <v>4267</v>
      </c>
      <c r="B2646" s="82">
        <v>45296</v>
      </c>
      <c r="C2646"/>
      <c r="D2646" t="s">
        <v>2659</v>
      </c>
      <c r="E2646" t="s">
        <v>3899</v>
      </c>
      <c r="F2646" s="85">
        <v>8287.7199999999993</v>
      </c>
      <c r="G2646" s="85"/>
      <c r="H2646" s="96" t="s">
        <v>37</v>
      </c>
      <c r="I2646" t="s">
        <v>2142</v>
      </c>
      <c r="J2646" s="4">
        <f t="shared" si="41"/>
        <v>1</v>
      </c>
    </row>
    <row r="2647" spans="1:10" x14ac:dyDescent="0.3">
      <c r="A2647" s="4" t="s">
        <v>4267</v>
      </c>
      <c r="B2647" s="82">
        <v>45296</v>
      </c>
      <c r="C2647"/>
      <c r="D2647" t="s">
        <v>2731</v>
      </c>
      <c r="E2647" t="s">
        <v>273</v>
      </c>
      <c r="F2647" s="85">
        <v>7783.55</v>
      </c>
      <c r="G2647" s="85"/>
      <c r="H2647" s="96" t="s">
        <v>37</v>
      </c>
      <c r="I2647" t="s">
        <v>2142</v>
      </c>
      <c r="J2647" s="4">
        <f t="shared" si="41"/>
        <v>1</v>
      </c>
    </row>
    <row r="2648" spans="1:10" x14ac:dyDescent="0.3">
      <c r="A2648" s="4" t="s">
        <v>4267</v>
      </c>
      <c r="B2648" s="82">
        <v>45296</v>
      </c>
      <c r="C2648"/>
      <c r="D2648" t="s">
        <v>2659</v>
      </c>
      <c r="E2648" t="s">
        <v>3900</v>
      </c>
      <c r="F2648" s="85">
        <v>7427.39</v>
      </c>
      <c r="G2648" s="85"/>
      <c r="H2648" s="96" t="s">
        <v>37</v>
      </c>
      <c r="I2648" t="s">
        <v>2142</v>
      </c>
      <c r="J2648" s="4">
        <f t="shared" si="41"/>
        <v>1</v>
      </c>
    </row>
    <row r="2649" spans="1:10" x14ac:dyDescent="0.3">
      <c r="A2649" s="4" t="s">
        <v>4267</v>
      </c>
      <c r="B2649" s="82">
        <v>45296</v>
      </c>
      <c r="C2649"/>
      <c r="D2649" t="s">
        <v>2749</v>
      </c>
      <c r="E2649" t="s">
        <v>1094</v>
      </c>
      <c r="F2649" s="85">
        <v>6610.5</v>
      </c>
      <c r="G2649" s="85"/>
      <c r="H2649" s="96" t="s">
        <v>37</v>
      </c>
      <c r="I2649" t="s">
        <v>2142</v>
      </c>
      <c r="J2649" s="4">
        <f t="shared" si="41"/>
        <v>1</v>
      </c>
    </row>
    <row r="2650" spans="1:10" x14ac:dyDescent="0.3">
      <c r="A2650" s="4" t="s">
        <v>4267</v>
      </c>
      <c r="B2650" s="82">
        <v>45296</v>
      </c>
      <c r="C2650"/>
      <c r="D2650" t="s">
        <v>2664</v>
      </c>
      <c r="E2650" t="s">
        <v>2943</v>
      </c>
      <c r="F2650" s="85">
        <v>5309.92</v>
      </c>
      <c r="G2650" s="85"/>
      <c r="H2650" s="96" t="s">
        <v>37</v>
      </c>
      <c r="I2650" t="s">
        <v>2142</v>
      </c>
      <c r="J2650" s="4">
        <f t="shared" si="41"/>
        <v>1</v>
      </c>
    </row>
    <row r="2651" spans="1:10" x14ac:dyDescent="0.3">
      <c r="A2651" s="4" t="s">
        <v>4267</v>
      </c>
      <c r="B2651" s="82">
        <v>45296</v>
      </c>
      <c r="C2651"/>
      <c r="D2651" t="s">
        <v>2856</v>
      </c>
      <c r="E2651" t="s">
        <v>1094</v>
      </c>
      <c r="F2651" s="85">
        <v>4361.28</v>
      </c>
      <c r="G2651" s="85"/>
      <c r="H2651" s="96" t="s">
        <v>37</v>
      </c>
      <c r="I2651" t="s">
        <v>2142</v>
      </c>
      <c r="J2651" s="4">
        <f t="shared" si="41"/>
        <v>1</v>
      </c>
    </row>
    <row r="2652" spans="1:10" x14ac:dyDescent="0.3">
      <c r="A2652" s="4" t="s">
        <v>4267</v>
      </c>
      <c r="B2652" s="82">
        <v>45296</v>
      </c>
      <c r="C2652"/>
      <c r="D2652" t="s">
        <v>2657</v>
      </c>
      <c r="E2652" t="s">
        <v>3901</v>
      </c>
      <c r="F2652" s="85">
        <v>3635.9</v>
      </c>
      <c r="G2652" s="85"/>
      <c r="H2652" s="96" t="s">
        <v>37</v>
      </c>
      <c r="I2652" t="s">
        <v>2142</v>
      </c>
      <c r="J2652" s="4">
        <f t="shared" si="41"/>
        <v>1</v>
      </c>
    </row>
    <row r="2653" spans="1:10" x14ac:dyDescent="0.3">
      <c r="A2653" s="4" t="s">
        <v>4267</v>
      </c>
      <c r="B2653" s="82">
        <v>45295</v>
      </c>
      <c r="C2653" t="s">
        <v>2568</v>
      </c>
      <c r="D2653" t="s">
        <v>2857</v>
      </c>
      <c r="E2653" t="s">
        <v>3615</v>
      </c>
      <c r="F2653" s="88"/>
      <c r="G2653" s="85">
        <v>117173.7</v>
      </c>
      <c r="H2653" s="96" t="s">
        <v>4251</v>
      </c>
      <c r="I2653" t="s">
        <v>2142</v>
      </c>
      <c r="J2653" s="4">
        <f t="shared" si="41"/>
        <v>1</v>
      </c>
    </row>
    <row r="2654" spans="1:10" x14ac:dyDescent="0.3">
      <c r="A2654" s="4" t="s">
        <v>4267</v>
      </c>
      <c r="B2654" s="82">
        <v>45295</v>
      </c>
      <c r="C2654"/>
      <c r="D2654" t="s">
        <v>2718</v>
      </c>
      <c r="E2654" t="s">
        <v>3169</v>
      </c>
      <c r="F2654" s="88"/>
      <c r="G2654" s="85">
        <v>86612</v>
      </c>
      <c r="H2654" s="96" t="s">
        <v>34</v>
      </c>
      <c r="I2654" t="s">
        <v>2142</v>
      </c>
      <c r="J2654" s="4">
        <f t="shared" si="41"/>
        <v>1</v>
      </c>
    </row>
    <row r="2655" spans="1:10" x14ac:dyDescent="0.3">
      <c r="A2655" s="4" t="s">
        <v>4267</v>
      </c>
      <c r="B2655" s="82">
        <v>45295</v>
      </c>
      <c r="C2655" t="s">
        <v>2569</v>
      </c>
      <c r="D2655" t="s">
        <v>841</v>
      </c>
      <c r="E2655" t="s">
        <v>3902</v>
      </c>
      <c r="F2655" s="88"/>
      <c r="G2655" s="85">
        <v>85952</v>
      </c>
      <c r="H2655" s="96" t="s">
        <v>4251</v>
      </c>
      <c r="I2655" t="s">
        <v>2142</v>
      </c>
      <c r="J2655" s="4">
        <f t="shared" si="41"/>
        <v>1</v>
      </c>
    </row>
    <row r="2656" spans="1:10" x14ac:dyDescent="0.3">
      <c r="A2656" s="4" t="s">
        <v>4267</v>
      </c>
      <c r="B2656" s="82">
        <v>45295</v>
      </c>
      <c r="C2656" t="s">
        <v>2570</v>
      </c>
      <c r="D2656" t="s">
        <v>861</v>
      </c>
      <c r="E2656" t="s">
        <v>3903</v>
      </c>
      <c r="F2656" s="88"/>
      <c r="G2656" s="85">
        <v>58928.1</v>
      </c>
      <c r="H2656" s="96" t="s">
        <v>4251</v>
      </c>
      <c r="I2656" t="s">
        <v>2142</v>
      </c>
      <c r="J2656" s="4">
        <f t="shared" si="41"/>
        <v>1</v>
      </c>
    </row>
    <row r="2657" spans="1:10" x14ac:dyDescent="0.3">
      <c r="A2657" s="4" t="s">
        <v>4267</v>
      </c>
      <c r="B2657" s="82">
        <v>45295</v>
      </c>
      <c r="C2657" t="s">
        <v>2530</v>
      </c>
      <c r="D2657" t="s">
        <v>797</v>
      </c>
      <c r="E2657" t="s">
        <v>2888</v>
      </c>
      <c r="F2657" s="88"/>
      <c r="G2657" s="85">
        <v>58800</v>
      </c>
      <c r="H2657" s="96" t="s">
        <v>4251</v>
      </c>
      <c r="I2657" t="s">
        <v>2142</v>
      </c>
      <c r="J2657" s="4">
        <f t="shared" si="41"/>
        <v>1</v>
      </c>
    </row>
    <row r="2658" spans="1:10" x14ac:dyDescent="0.3">
      <c r="A2658" s="4" t="s">
        <v>4267</v>
      </c>
      <c r="B2658" s="82">
        <v>45295</v>
      </c>
      <c r="C2658" t="s">
        <v>2571</v>
      </c>
      <c r="D2658" t="s">
        <v>889</v>
      </c>
      <c r="E2658" t="s">
        <v>3904</v>
      </c>
      <c r="F2658" s="88"/>
      <c r="G2658" s="85">
        <v>56486.52</v>
      </c>
      <c r="H2658" s="96" t="s">
        <v>4251</v>
      </c>
      <c r="I2658" t="s">
        <v>2142</v>
      </c>
      <c r="J2658" s="4">
        <f t="shared" si="41"/>
        <v>1</v>
      </c>
    </row>
    <row r="2659" spans="1:10" x14ac:dyDescent="0.3">
      <c r="A2659" s="4" t="s">
        <v>4267</v>
      </c>
      <c r="B2659" s="82">
        <v>45295</v>
      </c>
      <c r="C2659" t="s">
        <v>2572</v>
      </c>
      <c r="D2659" t="s">
        <v>790</v>
      </c>
      <c r="E2659" t="s">
        <v>3905</v>
      </c>
      <c r="F2659" s="88"/>
      <c r="G2659" s="85">
        <v>51120</v>
      </c>
      <c r="H2659" s="96" t="s">
        <v>4251</v>
      </c>
      <c r="I2659" t="s">
        <v>2142</v>
      </c>
      <c r="J2659" s="4">
        <f t="shared" si="41"/>
        <v>1</v>
      </c>
    </row>
    <row r="2660" spans="1:10" x14ac:dyDescent="0.3">
      <c r="A2660" s="4" t="s">
        <v>4267</v>
      </c>
      <c r="B2660" s="82">
        <v>45295</v>
      </c>
      <c r="C2660" t="s">
        <v>2573</v>
      </c>
      <c r="D2660" t="s">
        <v>2858</v>
      </c>
      <c r="E2660" t="s">
        <v>2888</v>
      </c>
      <c r="F2660" s="88"/>
      <c r="G2660" s="85">
        <v>50000</v>
      </c>
      <c r="H2660" s="96" t="s">
        <v>4251</v>
      </c>
      <c r="I2660" t="s">
        <v>2142</v>
      </c>
      <c r="J2660" s="4">
        <f t="shared" si="41"/>
        <v>1</v>
      </c>
    </row>
    <row r="2661" spans="1:10" x14ac:dyDescent="0.3">
      <c r="A2661" s="4" t="s">
        <v>4267</v>
      </c>
      <c r="B2661" s="82">
        <v>45295</v>
      </c>
      <c r="C2661" t="s">
        <v>2574</v>
      </c>
      <c r="D2661" t="s">
        <v>790</v>
      </c>
      <c r="E2661" t="s">
        <v>3906</v>
      </c>
      <c r="F2661" s="88"/>
      <c r="G2661" s="85">
        <v>46800</v>
      </c>
      <c r="H2661" s="96" t="s">
        <v>4251</v>
      </c>
      <c r="I2661" t="s">
        <v>2142</v>
      </c>
      <c r="J2661" s="4">
        <f t="shared" si="41"/>
        <v>1</v>
      </c>
    </row>
    <row r="2662" spans="1:10" x14ac:dyDescent="0.3">
      <c r="A2662" s="4" t="s">
        <v>4267</v>
      </c>
      <c r="B2662" s="82">
        <v>45295</v>
      </c>
      <c r="C2662" t="s">
        <v>2575</v>
      </c>
      <c r="D2662" t="s">
        <v>790</v>
      </c>
      <c r="E2662" t="s">
        <v>3907</v>
      </c>
      <c r="F2662" s="88"/>
      <c r="G2662" s="85">
        <v>42000</v>
      </c>
      <c r="H2662" s="96" t="s">
        <v>4251</v>
      </c>
      <c r="I2662" t="s">
        <v>2142</v>
      </c>
      <c r="J2662" s="4">
        <f t="shared" si="41"/>
        <v>1</v>
      </c>
    </row>
    <row r="2663" spans="1:10" x14ac:dyDescent="0.3">
      <c r="A2663" s="4" t="s">
        <v>4267</v>
      </c>
      <c r="B2663" s="82">
        <v>45295</v>
      </c>
      <c r="C2663" t="s">
        <v>2576</v>
      </c>
      <c r="D2663" t="s">
        <v>790</v>
      </c>
      <c r="E2663" t="s">
        <v>3908</v>
      </c>
      <c r="F2663" s="88"/>
      <c r="G2663" s="85">
        <v>42000</v>
      </c>
      <c r="H2663" s="96" t="s">
        <v>4251</v>
      </c>
      <c r="I2663" t="s">
        <v>2142</v>
      </c>
      <c r="J2663" s="4">
        <f t="shared" si="41"/>
        <v>1</v>
      </c>
    </row>
    <row r="2664" spans="1:10" x14ac:dyDescent="0.3">
      <c r="A2664" s="4" t="s">
        <v>4267</v>
      </c>
      <c r="B2664" s="82">
        <v>45295</v>
      </c>
      <c r="C2664" t="s">
        <v>2577</v>
      </c>
      <c r="D2664" t="s">
        <v>841</v>
      </c>
      <c r="E2664" t="s">
        <v>3909</v>
      </c>
      <c r="F2664" s="88"/>
      <c r="G2664" s="85">
        <v>38800</v>
      </c>
      <c r="H2664" s="96" t="s">
        <v>4251</v>
      </c>
      <c r="I2664" t="s">
        <v>2142</v>
      </c>
      <c r="J2664" s="4">
        <f t="shared" si="41"/>
        <v>1</v>
      </c>
    </row>
    <row r="2665" spans="1:10" x14ac:dyDescent="0.3">
      <c r="A2665" s="4" t="s">
        <v>4267</v>
      </c>
      <c r="B2665" s="82">
        <v>45295</v>
      </c>
      <c r="C2665" t="s">
        <v>2578</v>
      </c>
      <c r="D2665" t="s">
        <v>790</v>
      </c>
      <c r="E2665" t="s">
        <v>3910</v>
      </c>
      <c r="F2665" s="88"/>
      <c r="G2665" s="85">
        <v>29220</v>
      </c>
      <c r="H2665" s="96" t="s">
        <v>4251</v>
      </c>
      <c r="I2665" t="s">
        <v>2142</v>
      </c>
      <c r="J2665" s="4">
        <f t="shared" si="41"/>
        <v>1</v>
      </c>
    </row>
    <row r="2666" spans="1:10" x14ac:dyDescent="0.3">
      <c r="A2666" s="4" t="s">
        <v>4267</v>
      </c>
      <c r="B2666" s="82">
        <v>45295</v>
      </c>
      <c r="C2666" t="s">
        <v>2579</v>
      </c>
      <c r="D2666" t="s">
        <v>790</v>
      </c>
      <c r="E2666" t="s">
        <v>3911</v>
      </c>
      <c r="F2666" s="88"/>
      <c r="G2666" s="85">
        <v>28320</v>
      </c>
      <c r="H2666" s="96" t="s">
        <v>4251</v>
      </c>
      <c r="I2666" t="s">
        <v>2142</v>
      </c>
      <c r="J2666" s="4">
        <f t="shared" si="41"/>
        <v>1</v>
      </c>
    </row>
    <row r="2667" spans="1:10" x14ac:dyDescent="0.3">
      <c r="A2667" s="4" t="s">
        <v>4267</v>
      </c>
      <c r="B2667" s="82">
        <v>45295</v>
      </c>
      <c r="C2667" t="s">
        <v>2580</v>
      </c>
      <c r="D2667" t="s">
        <v>790</v>
      </c>
      <c r="E2667" t="s">
        <v>3912</v>
      </c>
      <c r="F2667" s="88"/>
      <c r="G2667" s="85">
        <v>28320</v>
      </c>
      <c r="H2667" s="96" t="s">
        <v>4251</v>
      </c>
      <c r="I2667" t="s">
        <v>2142</v>
      </c>
      <c r="J2667" s="4">
        <f t="shared" si="41"/>
        <v>1</v>
      </c>
    </row>
    <row r="2668" spans="1:10" x14ac:dyDescent="0.3">
      <c r="A2668" s="4" t="s">
        <v>4267</v>
      </c>
      <c r="B2668" s="82">
        <v>45295</v>
      </c>
      <c r="C2668" t="s">
        <v>2581</v>
      </c>
      <c r="D2668" t="s">
        <v>797</v>
      </c>
      <c r="E2668" t="s">
        <v>3913</v>
      </c>
      <c r="F2668" s="88"/>
      <c r="G2668" s="85">
        <v>25200</v>
      </c>
      <c r="H2668" s="96" t="s">
        <v>4251</v>
      </c>
      <c r="I2668" t="s">
        <v>2142</v>
      </c>
      <c r="J2668" s="4">
        <f t="shared" si="41"/>
        <v>1</v>
      </c>
    </row>
    <row r="2669" spans="1:10" x14ac:dyDescent="0.3">
      <c r="A2669" s="4" t="s">
        <v>4267</v>
      </c>
      <c r="B2669" s="82">
        <v>45295</v>
      </c>
      <c r="C2669" t="s">
        <v>2582</v>
      </c>
      <c r="D2669" t="s">
        <v>710</v>
      </c>
      <c r="E2669" t="s">
        <v>3914</v>
      </c>
      <c r="F2669" s="88"/>
      <c r="G2669" s="85">
        <v>17597.63</v>
      </c>
      <c r="H2669" s="96" t="s">
        <v>4251</v>
      </c>
      <c r="I2669" t="s">
        <v>2142</v>
      </c>
      <c r="J2669" s="4">
        <f t="shared" si="41"/>
        <v>1</v>
      </c>
    </row>
    <row r="2670" spans="1:10" x14ac:dyDescent="0.3">
      <c r="A2670" s="4" t="s">
        <v>4267</v>
      </c>
      <c r="B2670" s="82">
        <v>45295</v>
      </c>
      <c r="C2670" t="s">
        <v>2583</v>
      </c>
      <c r="D2670" t="s">
        <v>791</v>
      </c>
      <c r="E2670" t="s">
        <v>3915</v>
      </c>
      <c r="F2670" s="88"/>
      <c r="G2670" s="85">
        <v>16200</v>
      </c>
      <c r="H2670" s="96" t="s">
        <v>4251</v>
      </c>
      <c r="I2670" t="s">
        <v>2142</v>
      </c>
      <c r="J2670" s="4">
        <f t="shared" si="41"/>
        <v>1</v>
      </c>
    </row>
    <row r="2671" spans="1:10" x14ac:dyDescent="0.3">
      <c r="A2671" s="4" t="s">
        <v>4267</v>
      </c>
      <c r="B2671" s="82">
        <v>45295</v>
      </c>
      <c r="C2671" t="s">
        <v>2584</v>
      </c>
      <c r="D2671" t="s">
        <v>2859</v>
      </c>
      <c r="E2671" t="s">
        <v>3916</v>
      </c>
      <c r="F2671" s="88"/>
      <c r="G2671" s="85">
        <v>11760</v>
      </c>
      <c r="H2671" s="96" t="s">
        <v>4251</v>
      </c>
      <c r="I2671" t="s">
        <v>2142</v>
      </c>
      <c r="J2671" s="4">
        <f t="shared" si="41"/>
        <v>1</v>
      </c>
    </row>
    <row r="2672" spans="1:10" x14ac:dyDescent="0.3">
      <c r="A2672" s="4" t="s">
        <v>4267</v>
      </c>
      <c r="B2672" s="82">
        <v>45295</v>
      </c>
      <c r="C2672" t="s">
        <v>2162</v>
      </c>
      <c r="D2672" t="s">
        <v>747</v>
      </c>
      <c r="E2672" t="s">
        <v>2888</v>
      </c>
      <c r="F2672" s="88"/>
      <c r="G2672" s="85">
        <v>11520</v>
      </c>
      <c r="H2672" s="96" t="s">
        <v>4251</v>
      </c>
      <c r="I2672" t="s">
        <v>2142</v>
      </c>
      <c r="J2672" s="4">
        <f t="shared" si="41"/>
        <v>1</v>
      </c>
    </row>
    <row r="2673" spans="1:10" x14ac:dyDescent="0.3">
      <c r="A2673" s="4" t="s">
        <v>4267</v>
      </c>
      <c r="B2673" s="82">
        <v>45295</v>
      </c>
      <c r="C2673" t="s">
        <v>2585</v>
      </c>
      <c r="D2673" t="s">
        <v>710</v>
      </c>
      <c r="E2673" t="s">
        <v>3917</v>
      </c>
      <c r="F2673" s="88"/>
      <c r="G2673" s="85">
        <v>8559.8700000000008</v>
      </c>
      <c r="H2673" s="96" t="s">
        <v>4251</v>
      </c>
      <c r="I2673" t="s">
        <v>2142</v>
      </c>
      <c r="J2673" s="4">
        <f t="shared" si="41"/>
        <v>1</v>
      </c>
    </row>
    <row r="2674" spans="1:10" x14ac:dyDescent="0.3">
      <c r="A2674" s="4" t="s">
        <v>4267</v>
      </c>
      <c r="B2674" s="82">
        <v>45295</v>
      </c>
      <c r="C2674" t="s">
        <v>2586</v>
      </c>
      <c r="D2674" t="s">
        <v>747</v>
      </c>
      <c r="E2674" t="s">
        <v>3918</v>
      </c>
      <c r="F2674" s="88"/>
      <c r="G2674" s="85">
        <v>5760</v>
      </c>
      <c r="H2674" s="96" t="s">
        <v>4251</v>
      </c>
      <c r="I2674" t="s">
        <v>2142</v>
      </c>
      <c r="J2674" s="4">
        <f t="shared" si="41"/>
        <v>1</v>
      </c>
    </row>
    <row r="2675" spans="1:10" x14ac:dyDescent="0.3">
      <c r="A2675" s="4" t="s">
        <v>4267</v>
      </c>
      <c r="B2675" s="82">
        <v>45295</v>
      </c>
      <c r="C2675" t="s">
        <v>2586</v>
      </c>
      <c r="D2675" t="s">
        <v>747</v>
      </c>
      <c r="E2675" t="s">
        <v>3918</v>
      </c>
      <c r="F2675" s="88"/>
      <c r="G2675" s="85">
        <v>5760</v>
      </c>
      <c r="H2675" s="96" t="s">
        <v>4251</v>
      </c>
      <c r="I2675" t="s">
        <v>2142</v>
      </c>
      <c r="J2675" s="4">
        <f t="shared" si="41"/>
        <v>1</v>
      </c>
    </row>
    <row r="2676" spans="1:10" x14ac:dyDescent="0.3">
      <c r="A2676" s="4" t="s">
        <v>4267</v>
      </c>
      <c r="B2676" s="82">
        <v>45295</v>
      </c>
      <c r="C2676" t="s">
        <v>2587</v>
      </c>
      <c r="D2676" t="s">
        <v>2719</v>
      </c>
      <c r="E2676" t="s">
        <v>2885</v>
      </c>
      <c r="F2676" s="88"/>
      <c r="G2676" s="85">
        <v>4000</v>
      </c>
      <c r="H2676" s="96" t="s">
        <v>4251</v>
      </c>
      <c r="I2676" t="s">
        <v>2142</v>
      </c>
      <c r="J2676" s="4">
        <f t="shared" si="41"/>
        <v>1</v>
      </c>
    </row>
    <row r="2677" spans="1:10" x14ac:dyDescent="0.3">
      <c r="A2677" s="4" t="s">
        <v>4267</v>
      </c>
      <c r="B2677" s="82">
        <v>45295</v>
      </c>
      <c r="C2677" t="s">
        <v>2588</v>
      </c>
      <c r="D2677" t="s">
        <v>2860</v>
      </c>
      <c r="E2677" t="s">
        <v>3918</v>
      </c>
      <c r="F2677" s="88"/>
      <c r="G2677" s="85">
        <v>2335.0500000000002</v>
      </c>
      <c r="H2677" s="96" t="s">
        <v>4251</v>
      </c>
      <c r="I2677" t="s">
        <v>2142</v>
      </c>
      <c r="J2677" s="4">
        <f t="shared" si="41"/>
        <v>1</v>
      </c>
    </row>
    <row r="2678" spans="1:10" x14ac:dyDescent="0.3">
      <c r="A2678" s="4" t="s">
        <v>4267</v>
      </c>
      <c r="B2678" s="82">
        <v>45295</v>
      </c>
      <c r="C2678"/>
      <c r="D2678" t="s">
        <v>136</v>
      </c>
      <c r="E2678" t="s">
        <v>282</v>
      </c>
      <c r="F2678" s="88"/>
      <c r="G2678" s="85">
        <v>1978.36</v>
      </c>
      <c r="H2678" s="96" t="s">
        <v>4249</v>
      </c>
      <c r="I2678" t="s">
        <v>2142</v>
      </c>
      <c r="J2678" s="4">
        <f t="shared" si="41"/>
        <v>1</v>
      </c>
    </row>
    <row r="2679" spans="1:10" x14ac:dyDescent="0.3">
      <c r="A2679" s="4" t="s">
        <v>4267</v>
      </c>
      <c r="B2679" s="82">
        <v>45295</v>
      </c>
      <c r="C2679" t="s">
        <v>2589</v>
      </c>
      <c r="D2679" t="s">
        <v>899</v>
      </c>
      <c r="E2679" t="s">
        <v>3919</v>
      </c>
      <c r="F2679" s="88"/>
      <c r="G2679" s="85">
        <v>1750</v>
      </c>
      <c r="H2679" s="96" t="s">
        <v>4251</v>
      </c>
      <c r="I2679" t="s">
        <v>2142</v>
      </c>
      <c r="J2679" s="4">
        <f t="shared" si="41"/>
        <v>1</v>
      </c>
    </row>
    <row r="2680" spans="1:10" x14ac:dyDescent="0.3">
      <c r="A2680" s="4" t="s">
        <v>4267</v>
      </c>
      <c r="B2680" s="82">
        <v>45295</v>
      </c>
      <c r="C2680"/>
      <c r="D2680" t="s">
        <v>2718</v>
      </c>
      <c r="E2680" t="s">
        <v>223</v>
      </c>
      <c r="F2680" s="85">
        <v>2291300</v>
      </c>
      <c r="G2680" s="85"/>
      <c r="H2680" s="96" t="s">
        <v>223</v>
      </c>
      <c r="I2680" t="s">
        <v>2142</v>
      </c>
      <c r="J2680" s="4">
        <f t="shared" si="41"/>
        <v>1</v>
      </c>
    </row>
    <row r="2681" spans="1:10" x14ac:dyDescent="0.3">
      <c r="A2681" s="4" t="s">
        <v>4267</v>
      </c>
      <c r="B2681" s="82">
        <v>45295</v>
      </c>
      <c r="C2681"/>
      <c r="D2681" t="s">
        <v>2861</v>
      </c>
      <c r="E2681" t="s">
        <v>3920</v>
      </c>
      <c r="F2681" s="85">
        <v>87190.75</v>
      </c>
      <c r="G2681" s="85"/>
      <c r="H2681" s="96" t="s">
        <v>37</v>
      </c>
      <c r="I2681" t="s">
        <v>2142</v>
      </c>
      <c r="J2681" s="4">
        <f t="shared" si="41"/>
        <v>1</v>
      </c>
    </row>
    <row r="2682" spans="1:10" x14ac:dyDescent="0.3">
      <c r="A2682" s="4" t="s">
        <v>4267</v>
      </c>
      <c r="B2682" s="82">
        <v>45295</v>
      </c>
      <c r="C2682"/>
      <c r="D2682" t="s">
        <v>2840</v>
      </c>
      <c r="E2682" t="s">
        <v>273</v>
      </c>
      <c r="F2682" s="85">
        <v>50000</v>
      </c>
      <c r="G2682" s="85"/>
      <c r="H2682" s="96" t="s">
        <v>37</v>
      </c>
      <c r="I2682" t="s">
        <v>2142</v>
      </c>
      <c r="J2682" s="4">
        <f t="shared" si="41"/>
        <v>1</v>
      </c>
    </row>
    <row r="2683" spans="1:10" x14ac:dyDescent="0.3">
      <c r="A2683" s="4" t="s">
        <v>4267</v>
      </c>
      <c r="B2683" s="82">
        <v>45295</v>
      </c>
      <c r="C2683"/>
      <c r="D2683" t="s">
        <v>126</v>
      </c>
      <c r="E2683" t="s">
        <v>3921</v>
      </c>
      <c r="F2683" s="85">
        <v>26513.08</v>
      </c>
      <c r="G2683" s="85"/>
      <c r="H2683" s="96" t="s">
        <v>37</v>
      </c>
      <c r="I2683" t="s">
        <v>2142</v>
      </c>
      <c r="J2683" s="4">
        <f t="shared" si="41"/>
        <v>1</v>
      </c>
    </row>
    <row r="2684" spans="1:10" x14ac:dyDescent="0.3">
      <c r="A2684" s="4" t="s">
        <v>4267</v>
      </c>
      <c r="B2684" s="82">
        <v>45295</v>
      </c>
      <c r="C2684"/>
      <c r="D2684" t="s">
        <v>2643</v>
      </c>
      <c r="E2684" t="s">
        <v>3922</v>
      </c>
      <c r="F2684" s="85">
        <v>17107.2</v>
      </c>
      <c r="G2684" s="85"/>
      <c r="H2684" s="96" t="s">
        <v>37</v>
      </c>
      <c r="I2684" t="s">
        <v>2142</v>
      </c>
      <c r="J2684" s="4">
        <f t="shared" si="41"/>
        <v>1</v>
      </c>
    </row>
    <row r="2685" spans="1:10" x14ac:dyDescent="0.3">
      <c r="A2685" s="4" t="s">
        <v>4267</v>
      </c>
      <c r="B2685" s="82">
        <v>45295</v>
      </c>
      <c r="C2685"/>
      <c r="D2685" t="s">
        <v>2622</v>
      </c>
      <c r="E2685" t="s">
        <v>3923</v>
      </c>
      <c r="F2685" s="85">
        <v>16191.78</v>
      </c>
      <c r="G2685" s="85"/>
      <c r="H2685" s="96" t="s">
        <v>37</v>
      </c>
      <c r="I2685" t="s">
        <v>2142</v>
      </c>
      <c r="J2685" s="4">
        <f t="shared" si="41"/>
        <v>1</v>
      </c>
    </row>
    <row r="2686" spans="1:10" x14ac:dyDescent="0.3">
      <c r="A2686" s="4" t="s">
        <v>4267</v>
      </c>
      <c r="B2686" s="82">
        <v>45295</v>
      </c>
      <c r="C2686"/>
      <c r="D2686" t="s">
        <v>2862</v>
      </c>
      <c r="E2686" t="s">
        <v>3924</v>
      </c>
      <c r="F2686" s="85">
        <v>13871.44</v>
      </c>
      <c r="G2686" s="85"/>
      <c r="H2686" s="96" t="s">
        <v>37</v>
      </c>
      <c r="I2686" t="s">
        <v>2142</v>
      </c>
      <c r="J2686" s="4">
        <f t="shared" si="41"/>
        <v>1</v>
      </c>
    </row>
    <row r="2687" spans="1:10" x14ac:dyDescent="0.3">
      <c r="A2687" s="4" t="s">
        <v>4267</v>
      </c>
      <c r="B2687" s="82">
        <v>45295</v>
      </c>
      <c r="C2687"/>
      <c r="D2687" t="s">
        <v>2658</v>
      </c>
      <c r="E2687" t="s">
        <v>3925</v>
      </c>
      <c r="F2687" s="85">
        <v>9081.86</v>
      </c>
      <c r="G2687" s="85"/>
      <c r="H2687" s="96" t="s">
        <v>37</v>
      </c>
      <c r="I2687" t="s">
        <v>2142</v>
      </c>
      <c r="J2687" s="4">
        <f t="shared" si="41"/>
        <v>1</v>
      </c>
    </row>
    <row r="2688" spans="1:10" x14ac:dyDescent="0.3">
      <c r="A2688" s="4" t="s">
        <v>4267</v>
      </c>
      <c r="B2688" s="82">
        <v>45295</v>
      </c>
      <c r="C2688"/>
      <c r="D2688" t="s">
        <v>2615</v>
      </c>
      <c r="E2688" t="s">
        <v>3926</v>
      </c>
      <c r="F2688" s="85">
        <v>8291.4500000000007</v>
      </c>
      <c r="G2688" s="85"/>
      <c r="H2688" s="96" t="s">
        <v>37</v>
      </c>
      <c r="I2688" t="s">
        <v>2142</v>
      </c>
      <c r="J2688" s="4">
        <f t="shared" si="41"/>
        <v>1</v>
      </c>
    </row>
    <row r="2689" spans="1:10" x14ac:dyDescent="0.3">
      <c r="A2689" s="4" t="s">
        <v>4267</v>
      </c>
      <c r="B2689" s="82">
        <v>45295</v>
      </c>
      <c r="C2689"/>
      <c r="D2689" t="s">
        <v>2795</v>
      </c>
      <c r="E2689" t="s">
        <v>3927</v>
      </c>
      <c r="F2689" s="85">
        <v>7751.1</v>
      </c>
      <c r="G2689" s="85"/>
      <c r="H2689" s="96" t="s">
        <v>37</v>
      </c>
      <c r="I2689" t="s">
        <v>2142</v>
      </c>
      <c r="J2689" s="4">
        <f t="shared" si="41"/>
        <v>1</v>
      </c>
    </row>
    <row r="2690" spans="1:10" x14ac:dyDescent="0.3">
      <c r="A2690" s="4" t="s">
        <v>4267</v>
      </c>
      <c r="B2690" s="82">
        <v>45295</v>
      </c>
      <c r="C2690"/>
      <c r="D2690" t="s">
        <v>2642</v>
      </c>
      <c r="E2690" t="s">
        <v>3928</v>
      </c>
      <c r="F2690" s="85">
        <v>7469.01</v>
      </c>
      <c r="G2690" s="85"/>
      <c r="H2690" s="96" t="s">
        <v>37</v>
      </c>
      <c r="I2690" t="s">
        <v>2142</v>
      </c>
      <c r="J2690" s="4">
        <f t="shared" si="41"/>
        <v>1</v>
      </c>
    </row>
    <row r="2691" spans="1:10" x14ac:dyDescent="0.3">
      <c r="A2691" s="4" t="s">
        <v>4267</v>
      </c>
      <c r="B2691" s="82">
        <v>45295</v>
      </c>
      <c r="C2691"/>
      <c r="D2691" t="s">
        <v>2686</v>
      </c>
      <c r="E2691" t="s">
        <v>3929</v>
      </c>
      <c r="F2691" s="85">
        <v>7353.47</v>
      </c>
      <c r="G2691" s="85"/>
      <c r="H2691" s="96" t="s">
        <v>37</v>
      </c>
      <c r="I2691" t="s">
        <v>2142</v>
      </c>
      <c r="J2691" s="4">
        <f t="shared" ref="J2691:J2754" si="42">MONTH(B2691)</f>
        <v>1</v>
      </c>
    </row>
    <row r="2692" spans="1:10" x14ac:dyDescent="0.3">
      <c r="A2692" s="4" t="s">
        <v>4267</v>
      </c>
      <c r="B2692" s="82">
        <v>45295</v>
      </c>
      <c r="C2692"/>
      <c r="D2692" t="s">
        <v>2665</v>
      </c>
      <c r="E2692" t="s">
        <v>3930</v>
      </c>
      <c r="F2692" s="85">
        <v>6032.11</v>
      </c>
      <c r="G2692" s="85"/>
      <c r="H2692" s="96" t="s">
        <v>37</v>
      </c>
      <c r="I2692" t="s">
        <v>2142</v>
      </c>
      <c r="J2692" s="4">
        <f t="shared" si="42"/>
        <v>1</v>
      </c>
    </row>
    <row r="2693" spans="1:10" x14ac:dyDescent="0.3">
      <c r="A2693" s="4" t="s">
        <v>4267</v>
      </c>
      <c r="B2693" s="82">
        <v>45295</v>
      </c>
      <c r="C2693"/>
      <c r="D2693" t="s">
        <v>2863</v>
      </c>
      <c r="E2693" t="s">
        <v>3931</v>
      </c>
      <c r="F2693" s="85">
        <v>6000</v>
      </c>
      <c r="G2693" s="85"/>
      <c r="H2693" s="96" t="s">
        <v>37</v>
      </c>
      <c r="I2693" t="s">
        <v>2142</v>
      </c>
      <c r="J2693" s="4">
        <f t="shared" si="42"/>
        <v>1</v>
      </c>
    </row>
    <row r="2694" spans="1:10" x14ac:dyDescent="0.3">
      <c r="A2694" s="4" t="s">
        <v>4267</v>
      </c>
      <c r="B2694" s="82">
        <v>45295</v>
      </c>
      <c r="C2694"/>
      <c r="D2694" t="s">
        <v>2637</v>
      </c>
      <c r="E2694" t="s">
        <v>3932</v>
      </c>
      <c r="F2694" s="85">
        <v>5328.36</v>
      </c>
      <c r="G2694" s="85"/>
      <c r="H2694" s="96" t="s">
        <v>37</v>
      </c>
      <c r="I2694" t="s">
        <v>2142</v>
      </c>
      <c r="J2694" s="4">
        <f t="shared" si="42"/>
        <v>1</v>
      </c>
    </row>
    <row r="2695" spans="1:10" x14ac:dyDescent="0.3">
      <c r="A2695" s="4" t="s">
        <v>4267</v>
      </c>
      <c r="B2695" s="82">
        <v>45295</v>
      </c>
      <c r="C2695"/>
      <c r="D2695" t="s">
        <v>2658</v>
      </c>
      <c r="E2695" t="s">
        <v>3933</v>
      </c>
      <c r="F2695" s="85">
        <v>4268.01</v>
      </c>
      <c r="G2695" s="85"/>
      <c r="H2695" s="96" t="s">
        <v>37</v>
      </c>
      <c r="I2695" t="s">
        <v>2142</v>
      </c>
      <c r="J2695" s="4">
        <f t="shared" si="42"/>
        <v>1</v>
      </c>
    </row>
    <row r="2696" spans="1:10" x14ac:dyDescent="0.3">
      <c r="A2696" s="4" t="s">
        <v>4267</v>
      </c>
      <c r="B2696" s="82">
        <v>45295</v>
      </c>
      <c r="C2696"/>
      <c r="D2696" t="s">
        <v>2629</v>
      </c>
      <c r="E2696" t="s">
        <v>2943</v>
      </c>
      <c r="F2696" s="85">
        <v>4133.3599999999997</v>
      </c>
      <c r="G2696" s="85"/>
      <c r="H2696" s="96" t="s">
        <v>37</v>
      </c>
      <c r="I2696" t="s">
        <v>2142</v>
      </c>
      <c r="J2696" s="4">
        <f t="shared" si="42"/>
        <v>1</v>
      </c>
    </row>
    <row r="2697" spans="1:10" x14ac:dyDescent="0.3">
      <c r="A2697" s="4" t="s">
        <v>4267</v>
      </c>
      <c r="B2697" s="82">
        <v>45295</v>
      </c>
      <c r="C2697"/>
      <c r="D2697" t="s">
        <v>2777</v>
      </c>
      <c r="E2697" t="s">
        <v>3934</v>
      </c>
      <c r="F2697" s="85">
        <v>2799.5</v>
      </c>
      <c r="G2697" s="85"/>
      <c r="H2697" s="96" t="s">
        <v>37</v>
      </c>
      <c r="I2697" t="s">
        <v>2142</v>
      </c>
      <c r="J2697" s="4">
        <f t="shared" si="42"/>
        <v>1</v>
      </c>
    </row>
    <row r="2698" spans="1:10" x14ac:dyDescent="0.3">
      <c r="A2698" s="4" t="s">
        <v>4267</v>
      </c>
      <c r="B2698" s="82">
        <v>45295</v>
      </c>
      <c r="C2698"/>
      <c r="D2698" t="s">
        <v>2658</v>
      </c>
      <c r="E2698" t="s">
        <v>3935</v>
      </c>
      <c r="F2698" s="85">
        <v>2613.6</v>
      </c>
      <c r="G2698" s="85"/>
      <c r="H2698" s="96" t="s">
        <v>37</v>
      </c>
      <c r="I2698" t="s">
        <v>2142</v>
      </c>
      <c r="J2698" s="4">
        <f t="shared" si="42"/>
        <v>1</v>
      </c>
    </row>
    <row r="2699" spans="1:10" x14ac:dyDescent="0.3">
      <c r="A2699" s="4" t="s">
        <v>4267</v>
      </c>
      <c r="B2699" s="82">
        <v>45294</v>
      </c>
      <c r="C2699" t="s">
        <v>2590</v>
      </c>
      <c r="D2699" t="s">
        <v>2676</v>
      </c>
      <c r="E2699" t="s">
        <v>3936</v>
      </c>
      <c r="F2699" s="88"/>
      <c r="G2699" s="85">
        <v>26505.599999999999</v>
      </c>
      <c r="H2699" s="96" t="s">
        <v>4251</v>
      </c>
      <c r="I2699" t="s">
        <v>2142</v>
      </c>
      <c r="J2699" s="4">
        <f t="shared" si="42"/>
        <v>1</v>
      </c>
    </row>
    <row r="2700" spans="1:10" x14ac:dyDescent="0.3">
      <c r="A2700" s="4" t="s">
        <v>4267</v>
      </c>
      <c r="B2700" s="82">
        <v>45294</v>
      </c>
      <c r="C2700" t="s">
        <v>2591</v>
      </c>
      <c r="D2700" t="s">
        <v>2677</v>
      </c>
      <c r="E2700" t="s">
        <v>3937</v>
      </c>
      <c r="F2700" s="88"/>
      <c r="G2700" s="85">
        <v>15280.99</v>
      </c>
      <c r="H2700" s="96" t="s">
        <v>4251</v>
      </c>
      <c r="I2700" t="s">
        <v>2142</v>
      </c>
      <c r="J2700" s="4">
        <f t="shared" si="42"/>
        <v>1</v>
      </c>
    </row>
    <row r="2701" spans="1:10" x14ac:dyDescent="0.3">
      <c r="A2701" s="4" t="s">
        <v>4267</v>
      </c>
      <c r="B2701" s="82">
        <v>45294</v>
      </c>
      <c r="C2701" t="s">
        <v>2592</v>
      </c>
      <c r="D2701" t="s">
        <v>2677</v>
      </c>
      <c r="E2701" t="s">
        <v>3938</v>
      </c>
      <c r="F2701" s="88"/>
      <c r="G2701" s="85">
        <v>11273.34</v>
      </c>
      <c r="H2701" s="96" t="s">
        <v>4251</v>
      </c>
      <c r="I2701" t="s">
        <v>2142</v>
      </c>
      <c r="J2701" s="4">
        <f t="shared" si="42"/>
        <v>1</v>
      </c>
    </row>
    <row r="2702" spans="1:10" x14ac:dyDescent="0.3">
      <c r="A2702" s="4" t="s">
        <v>4267</v>
      </c>
      <c r="B2702" s="82">
        <v>45294</v>
      </c>
      <c r="C2702" t="s">
        <v>2593</v>
      </c>
      <c r="D2702" t="s">
        <v>2677</v>
      </c>
      <c r="E2702" t="s">
        <v>3939</v>
      </c>
      <c r="F2702" s="88"/>
      <c r="G2702" s="85">
        <v>7214.47</v>
      </c>
      <c r="H2702" s="96" t="s">
        <v>4251</v>
      </c>
      <c r="I2702" t="s">
        <v>2142</v>
      </c>
      <c r="J2702" s="4">
        <f t="shared" si="42"/>
        <v>1</v>
      </c>
    </row>
    <row r="2703" spans="1:10" x14ac:dyDescent="0.3">
      <c r="A2703" s="4" t="s">
        <v>4267</v>
      </c>
      <c r="B2703" s="82">
        <v>45294</v>
      </c>
      <c r="C2703" t="s">
        <v>2594</v>
      </c>
      <c r="D2703" t="s">
        <v>2850</v>
      </c>
      <c r="E2703" t="s">
        <v>3940</v>
      </c>
      <c r="F2703" s="88"/>
      <c r="G2703" s="85">
        <v>6240</v>
      </c>
      <c r="H2703" s="96" t="s">
        <v>4251</v>
      </c>
      <c r="I2703" t="s">
        <v>2142</v>
      </c>
      <c r="J2703" s="4">
        <f t="shared" si="42"/>
        <v>1</v>
      </c>
    </row>
    <row r="2704" spans="1:10" x14ac:dyDescent="0.3">
      <c r="A2704" s="4" t="s">
        <v>4267</v>
      </c>
      <c r="B2704" s="82">
        <v>45294</v>
      </c>
      <c r="C2704" t="s">
        <v>2595</v>
      </c>
      <c r="D2704" t="s">
        <v>2850</v>
      </c>
      <c r="E2704" t="s">
        <v>3941</v>
      </c>
      <c r="F2704" s="88"/>
      <c r="G2704" s="85">
        <v>6000</v>
      </c>
      <c r="H2704" s="96" t="s">
        <v>4251</v>
      </c>
      <c r="I2704" t="s">
        <v>2142</v>
      </c>
      <c r="J2704" s="4">
        <f t="shared" si="42"/>
        <v>1</v>
      </c>
    </row>
    <row r="2705" spans="1:10" x14ac:dyDescent="0.3">
      <c r="A2705" s="4" t="s">
        <v>4267</v>
      </c>
      <c r="B2705" s="82">
        <v>45294</v>
      </c>
      <c r="C2705" t="s">
        <v>2596</v>
      </c>
      <c r="D2705" t="s">
        <v>2864</v>
      </c>
      <c r="E2705" t="s">
        <v>3942</v>
      </c>
      <c r="F2705" s="88"/>
      <c r="G2705" s="85">
        <v>1944</v>
      </c>
      <c r="H2705" s="96" t="s">
        <v>4251</v>
      </c>
      <c r="I2705" t="s">
        <v>2142</v>
      </c>
      <c r="J2705" s="4">
        <f t="shared" si="42"/>
        <v>1</v>
      </c>
    </row>
    <row r="2706" spans="1:10" x14ac:dyDescent="0.3">
      <c r="A2706" s="4" t="s">
        <v>4267</v>
      </c>
      <c r="B2706" s="82">
        <v>45294</v>
      </c>
      <c r="C2706" t="s">
        <v>2597</v>
      </c>
      <c r="D2706" t="s">
        <v>2864</v>
      </c>
      <c r="E2706" t="s">
        <v>3943</v>
      </c>
      <c r="F2706" s="88"/>
      <c r="G2706" s="85">
        <v>1944</v>
      </c>
      <c r="H2706" s="96" t="s">
        <v>4251</v>
      </c>
      <c r="I2706" t="s">
        <v>2142</v>
      </c>
      <c r="J2706" s="4">
        <f t="shared" si="42"/>
        <v>1</v>
      </c>
    </row>
    <row r="2707" spans="1:10" x14ac:dyDescent="0.3">
      <c r="A2707" s="4" t="s">
        <v>4267</v>
      </c>
      <c r="B2707" s="82">
        <v>45294</v>
      </c>
      <c r="C2707" t="s">
        <v>2598</v>
      </c>
      <c r="D2707" t="s">
        <v>899</v>
      </c>
      <c r="E2707" t="s">
        <v>2888</v>
      </c>
      <c r="F2707" s="88"/>
      <c r="G2707" s="85">
        <v>1750</v>
      </c>
      <c r="H2707" s="96" t="s">
        <v>4251</v>
      </c>
      <c r="I2707" t="s">
        <v>2142</v>
      </c>
      <c r="J2707" s="4">
        <f t="shared" si="42"/>
        <v>1</v>
      </c>
    </row>
    <row r="2708" spans="1:10" x14ac:dyDescent="0.3">
      <c r="A2708" s="4" t="s">
        <v>4267</v>
      </c>
      <c r="B2708" s="82">
        <v>45294</v>
      </c>
      <c r="C2708"/>
      <c r="D2708" t="s">
        <v>136</v>
      </c>
      <c r="E2708" t="s">
        <v>1814</v>
      </c>
      <c r="F2708" s="88"/>
      <c r="G2708" s="91">
        <v>495</v>
      </c>
      <c r="H2708" s="96" t="s">
        <v>4249</v>
      </c>
      <c r="I2708" t="s">
        <v>2142</v>
      </c>
      <c r="J2708" s="4">
        <f t="shared" si="42"/>
        <v>1</v>
      </c>
    </row>
    <row r="2709" spans="1:10" x14ac:dyDescent="0.3">
      <c r="A2709" s="4" t="s">
        <v>4267</v>
      </c>
      <c r="B2709" s="82">
        <v>45294</v>
      </c>
      <c r="C2709"/>
      <c r="D2709" t="s">
        <v>136</v>
      </c>
      <c r="E2709" t="s">
        <v>3264</v>
      </c>
      <c r="F2709" s="88"/>
      <c r="G2709" s="91">
        <v>200</v>
      </c>
      <c r="H2709" s="96" t="s">
        <v>4249</v>
      </c>
      <c r="I2709" t="s">
        <v>2142</v>
      </c>
      <c r="J2709" s="4">
        <f t="shared" si="42"/>
        <v>1</v>
      </c>
    </row>
    <row r="2710" spans="1:10" x14ac:dyDescent="0.3">
      <c r="A2710" s="4" t="s">
        <v>4267</v>
      </c>
      <c r="B2710" s="82">
        <v>45294</v>
      </c>
      <c r="C2710"/>
      <c r="D2710" t="s">
        <v>136</v>
      </c>
      <c r="E2710" t="s">
        <v>3264</v>
      </c>
      <c r="F2710" s="88"/>
      <c r="G2710" s="91">
        <v>200</v>
      </c>
      <c r="H2710" s="96" t="s">
        <v>4249</v>
      </c>
      <c r="I2710" t="s">
        <v>2142</v>
      </c>
      <c r="J2710" s="4">
        <f t="shared" si="42"/>
        <v>1</v>
      </c>
    </row>
    <row r="2711" spans="1:10" x14ac:dyDescent="0.3">
      <c r="A2711" s="4" t="s">
        <v>4267</v>
      </c>
      <c r="B2711" s="82">
        <v>45294</v>
      </c>
      <c r="C2711"/>
      <c r="D2711" t="s">
        <v>2681</v>
      </c>
      <c r="E2711" t="s">
        <v>273</v>
      </c>
      <c r="F2711" s="85">
        <v>151645.25</v>
      </c>
      <c r="G2711" s="85"/>
      <c r="H2711" s="96" t="s">
        <v>37</v>
      </c>
      <c r="I2711" t="s">
        <v>2142</v>
      </c>
      <c r="J2711" s="4">
        <f t="shared" si="42"/>
        <v>1</v>
      </c>
    </row>
    <row r="2712" spans="1:10" x14ac:dyDescent="0.3">
      <c r="A2712" s="4" t="s">
        <v>4267</v>
      </c>
      <c r="B2712" s="82">
        <v>45294</v>
      </c>
      <c r="C2712"/>
      <c r="D2712" t="s">
        <v>2681</v>
      </c>
      <c r="E2712" t="s">
        <v>273</v>
      </c>
      <c r="F2712" s="85">
        <v>106383.47</v>
      </c>
      <c r="G2712" s="85"/>
      <c r="H2712" s="96" t="s">
        <v>37</v>
      </c>
      <c r="I2712" t="s">
        <v>2142</v>
      </c>
      <c r="J2712" s="4">
        <f t="shared" si="42"/>
        <v>1</v>
      </c>
    </row>
    <row r="2713" spans="1:10" x14ac:dyDescent="0.3">
      <c r="A2713" s="4" t="s">
        <v>4267</v>
      </c>
      <c r="B2713" s="82">
        <v>45294</v>
      </c>
      <c r="C2713"/>
      <c r="D2713" t="s">
        <v>2625</v>
      </c>
      <c r="E2713" t="s">
        <v>273</v>
      </c>
      <c r="F2713" s="85">
        <v>51943.77</v>
      </c>
      <c r="G2713" s="85"/>
      <c r="H2713" s="96" t="s">
        <v>37</v>
      </c>
      <c r="I2713" t="s">
        <v>2142</v>
      </c>
      <c r="J2713" s="4">
        <f t="shared" si="42"/>
        <v>1</v>
      </c>
    </row>
    <row r="2714" spans="1:10" x14ac:dyDescent="0.3">
      <c r="A2714" s="4" t="s">
        <v>4267</v>
      </c>
      <c r="B2714" s="82">
        <v>45294</v>
      </c>
      <c r="C2714"/>
      <c r="D2714" t="s">
        <v>2599</v>
      </c>
      <c r="E2714" t="s">
        <v>235</v>
      </c>
      <c r="F2714" s="85">
        <v>49873.09</v>
      </c>
      <c r="G2714" s="85"/>
      <c r="H2714" s="96" t="s">
        <v>37</v>
      </c>
      <c r="I2714" t="s">
        <v>2142</v>
      </c>
      <c r="J2714" s="4">
        <f t="shared" si="42"/>
        <v>1</v>
      </c>
    </row>
    <row r="2715" spans="1:10" x14ac:dyDescent="0.3">
      <c r="A2715" s="4" t="s">
        <v>4267</v>
      </c>
      <c r="B2715" s="82">
        <v>45294</v>
      </c>
      <c r="C2715"/>
      <c r="D2715" t="s">
        <v>2865</v>
      </c>
      <c r="E2715" t="s">
        <v>3944</v>
      </c>
      <c r="F2715" s="85">
        <v>38109.61</v>
      </c>
      <c r="G2715" s="85"/>
      <c r="H2715" s="96" t="s">
        <v>37</v>
      </c>
      <c r="I2715" t="s">
        <v>2142</v>
      </c>
      <c r="J2715" s="4">
        <f t="shared" si="42"/>
        <v>1</v>
      </c>
    </row>
    <row r="2716" spans="1:10" x14ac:dyDescent="0.3">
      <c r="A2716" s="4" t="s">
        <v>4267</v>
      </c>
      <c r="B2716" s="82">
        <v>45294</v>
      </c>
      <c r="C2716"/>
      <c r="D2716" t="s">
        <v>2635</v>
      </c>
      <c r="E2716" t="s">
        <v>3945</v>
      </c>
      <c r="F2716" s="85">
        <v>23173.51</v>
      </c>
      <c r="G2716" s="85"/>
      <c r="H2716" s="96" t="s">
        <v>37</v>
      </c>
      <c r="I2716" t="s">
        <v>2142</v>
      </c>
      <c r="J2716" s="4">
        <f t="shared" si="42"/>
        <v>1</v>
      </c>
    </row>
    <row r="2717" spans="1:10" x14ac:dyDescent="0.3">
      <c r="A2717" s="4" t="s">
        <v>4267</v>
      </c>
      <c r="B2717" s="82">
        <v>45294</v>
      </c>
      <c r="C2717"/>
      <c r="D2717" t="s">
        <v>2616</v>
      </c>
      <c r="E2717" t="s">
        <v>2908</v>
      </c>
      <c r="F2717" s="85">
        <v>20281.169999999998</v>
      </c>
      <c r="G2717" s="85"/>
      <c r="H2717" s="96" t="s">
        <v>37</v>
      </c>
      <c r="I2717" t="s">
        <v>2142</v>
      </c>
      <c r="J2717" s="4">
        <f t="shared" si="42"/>
        <v>1</v>
      </c>
    </row>
    <row r="2718" spans="1:10" x14ac:dyDescent="0.3">
      <c r="A2718" s="4" t="s">
        <v>4267</v>
      </c>
      <c r="B2718" s="82">
        <v>45294</v>
      </c>
      <c r="C2718"/>
      <c r="D2718" t="s">
        <v>126</v>
      </c>
      <c r="E2718" t="s">
        <v>3946</v>
      </c>
      <c r="F2718" s="85">
        <v>16556.759999999998</v>
      </c>
      <c r="G2718" s="85"/>
      <c r="H2718" s="96" t="s">
        <v>37</v>
      </c>
      <c r="I2718" t="s">
        <v>2142</v>
      </c>
      <c r="J2718" s="4">
        <f t="shared" si="42"/>
        <v>1</v>
      </c>
    </row>
    <row r="2719" spans="1:10" x14ac:dyDescent="0.3">
      <c r="A2719" s="4" t="s">
        <v>4267</v>
      </c>
      <c r="B2719" s="82">
        <v>45294</v>
      </c>
      <c r="C2719"/>
      <c r="D2719" t="s">
        <v>2600</v>
      </c>
      <c r="E2719" t="s">
        <v>3947</v>
      </c>
      <c r="F2719" s="85">
        <v>14725.98</v>
      </c>
      <c r="G2719" s="85"/>
      <c r="H2719" s="96" t="s">
        <v>37</v>
      </c>
      <c r="I2719" t="s">
        <v>2142</v>
      </c>
      <c r="J2719" s="4">
        <f t="shared" si="42"/>
        <v>1</v>
      </c>
    </row>
    <row r="2720" spans="1:10" x14ac:dyDescent="0.3">
      <c r="A2720" s="4" t="s">
        <v>4267</v>
      </c>
      <c r="B2720" s="82">
        <v>45294</v>
      </c>
      <c r="C2720"/>
      <c r="D2720" t="s">
        <v>2620</v>
      </c>
      <c r="E2720" t="s">
        <v>3948</v>
      </c>
      <c r="F2720" s="85">
        <v>13060.96</v>
      </c>
      <c r="G2720" s="85"/>
      <c r="H2720" s="96" t="s">
        <v>37</v>
      </c>
      <c r="I2720" t="s">
        <v>2142</v>
      </c>
      <c r="J2720" s="4">
        <f t="shared" si="42"/>
        <v>1</v>
      </c>
    </row>
    <row r="2721" spans="1:10" x14ac:dyDescent="0.3">
      <c r="A2721" s="4" t="s">
        <v>4267</v>
      </c>
      <c r="B2721" s="82">
        <v>45294</v>
      </c>
      <c r="C2721"/>
      <c r="D2721" t="s">
        <v>2748</v>
      </c>
      <c r="E2721" t="s">
        <v>3949</v>
      </c>
      <c r="F2721" s="85">
        <v>12457.58</v>
      </c>
      <c r="G2721" s="85"/>
      <c r="H2721" s="96" t="s">
        <v>37</v>
      </c>
      <c r="I2721" t="s">
        <v>2142</v>
      </c>
      <c r="J2721" s="4">
        <f t="shared" si="42"/>
        <v>1</v>
      </c>
    </row>
    <row r="2722" spans="1:10" x14ac:dyDescent="0.3">
      <c r="A2722" s="4" t="s">
        <v>4267</v>
      </c>
      <c r="B2722" s="82">
        <v>45294</v>
      </c>
      <c r="C2722"/>
      <c r="D2722" t="s">
        <v>2688</v>
      </c>
      <c r="E2722" t="s">
        <v>3950</v>
      </c>
      <c r="F2722" s="85">
        <v>10974.61</v>
      </c>
      <c r="G2722" s="85"/>
      <c r="H2722" s="96" t="s">
        <v>37</v>
      </c>
      <c r="I2722" t="s">
        <v>2142</v>
      </c>
      <c r="J2722" s="4">
        <f t="shared" si="42"/>
        <v>1</v>
      </c>
    </row>
    <row r="2723" spans="1:10" x14ac:dyDescent="0.3">
      <c r="A2723" s="4" t="s">
        <v>4267</v>
      </c>
      <c r="B2723" s="82">
        <v>45294</v>
      </c>
      <c r="C2723"/>
      <c r="D2723" t="s">
        <v>2866</v>
      </c>
      <c r="E2723" t="s">
        <v>273</v>
      </c>
      <c r="F2723" s="85">
        <v>10451</v>
      </c>
      <c r="G2723" s="85"/>
      <c r="H2723" s="96" t="s">
        <v>37</v>
      </c>
      <c r="I2723" t="s">
        <v>2142</v>
      </c>
      <c r="J2723" s="4">
        <f t="shared" si="42"/>
        <v>1</v>
      </c>
    </row>
    <row r="2724" spans="1:10" x14ac:dyDescent="0.3">
      <c r="A2724" s="4" t="s">
        <v>4267</v>
      </c>
      <c r="B2724" s="82">
        <v>45294</v>
      </c>
      <c r="C2724"/>
      <c r="D2724" t="s">
        <v>2630</v>
      </c>
      <c r="E2724" t="s">
        <v>3951</v>
      </c>
      <c r="F2724" s="85">
        <v>9911.9</v>
      </c>
      <c r="G2724" s="85"/>
      <c r="H2724" s="96" t="s">
        <v>37</v>
      </c>
      <c r="I2724" t="s">
        <v>2142</v>
      </c>
      <c r="J2724" s="4">
        <f t="shared" si="42"/>
        <v>1</v>
      </c>
    </row>
    <row r="2725" spans="1:10" x14ac:dyDescent="0.3">
      <c r="A2725" s="4" t="s">
        <v>4267</v>
      </c>
      <c r="B2725" s="82">
        <v>45294</v>
      </c>
      <c r="C2725"/>
      <c r="D2725" t="s">
        <v>2867</v>
      </c>
      <c r="E2725" t="s">
        <v>3952</v>
      </c>
      <c r="F2725" s="85">
        <v>9465.39</v>
      </c>
      <c r="G2725" s="85"/>
      <c r="H2725" s="96" t="s">
        <v>37</v>
      </c>
      <c r="I2725" t="s">
        <v>2142</v>
      </c>
      <c r="J2725" s="4">
        <f t="shared" si="42"/>
        <v>1</v>
      </c>
    </row>
    <row r="2726" spans="1:10" x14ac:dyDescent="0.3">
      <c r="A2726" s="4" t="s">
        <v>4267</v>
      </c>
      <c r="B2726" s="82">
        <v>45294</v>
      </c>
      <c r="C2726"/>
      <c r="D2726" t="s">
        <v>2783</v>
      </c>
      <c r="E2726" t="s">
        <v>273</v>
      </c>
      <c r="F2726" s="85">
        <v>8659.02</v>
      </c>
      <c r="G2726" s="85"/>
      <c r="H2726" s="96" t="s">
        <v>37</v>
      </c>
      <c r="I2726" t="s">
        <v>2142</v>
      </c>
      <c r="J2726" s="4">
        <f t="shared" si="42"/>
        <v>1</v>
      </c>
    </row>
    <row r="2727" spans="1:10" x14ac:dyDescent="0.3">
      <c r="A2727" s="4" t="s">
        <v>4267</v>
      </c>
      <c r="B2727" s="82">
        <v>45294</v>
      </c>
      <c r="C2727"/>
      <c r="D2727" t="s">
        <v>2642</v>
      </c>
      <c r="E2727" t="s">
        <v>3953</v>
      </c>
      <c r="F2727" s="85">
        <v>7392.89</v>
      </c>
      <c r="G2727" s="85"/>
      <c r="H2727" s="96" t="s">
        <v>37</v>
      </c>
      <c r="I2727" t="s">
        <v>2142</v>
      </c>
      <c r="J2727" s="4">
        <f t="shared" si="42"/>
        <v>1</v>
      </c>
    </row>
    <row r="2728" spans="1:10" x14ac:dyDescent="0.3">
      <c r="A2728" s="4" t="s">
        <v>4267</v>
      </c>
      <c r="B2728" s="82">
        <v>45294</v>
      </c>
      <c r="C2728"/>
      <c r="D2728" t="s">
        <v>2645</v>
      </c>
      <c r="E2728" t="s">
        <v>3954</v>
      </c>
      <c r="F2728" s="85">
        <v>7114.29</v>
      </c>
      <c r="G2728" s="85"/>
      <c r="H2728" s="96" t="s">
        <v>37</v>
      </c>
      <c r="I2728" t="s">
        <v>2142</v>
      </c>
      <c r="J2728" s="4">
        <f t="shared" si="42"/>
        <v>1</v>
      </c>
    </row>
    <row r="2729" spans="1:10" x14ac:dyDescent="0.3">
      <c r="A2729" s="4" t="s">
        <v>4267</v>
      </c>
      <c r="B2729" s="82">
        <v>45294</v>
      </c>
      <c r="C2729"/>
      <c r="D2729" t="s">
        <v>2616</v>
      </c>
      <c r="E2729" t="s">
        <v>2908</v>
      </c>
      <c r="F2729" s="85">
        <v>6845.97</v>
      </c>
      <c r="G2729" s="85"/>
      <c r="H2729" s="96" t="s">
        <v>37</v>
      </c>
      <c r="I2729" t="s">
        <v>2142</v>
      </c>
      <c r="J2729" s="4">
        <f t="shared" si="42"/>
        <v>1</v>
      </c>
    </row>
    <row r="2730" spans="1:10" x14ac:dyDescent="0.3">
      <c r="A2730" s="4" t="s">
        <v>4267</v>
      </c>
      <c r="B2730" s="82">
        <v>45294</v>
      </c>
      <c r="C2730"/>
      <c r="D2730" t="s">
        <v>2601</v>
      </c>
      <c r="E2730" t="s">
        <v>3955</v>
      </c>
      <c r="F2730" s="85">
        <v>5462.16</v>
      </c>
      <c r="G2730" s="85"/>
      <c r="H2730" s="96" t="s">
        <v>37</v>
      </c>
      <c r="I2730" t="s">
        <v>2142</v>
      </c>
      <c r="J2730" s="4">
        <f t="shared" si="42"/>
        <v>1</v>
      </c>
    </row>
    <row r="2731" spans="1:10" x14ac:dyDescent="0.3">
      <c r="A2731" s="4" t="s">
        <v>4267</v>
      </c>
      <c r="B2731" s="82">
        <v>45294</v>
      </c>
      <c r="C2731"/>
      <c r="D2731" t="s">
        <v>2794</v>
      </c>
      <c r="E2731" t="s">
        <v>3956</v>
      </c>
      <c r="F2731" s="85">
        <v>5395</v>
      </c>
      <c r="G2731" s="85"/>
      <c r="H2731" s="96" t="s">
        <v>37</v>
      </c>
      <c r="I2731" t="s">
        <v>2142</v>
      </c>
      <c r="J2731" s="4">
        <f t="shared" si="42"/>
        <v>1</v>
      </c>
    </row>
    <row r="2732" spans="1:10" x14ac:dyDescent="0.3">
      <c r="A2732" s="4" t="s">
        <v>4267</v>
      </c>
      <c r="B2732" s="82">
        <v>45294</v>
      </c>
      <c r="C2732"/>
      <c r="D2732" t="s">
        <v>2693</v>
      </c>
      <c r="E2732" t="s">
        <v>3957</v>
      </c>
      <c r="F2732" s="85">
        <v>5112.78</v>
      </c>
      <c r="G2732" s="85"/>
      <c r="H2732" s="96" t="s">
        <v>37</v>
      </c>
      <c r="I2732" t="s">
        <v>2142</v>
      </c>
      <c r="J2732" s="4">
        <f t="shared" si="42"/>
        <v>1</v>
      </c>
    </row>
    <row r="2733" spans="1:10" x14ac:dyDescent="0.3">
      <c r="A2733" s="4" t="s">
        <v>4267</v>
      </c>
      <c r="B2733" s="82">
        <v>45294</v>
      </c>
      <c r="C2733"/>
      <c r="D2733" t="s">
        <v>2777</v>
      </c>
      <c r="E2733" t="s">
        <v>3958</v>
      </c>
      <c r="F2733" s="85">
        <v>4974.51</v>
      </c>
      <c r="G2733" s="85"/>
      <c r="H2733" s="96" t="s">
        <v>37</v>
      </c>
      <c r="I2733" t="s">
        <v>2142</v>
      </c>
      <c r="J2733" s="4">
        <f t="shared" si="42"/>
        <v>1</v>
      </c>
    </row>
    <row r="2734" spans="1:10" x14ac:dyDescent="0.3">
      <c r="A2734" s="4" t="s">
        <v>4267</v>
      </c>
      <c r="B2734" s="82">
        <v>45294</v>
      </c>
      <c r="C2734"/>
      <c r="D2734" t="s">
        <v>2637</v>
      </c>
      <c r="E2734" t="s">
        <v>3959</v>
      </c>
      <c r="F2734" s="85">
        <v>4896.55</v>
      </c>
      <c r="G2734" s="85"/>
      <c r="H2734" s="96" t="s">
        <v>37</v>
      </c>
      <c r="I2734" t="s">
        <v>2142</v>
      </c>
      <c r="J2734" s="4">
        <f t="shared" si="42"/>
        <v>1</v>
      </c>
    </row>
    <row r="2735" spans="1:10" x14ac:dyDescent="0.3">
      <c r="A2735" s="4" t="s">
        <v>4267</v>
      </c>
      <c r="B2735" s="82">
        <v>45294</v>
      </c>
      <c r="C2735"/>
      <c r="D2735" t="s">
        <v>2644</v>
      </c>
      <c r="E2735" t="s">
        <v>273</v>
      </c>
      <c r="F2735" s="85">
        <v>4638.4399999999996</v>
      </c>
      <c r="G2735" s="85"/>
      <c r="H2735" s="96" t="s">
        <v>37</v>
      </c>
      <c r="I2735" t="s">
        <v>2142</v>
      </c>
      <c r="J2735" s="4">
        <f t="shared" si="42"/>
        <v>1</v>
      </c>
    </row>
    <row r="2736" spans="1:10" x14ac:dyDescent="0.3">
      <c r="A2736" s="4" t="s">
        <v>4267</v>
      </c>
      <c r="B2736" s="82">
        <v>45294</v>
      </c>
      <c r="C2736"/>
      <c r="D2736" t="s">
        <v>2868</v>
      </c>
      <c r="E2736" t="s">
        <v>3960</v>
      </c>
      <c r="F2736" s="85">
        <v>4480.97</v>
      </c>
      <c r="G2736" s="85"/>
      <c r="H2736" s="96" t="s">
        <v>37</v>
      </c>
      <c r="I2736" t="s">
        <v>2142</v>
      </c>
      <c r="J2736" s="4">
        <f t="shared" si="42"/>
        <v>1</v>
      </c>
    </row>
    <row r="2737" spans="1:10" x14ac:dyDescent="0.3">
      <c r="A2737" s="4" t="s">
        <v>4267</v>
      </c>
      <c r="B2737" s="82">
        <v>45294</v>
      </c>
      <c r="C2737"/>
      <c r="D2737" t="s">
        <v>2644</v>
      </c>
      <c r="E2737" t="s">
        <v>273</v>
      </c>
      <c r="F2737" s="85">
        <v>4433.55</v>
      </c>
      <c r="G2737" s="85"/>
      <c r="H2737" s="96" t="s">
        <v>37</v>
      </c>
      <c r="I2737" t="s">
        <v>2142</v>
      </c>
      <c r="J2737" s="4">
        <f t="shared" si="42"/>
        <v>1</v>
      </c>
    </row>
    <row r="2738" spans="1:10" x14ac:dyDescent="0.3">
      <c r="A2738" s="4" t="s">
        <v>4267</v>
      </c>
      <c r="B2738" s="82">
        <v>45294</v>
      </c>
      <c r="C2738"/>
      <c r="D2738" t="s">
        <v>2668</v>
      </c>
      <c r="E2738" t="s">
        <v>3961</v>
      </c>
      <c r="F2738" s="85">
        <v>4125</v>
      </c>
      <c r="G2738" s="85"/>
      <c r="H2738" s="96" t="s">
        <v>37</v>
      </c>
      <c r="I2738" t="s">
        <v>2142</v>
      </c>
      <c r="J2738" s="4">
        <f t="shared" si="42"/>
        <v>1</v>
      </c>
    </row>
    <row r="2739" spans="1:10" x14ac:dyDescent="0.3">
      <c r="A2739" s="4" t="s">
        <v>4267</v>
      </c>
      <c r="B2739" s="82">
        <v>45294</v>
      </c>
      <c r="C2739"/>
      <c r="D2739" t="s">
        <v>2702</v>
      </c>
      <c r="E2739" t="s">
        <v>286</v>
      </c>
      <c r="F2739" s="85">
        <v>3944.6</v>
      </c>
      <c r="G2739" s="85"/>
      <c r="H2739" s="96" t="s">
        <v>37</v>
      </c>
      <c r="I2739" t="s">
        <v>2142</v>
      </c>
      <c r="J2739" s="4">
        <f t="shared" si="42"/>
        <v>1</v>
      </c>
    </row>
    <row r="2740" spans="1:10" x14ac:dyDescent="0.3">
      <c r="A2740" s="4" t="s">
        <v>4267</v>
      </c>
      <c r="B2740" s="82">
        <v>45294</v>
      </c>
      <c r="C2740"/>
      <c r="D2740" t="s">
        <v>2624</v>
      </c>
      <c r="E2740" t="s">
        <v>1094</v>
      </c>
      <c r="F2740" s="85">
        <v>3888.7</v>
      </c>
      <c r="G2740" s="85"/>
      <c r="H2740" s="96" t="s">
        <v>37</v>
      </c>
      <c r="I2740" t="s">
        <v>2142</v>
      </c>
      <c r="J2740" s="4">
        <f t="shared" si="42"/>
        <v>1</v>
      </c>
    </row>
    <row r="2741" spans="1:10" x14ac:dyDescent="0.3">
      <c r="A2741" s="4" t="s">
        <v>4267</v>
      </c>
      <c r="B2741" s="82">
        <v>45294</v>
      </c>
      <c r="C2741"/>
      <c r="D2741" t="s">
        <v>2729</v>
      </c>
      <c r="E2741" t="s">
        <v>3962</v>
      </c>
      <c r="F2741" s="85">
        <v>3437.25</v>
      </c>
      <c r="G2741" s="85"/>
      <c r="H2741" s="96" t="s">
        <v>37</v>
      </c>
      <c r="I2741" t="s">
        <v>2142</v>
      </c>
      <c r="J2741" s="4">
        <f t="shared" si="42"/>
        <v>1</v>
      </c>
    </row>
    <row r="2742" spans="1:10" x14ac:dyDescent="0.3">
      <c r="A2742" s="4" t="s">
        <v>4267</v>
      </c>
      <c r="B2742" s="82">
        <v>45294</v>
      </c>
      <c r="C2742"/>
      <c r="D2742" t="s">
        <v>2647</v>
      </c>
      <c r="E2742" t="s">
        <v>3963</v>
      </c>
      <c r="F2742" s="85">
        <v>3417.45</v>
      </c>
      <c r="G2742" s="85"/>
      <c r="H2742" s="96" t="s">
        <v>37</v>
      </c>
      <c r="I2742" t="s">
        <v>2142</v>
      </c>
      <c r="J2742" s="4">
        <f t="shared" si="42"/>
        <v>1</v>
      </c>
    </row>
    <row r="2743" spans="1:10" x14ac:dyDescent="0.3">
      <c r="A2743" s="4" t="s">
        <v>4267</v>
      </c>
      <c r="B2743" s="82">
        <v>45294</v>
      </c>
      <c r="C2743"/>
      <c r="D2743" t="s">
        <v>2616</v>
      </c>
      <c r="E2743" t="s">
        <v>2908</v>
      </c>
      <c r="F2743" s="85">
        <v>2743.41</v>
      </c>
      <c r="G2743" s="85"/>
      <c r="H2743" s="96" t="s">
        <v>37</v>
      </c>
      <c r="I2743" t="s">
        <v>2142</v>
      </c>
      <c r="J2743" s="4">
        <f t="shared" si="42"/>
        <v>1</v>
      </c>
    </row>
    <row r="2744" spans="1:10" x14ac:dyDescent="0.3">
      <c r="A2744" s="4" t="s">
        <v>4267</v>
      </c>
      <c r="B2744" s="82">
        <v>45294</v>
      </c>
      <c r="C2744"/>
      <c r="D2744" t="s">
        <v>2644</v>
      </c>
      <c r="E2744" t="s">
        <v>273</v>
      </c>
      <c r="F2744" s="91">
        <v>114</v>
      </c>
      <c r="G2744" s="85"/>
      <c r="H2744" s="96" t="s">
        <v>37</v>
      </c>
      <c r="I2744" t="s">
        <v>2142</v>
      </c>
      <c r="J2744" s="4">
        <f t="shared" si="42"/>
        <v>1</v>
      </c>
    </row>
    <row r="2745" spans="1:10" x14ac:dyDescent="0.3">
      <c r="A2745" s="4" t="s">
        <v>4267</v>
      </c>
      <c r="B2745" s="82">
        <v>45293</v>
      </c>
      <c r="C2745"/>
      <c r="D2745" t="s">
        <v>2869</v>
      </c>
      <c r="E2745" t="s">
        <v>3964</v>
      </c>
      <c r="F2745" s="85">
        <v>2611.4699999999998</v>
      </c>
      <c r="G2745" s="85"/>
      <c r="H2745" s="96" t="s">
        <v>37</v>
      </c>
      <c r="I2745" t="s">
        <v>2142</v>
      </c>
      <c r="J2745" s="4">
        <f t="shared" si="42"/>
        <v>1</v>
      </c>
    </row>
    <row r="2746" spans="1:10" x14ac:dyDescent="0.3">
      <c r="A2746" s="4" t="s">
        <v>4267</v>
      </c>
      <c r="B2746" s="82">
        <v>45315</v>
      </c>
      <c r="C2746"/>
      <c r="D2746" t="s">
        <v>3966</v>
      </c>
      <c r="E2746" t="s">
        <v>3967</v>
      </c>
      <c r="F2746" s="85">
        <v>19040</v>
      </c>
      <c r="G2746" s="85"/>
      <c r="H2746" s="96" t="s">
        <v>37</v>
      </c>
      <c r="I2746" t="s">
        <v>3965</v>
      </c>
      <c r="J2746" s="4">
        <f t="shared" si="42"/>
        <v>1</v>
      </c>
    </row>
    <row r="2747" spans="1:10" x14ac:dyDescent="0.3">
      <c r="A2747" s="4" t="s">
        <v>4267</v>
      </c>
      <c r="B2747" s="82">
        <v>45336</v>
      </c>
      <c r="C2747"/>
      <c r="D2747" t="s">
        <v>3974</v>
      </c>
      <c r="E2747" t="s">
        <v>4126</v>
      </c>
      <c r="F2747" s="85">
        <v>9528.9599999999991</v>
      </c>
      <c r="G2747" s="85"/>
      <c r="H2747" s="96" t="s">
        <v>37</v>
      </c>
      <c r="I2747" t="s">
        <v>3968</v>
      </c>
      <c r="J2747" s="4">
        <f t="shared" si="42"/>
        <v>2</v>
      </c>
    </row>
    <row r="2748" spans="1:10" x14ac:dyDescent="0.3">
      <c r="A2748" s="4" t="s">
        <v>4267</v>
      </c>
      <c r="B2748" s="82">
        <v>45336</v>
      </c>
      <c r="C2748"/>
      <c r="D2748" t="s">
        <v>3974</v>
      </c>
      <c r="E2748" t="s">
        <v>4126</v>
      </c>
      <c r="F2748" s="85">
        <v>6274.4</v>
      </c>
      <c r="G2748" s="85"/>
      <c r="H2748" s="96" t="s">
        <v>37</v>
      </c>
      <c r="I2748" t="s">
        <v>3968</v>
      </c>
      <c r="J2748" s="4">
        <f t="shared" si="42"/>
        <v>2</v>
      </c>
    </row>
    <row r="2749" spans="1:10" x14ac:dyDescent="0.3">
      <c r="A2749" s="4" t="s">
        <v>4267</v>
      </c>
      <c r="B2749" s="82">
        <v>45335</v>
      </c>
      <c r="C2749"/>
      <c r="D2749" t="s">
        <v>3975</v>
      </c>
      <c r="E2749" t="s">
        <v>4127</v>
      </c>
      <c r="F2749" s="85">
        <v>4830.32</v>
      </c>
      <c r="G2749" s="85"/>
      <c r="H2749" s="96" t="s">
        <v>37</v>
      </c>
      <c r="I2749" t="s">
        <v>3968</v>
      </c>
      <c r="J2749" s="4">
        <f t="shared" si="42"/>
        <v>2</v>
      </c>
    </row>
    <row r="2750" spans="1:10" x14ac:dyDescent="0.3">
      <c r="A2750" s="4" t="s">
        <v>4267</v>
      </c>
      <c r="B2750" s="82">
        <v>45335</v>
      </c>
      <c r="C2750"/>
      <c r="D2750" t="s">
        <v>3976</v>
      </c>
      <c r="E2750" t="s">
        <v>4128</v>
      </c>
      <c r="F2750" s="85">
        <v>14568.4</v>
      </c>
      <c r="G2750" s="85"/>
      <c r="H2750" s="96" t="s">
        <v>37</v>
      </c>
      <c r="I2750" t="s">
        <v>3968</v>
      </c>
      <c r="J2750" s="4">
        <f t="shared" si="42"/>
        <v>2</v>
      </c>
    </row>
    <row r="2751" spans="1:10" x14ac:dyDescent="0.3">
      <c r="A2751" s="4" t="s">
        <v>4267</v>
      </c>
      <c r="B2751" s="82">
        <v>45335</v>
      </c>
      <c r="C2751"/>
      <c r="D2751" t="s">
        <v>3977</v>
      </c>
      <c r="E2751" t="s">
        <v>4129</v>
      </c>
      <c r="F2751" s="85">
        <v>18886.560000000001</v>
      </c>
      <c r="G2751" s="85"/>
      <c r="H2751" s="96" t="s">
        <v>37</v>
      </c>
      <c r="I2751" t="s">
        <v>3968</v>
      </c>
      <c r="J2751" s="4">
        <f t="shared" si="42"/>
        <v>2</v>
      </c>
    </row>
    <row r="2752" spans="1:10" x14ac:dyDescent="0.3">
      <c r="A2752" s="4" t="s">
        <v>4267</v>
      </c>
      <c r="B2752" s="82">
        <v>45335</v>
      </c>
      <c r="C2752"/>
      <c r="D2752" t="s">
        <v>3978</v>
      </c>
      <c r="E2752" t="s">
        <v>4130</v>
      </c>
      <c r="F2752" s="85">
        <v>11446.6</v>
      </c>
      <c r="G2752" s="85"/>
      <c r="H2752" s="96" t="s">
        <v>37</v>
      </c>
      <c r="I2752" t="s">
        <v>3968</v>
      </c>
      <c r="J2752" s="4">
        <f t="shared" si="42"/>
        <v>2</v>
      </c>
    </row>
    <row r="2753" spans="1:10" x14ac:dyDescent="0.3">
      <c r="A2753" s="4" t="s">
        <v>4267</v>
      </c>
      <c r="B2753" s="82">
        <v>45335</v>
      </c>
      <c r="C2753"/>
      <c r="D2753" t="s">
        <v>144</v>
      </c>
      <c r="E2753" t="s">
        <v>4131</v>
      </c>
      <c r="F2753" s="91">
        <v>527.23</v>
      </c>
      <c r="G2753" s="85"/>
      <c r="H2753" s="96" t="s">
        <v>37</v>
      </c>
      <c r="I2753" t="s">
        <v>3968</v>
      </c>
      <c r="J2753" s="4">
        <f t="shared" si="42"/>
        <v>2</v>
      </c>
    </row>
    <row r="2754" spans="1:10" x14ac:dyDescent="0.3">
      <c r="A2754" s="4" t="s">
        <v>4267</v>
      </c>
      <c r="B2754" s="82">
        <v>45335</v>
      </c>
      <c r="C2754"/>
      <c r="D2754" t="s">
        <v>3979</v>
      </c>
      <c r="E2754" t="s">
        <v>4132</v>
      </c>
      <c r="F2754" s="85">
        <v>20236.37</v>
      </c>
      <c r="G2754" s="85"/>
      <c r="H2754" s="96" t="s">
        <v>37</v>
      </c>
      <c r="I2754" t="s">
        <v>3968</v>
      </c>
      <c r="J2754" s="4">
        <f t="shared" si="42"/>
        <v>2</v>
      </c>
    </row>
    <row r="2755" spans="1:10" x14ac:dyDescent="0.3">
      <c r="A2755" s="4" t="s">
        <v>4267</v>
      </c>
      <c r="B2755" s="82">
        <v>45335</v>
      </c>
      <c r="C2755"/>
      <c r="D2755" t="s">
        <v>3980</v>
      </c>
      <c r="E2755" t="s">
        <v>4133</v>
      </c>
      <c r="F2755" s="85">
        <v>5324.77</v>
      </c>
      <c r="G2755" s="85"/>
      <c r="H2755" s="96" t="s">
        <v>37</v>
      </c>
      <c r="I2755" t="s">
        <v>3968</v>
      </c>
      <c r="J2755" s="4">
        <f t="shared" ref="J2755:J2818" si="43">MONTH(B2755)</f>
        <v>2</v>
      </c>
    </row>
    <row r="2756" spans="1:10" x14ac:dyDescent="0.3">
      <c r="A2756" s="4" t="s">
        <v>4267</v>
      </c>
      <c r="B2756" s="82">
        <v>45335</v>
      </c>
      <c r="C2756"/>
      <c r="D2756" t="s">
        <v>3981</v>
      </c>
      <c r="E2756" t="s">
        <v>4134</v>
      </c>
      <c r="F2756" s="85">
        <v>20383.439999999999</v>
      </c>
      <c r="G2756" s="85"/>
      <c r="H2756" s="96" t="s">
        <v>37</v>
      </c>
      <c r="I2756" t="s">
        <v>3968</v>
      </c>
      <c r="J2756" s="4">
        <f t="shared" si="43"/>
        <v>2</v>
      </c>
    </row>
    <row r="2757" spans="1:10" x14ac:dyDescent="0.3">
      <c r="A2757" s="4" t="s">
        <v>4267</v>
      </c>
      <c r="B2757" s="82">
        <v>45335</v>
      </c>
      <c r="C2757"/>
      <c r="D2757" t="s">
        <v>3982</v>
      </c>
      <c r="E2757" t="s">
        <v>4135</v>
      </c>
      <c r="F2757" s="85">
        <v>10097.89</v>
      </c>
      <c r="G2757" s="85"/>
      <c r="H2757" s="96" t="s">
        <v>37</v>
      </c>
      <c r="I2757" t="s">
        <v>3968</v>
      </c>
      <c r="J2757" s="4">
        <f t="shared" si="43"/>
        <v>2</v>
      </c>
    </row>
    <row r="2758" spans="1:10" x14ac:dyDescent="0.3">
      <c r="A2758" s="4" t="s">
        <v>4267</v>
      </c>
      <c r="B2758" s="82">
        <v>45335</v>
      </c>
      <c r="C2758"/>
      <c r="D2758" t="s">
        <v>3983</v>
      </c>
      <c r="E2758">
        <v>2313692</v>
      </c>
      <c r="F2758" s="85">
        <v>5651.54</v>
      </c>
      <c r="G2758" s="85"/>
      <c r="H2758" s="96" t="s">
        <v>37</v>
      </c>
      <c r="I2758" t="s">
        <v>3968</v>
      </c>
      <c r="J2758" s="4">
        <f t="shared" si="43"/>
        <v>2</v>
      </c>
    </row>
    <row r="2759" spans="1:10" x14ac:dyDescent="0.3">
      <c r="A2759" s="4" t="s">
        <v>4267</v>
      </c>
      <c r="B2759" s="82">
        <v>45335</v>
      </c>
      <c r="C2759"/>
      <c r="D2759" t="s">
        <v>119</v>
      </c>
      <c r="E2759" t="s">
        <v>4136</v>
      </c>
      <c r="F2759" s="85">
        <v>9900</v>
      </c>
      <c r="G2759" s="85"/>
      <c r="H2759" s="96" t="s">
        <v>37</v>
      </c>
      <c r="I2759" t="s">
        <v>3968</v>
      </c>
      <c r="J2759" s="4">
        <f t="shared" si="43"/>
        <v>2</v>
      </c>
    </row>
    <row r="2760" spans="1:10" x14ac:dyDescent="0.3">
      <c r="A2760" s="4" t="s">
        <v>4267</v>
      </c>
      <c r="B2760" s="82">
        <v>45335</v>
      </c>
      <c r="C2760"/>
      <c r="D2760" t="s">
        <v>119</v>
      </c>
      <c r="E2760" t="s">
        <v>4136</v>
      </c>
      <c r="F2760" s="85">
        <v>2750</v>
      </c>
      <c r="G2760" s="85"/>
      <c r="H2760" s="96" t="s">
        <v>37</v>
      </c>
      <c r="I2760" t="s">
        <v>3968</v>
      </c>
      <c r="J2760" s="4">
        <f t="shared" si="43"/>
        <v>2</v>
      </c>
    </row>
    <row r="2761" spans="1:10" x14ac:dyDescent="0.3">
      <c r="A2761" s="4" t="s">
        <v>4267</v>
      </c>
      <c r="B2761" s="82">
        <v>45335</v>
      </c>
      <c r="C2761"/>
      <c r="D2761" t="s">
        <v>121</v>
      </c>
      <c r="E2761" t="s">
        <v>4137</v>
      </c>
      <c r="F2761" s="85">
        <v>1787.5</v>
      </c>
      <c r="G2761" s="85"/>
      <c r="H2761" s="96" t="s">
        <v>37</v>
      </c>
      <c r="I2761" t="s">
        <v>3968</v>
      </c>
      <c r="J2761" s="4">
        <f t="shared" si="43"/>
        <v>2</v>
      </c>
    </row>
    <row r="2762" spans="1:10" x14ac:dyDescent="0.3">
      <c r="A2762" s="4" t="s">
        <v>4267</v>
      </c>
      <c r="B2762" s="82">
        <v>45335</v>
      </c>
      <c r="C2762"/>
      <c r="D2762" t="s">
        <v>121</v>
      </c>
      <c r="E2762" t="s">
        <v>4137</v>
      </c>
      <c r="F2762" s="85">
        <v>1490.5</v>
      </c>
      <c r="G2762" s="85"/>
      <c r="H2762" s="96" t="s">
        <v>37</v>
      </c>
      <c r="I2762" t="s">
        <v>3968</v>
      </c>
      <c r="J2762" s="4">
        <f t="shared" si="43"/>
        <v>2</v>
      </c>
    </row>
    <row r="2763" spans="1:10" x14ac:dyDescent="0.3">
      <c r="A2763" s="4" t="s">
        <v>4267</v>
      </c>
      <c r="B2763" s="82">
        <v>45335</v>
      </c>
      <c r="C2763"/>
      <c r="D2763" t="s">
        <v>2825</v>
      </c>
      <c r="E2763" t="s">
        <v>4138</v>
      </c>
      <c r="F2763" s="85">
        <v>18628.03</v>
      </c>
      <c r="G2763" s="85"/>
      <c r="H2763" s="96" t="s">
        <v>37</v>
      </c>
      <c r="I2763" t="s">
        <v>3968</v>
      </c>
      <c r="J2763" s="4">
        <f t="shared" si="43"/>
        <v>2</v>
      </c>
    </row>
    <row r="2764" spans="1:10" x14ac:dyDescent="0.3">
      <c r="A2764" s="4" t="s">
        <v>4267</v>
      </c>
      <c r="B2764" s="82">
        <v>45334</v>
      </c>
      <c r="C2764"/>
      <c r="D2764" t="s">
        <v>3984</v>
      </c>
      <c r="E2764" t="s">
        <v>4139</v>
      </c>
      <c r="F2764" s="85">
        <v>3854.43</v>
      </c>
      <c r="G2764" s="85"/>
      <c r="H2764" s="96" t="s">
        <v>37</v>
      </c>
      <c r="I2764" t="s">
        <v>3968</v>
      </c>
      <c r="J2764" s="4">
        <f t="shared" si="43"/>
        <v>2</v>
      </c>
    </row>
    <row r="2765" spans="1:10" x14ac:dyDescent="0.3">
      <c r="A2765" s="4" t="s">
        <v>4267</v>
      </c>
      <c r="B2765" s="82">
        <v>45334</v>
      </c>
      <c r="C2765"/>
      <c r="D2765" t="s">
        <v>3985</v>
      </c>
      <c r="E2765" t="s">
        <v>4140</v>
      </c>
      <c r="F2765" s="85">
        <v>4723.84</v>
      </c>
      <c r="G2765" s="85"/>
      <c r="H2765" s="96" t="s">
        <v>37</v>
      </c>
      <c r="I2765" t="s">
        <v>3968</v>
      </c>
      <c r="J2765" s="4">
        <f t="shared" si="43"/>
        <v>2</v>
      </c>
    </row>
    <row r="2766" spans="1:10" x14ac:dyDescent="0.3">
      <c r="A2766" s="4" t="s">
        <v>4267</v>
      </c>
      <c r="B2766" s="82">
        <v>45334</v>
      </c>
      <c r="C2766"/>
      <c r="D2766" t="s">
        <v>3986</v>
      </c>
      <c r="E2766" t="s">
        <v>4141</v>
      </c>
      <c r="F2766" s="85">
        <v>5783.8</v>
      </c>
      <c r="G2766" s="85"/>
      <c r="H2766" s="96" t="s">
        <v>37</v>
      </c>
      <c r="I2766" t="s">
        <v>3968</v>
      </c>
      <c r="J2766" s="4">
        <f t="shared" si="43"/>
        <v>2</v>
      </c>
    </row>
    <row r="2767" spans="1:10" x14ac:dyDescent="0.3">
      <c r="A2767" s="4" t="s">
        <v>4267</v>
      </c>
      <c r="B2767" s="82">
        <v>45334</v>
      </c>
      <c r="C2767"/>
      <c r="D2767" t="s">
        <v>3974</v>
      </c>
      <c r="E2767" t="s">
        <v>4142</v>
      </c>
      <c r="F2767" s="85">
        <v>7168.04</v>
      </c>
      <c r="G2767" s="85"/>
      <c r="H2767" s="96" t="s">
        <v>37</v>
      </c>
      <c r="I2767" t="s">
        <v>3968</v>
      </c>
      <c r="J2767" s="4">
        <f t="shared" si="43"/>
        <v>2</v>
      </c>
    </row>
    <row r="2768" spans="1:10" x14ac:dyDescent="0.3">
      <c r="A2768" s="4" t="s">
        <v>4267</v>
      </c>
      <c r="B2768" s="82">
        <v>45334</v>
      </c>
      <c r="C2768"/>
      <c r="D2768" t="s">
        <v>3987</v>
      </c>
      <c r="E2768" t="s">
        <v>4143</v>
      </c>
      <c r="F2768" s="85">
        <v>5077.16</v>
      </c>
      <c r="G2768" s="85"/>
      <c r="H2768" s="96" t="s">
        <v>37</v>
      </c>
      <c r="I2768" t="s">
        <v>3968</v>
      </c>
      <c r="J2768" s="4">
        <f t="shared" si="43"/>
        <v>2</v>
      </c>
    </row>
    <row r="2769" spans="1:10" x14ac:dyDescent="0.3">
      <c r="A2769" s="4" t="s">
        <v>4267</v>
      </c>
      <c r="B2769" s="82">
        <v>45334</v>
      </c>
      <c r="C2769"/>
      <c r="D2769" t="s">
        <v>3988</v>
      </c>
      <c r="E2769" t="s">
        <v>4144</v>
      </c>
      <c r="F2769" s="85">
        <v>9762.19</v>
      </c>
      <c r="G2769" s="85"/>
      <c r="H2769" s="96" t="s">
        <v>37</v>
      </c>
      <c r="I2769" t="s">
        <v>3968</v>
      </c>
      <c r="J2769" s="4">
        <f t="shared" si="43"/>
        <v>2</v>
      </c>
    </row>
    <row r="2770" spans="1:10" x14ac:dyDescent="0.3">
      <c r="A2770" s="4" t="s">
        <v>4267</v>
      </c>
      <c r="B2770" s="82">
        <v>45334</v>
      </c>
      <c r="C2770"/>
      <c r="D2770" t="s">
        <v>3989</v>
      </c>
      <c r="E2770" t="s">
        <v>4145</v>
      </c>
      <c r="F2770" s="85">
        <v>10984.32</v>
      </c>
      <c r="G2770" s="85"/>
      <c r="H2770" s="96" t="s">
        <v>37</v>
      </c>
      <c r="I2770" t="s">
        <v>3968</v>
      </c>
      <c r="J2770" s="4">
        <f t="shared" si="43"/>
        <v>2</v>
      </c>
    </row>
    <row r="2771" spans="1:10" x14ac:dyDescent="0.3">
      <c r="A2771" s="4" t="s">
        <v>4267</v>
      </c>
      <c r="B2771" s="82">
        <v>45334</v>
      </c>
      <c r="C2771"/>
      <c r="D2771" t="s">
        <v>2693</v>
      </c>
      <c r="E2771" t="s">
        <v>4146</v>
      </c>
      <c r="F2771" s="85">
        <v>9851.73</v>
      </c>
      <c r="G2771" s="85"/>
      <c r="H2771" s="96" t="s">
        <v>37</v>
      </c>
      <c r="I2771" t="s">
        <v>3968</v>
      </c>
      <c r="J2771" s="4">
        <f t="shared" si="43"/>
        <v>2</v>
      </c>
    </row>
    <row r="2772" spans="1:10" x14ac:dyDescent="0.3">
      <c r="A2772" s="4" t="s">
        <v>4267</v>
      </c>
      <c r="B2772" s="82">
        <v>45334</v>
      </c>
      <c r="C2772"/>
      <c r="D2772" t="s">
        <v>3990</v>
      </c>
      <c r="E2772" t="s">
        <v>4147</v>
      </c>
      <c r="F2772" s="85">
        <v>13594.02</v>
      </c>
      <c r="G2772" s="85"/>
      <c r="H2772" s="96" t="s">
        <v>37</v>
      </c>
      <c r="I2772" t="s">
        <v>3968</v>
      </c>
      <c r="J2772" s="4">
        <f t="shared" si="43"/>
        <v>2</v>
      </c>
    </row>
    <row r="2773" spans="1:10" x14ac:dyDescent="0.3">
      <c r="A2773" s="4" t="s">
        <v>4267</v>
      </c>
      <c r="B2773" s="82">
        <v>45334</v>
      </c>
      <c r="C2773"/>
      <c r="D2773" t="s">
        <v>3991</v>
      </c>
      <c r="E2773" t="s">
        <v>4129</v>
      </c>
      <c r="F2773" s="85">
        <v>17039.82</v>
      </c>
      <c r="G2773" s="85"/>
      <c r="H2773" s="96" t="s">
        <v>37</v>
      </c>
      <c r="I2773" t="s">
        <v>3968</v>
      </c>
      <c r="J2773" s="4">
        <f t="shared" si="43"/>
        <v>2</v>
      </c>
    </row>
    <row r="2774" spans="1:10" x14ac:dyDescent="0.3">
      <c r="A2774" s="4" t="s">
        <v>4267</v>
      </c>
      <c r="B2774" s="82">
        <v>45334</v>
      </c>
      <c r="C2774"/>
      <c r="D2774" t="s">
        <v>3992</v>
      </c>
      <c r="E2774">
        <v>2401520</v>
      </c>
      <c r="F2774" s="85">
        <v>5711.2</v>
      </c>
      <c r="G2774" s="85"/>
      <c r="H2774" s="96" t="s">
        <v>37</v>
      </c>
      <c r="I2774" t="s">
        <v>3968</v>
      </c>
      <c r="J2774" s="4">
        <f t="shared" si="43"/>
        <v>2</v>
      </c>
    </row>
    <row r="2775" spans="1:10" x14ac:dyDescent="0.3">
      <c r="A2775" s="4" t="s">
        <v>4267</v>
      </c>
      <c r="B2775" s="82">
        <v>45334</v>
      </c>
      <c r="C2775"/>
      <c r="D2775" t="s">
        <v>3993</v>
      </c>
      <c r="E2775" t="s">
        <v>4148</v>
      </c>
      <c r="F2775" s="85">
        <v>1045</v>
      </c>
      <c r="G2775" s="85"/>
      <c r="H2775" s="96" t="s">
        <v>37</v>
      </c>
      <c r="I2775" t="s">
        <v>3968</v>
      </c>
      <c r="J2775" s="4">
        <f t="shared" si="43"/>
        <v>2</v>
      </c>
    </row>
    <row r="2776" spans="1:10" x14ac:dyDescent="0.3">
      <c r="A2776" s="4" t="s">
        <v>4267</v>
      </c>
      <c r="B2776" s="82">
        <v>45334</v>
      </c>
      <c r="C2776"/>
      <c r="D2776" t="s">
        <v>3994</v>
      </c>
      <c r="E2776" t="s">
        <v>4148</v>
      </c>
      <c r="F2776" s="85">
        <v>13624.98</v>
      </c>
      <c r="G2776" s="85"/>
      <c r="H2776" s="96" t="s">
        <v>37</v>
      </c>
      <c r="I2776" t="s">
        <v>3968</v>
      </c>
      <c r="J2776" s="4">
        <f t="shared" si="43"/>
        <v>2</v>
      </c>
    </row>
    <row r="2777" spans="1:10" x14ac:dyDescent="0.3">
      <c r="A2777" s="4" t="s">
        <v>4267</v>
      </c>
      <c r="B2777" s="82">
        <v>45334</v>
      </c>
      <c r="C2777"/>
      <c r="D2777" t="s">
        <v>3995</v>
      </c>
      <c r="E2777" t="s">
        <v>4149</v>
      </c>
      <c r="F2777" s="85">
        <v>944107.41</v>
      </c>
      <c r="G2777" s="85"/>
      <c r="H2777" s="96" t="s">
        <v>37</v>
      </c>
      <c r="I2777" t="s">
        <v>3968</v>
      </c>
      <c r="J2777" s="4">
        <f t="shared" si="43"/>
        <v>2</v>
      </c>
    </row>
    <row r="2778" spans="1:10" x14ac:dyDescent="0.3">
      <c r="A2778" s="4" t="s">
        <v>4267</v>
      </c>
      <c r="B2778" s="82">
        <v>45334</v>
      </c>
      <c r="C2778"/>
      <c r="D2778" t="s">
        <v>2685</v>
      </c>
      <c r="E2778" t="s">
        <v>4150</v>
      </c>
      <c r="F2778" s="85">
        <v>29791.360000000001</v>
      </c>
      <c r="G2778" s="85"/>
      <c r="H2778" s="96" t="s">
        <v>37</v>
      </c>
      <c r="I2778" t="s">
        <v>3968</v>
      </c>
      <c r="J2778" s="4">
        <f t="shared" si="43"/>
        <v>2</v>
      </c>
    </row>
    <row r="2779" spans="1:10" x14ac:dyDescent="0.3">
      <c r="A2779" s="4" t="s">
        <v>4267</v>
      </c>
      <c r="B2779" s="82">
        <v>45334</v>
      </c>
      <c r="C2779"/>
      <c r="D2779" t="s">
        <v>3996</v>
      </c>
      <c r="E2779" t="s">
        <v>4151</v>
      </c>
      <c r="F2779" s="85">
        <v>24948</v>
      </c>
      <c r="G2779" s="85"/>
      <c r="H2779" s="96" t="s">
        <v>37</v>
      </c>
      <c r="I2779" t="s">
        <v>3968</v>
      </c>
      <c r="J2779" s="4">
        <f t="shared" si="43"/>
        <v>2</v>
      </c>
    </row>
    <row r="2780" spans="1:10" x14ac:dyDescent="0.3">
      <c r="A2780" s="4" t="s">
        <v>4267</v>
      </c>
      <c r="B2780" s="82">
        <v>45334</v>
      </c>
      <c r="C2780"/>
      <c r="D2780" t="s">
        <v>3997</v>
      </c>
      <c r="E2780" t="s">
        <v>4152</v>
      </c>
      <c r="F2780" s="85">
        <v>9739.93</v>
      </c>
      <c r="G2780" s="85"/>
      <c r="H2780" s="96" t="s">
        <v>37</v>
      </c>
      <c r="I2780" t="s">
        <v>3968</v>
      </c>
      <c r="J2780" s="4">
        <f t="shared" si="43"/>
        <v>2</v>
      </c>
    </row>
    <row r="2781" spans="1:10" x14ac:dyDescent="0.3">
      <c r="A2781" s="4" t="s">
        <v>4267</v>
      </c>
      <c r="B2781" s="82">
        <v>45334</v>
      </c>
      <c r="C2781"/>
      <c r="D2781" t="s">
        <v>3998</v>
      </c>
      <c r="E2781" t="s">
        <v>4147</v>
      </c>
      <c r="F2781" s="85">
        <v>9152</v>
      </c>
      <c r="G2781" s="85"/>
      <c r="H2781" s="96" t="s">
        <v>37</v>
      </c>
      <c r="I2781" t="s">
        <v>3968</v>
      </c>
      <c r="J2781" s="4">
        <f t="shared" si="43"/>
        <v>2</v>
      </c>
    </row>
    <row r="2782" spans="1:10" x14ac:dyDescent="0.3">
      <c r="A2782" s="4" t="s">
        <v>4267</v>
      </c>
      <c r="B2782" s="82">
        <v>45334</v>
      </c>
      <c r="C2782"/>
      <c r="D2782" t="s">
        <v>3999</v>
      </c>
      <c r="E2782" t="s">
        <v>4129</v>
      </c>
      <c r="F2782" s="85">
        <v>3528.36</v>
      </c>
      <c r="G2782" s="85"/>
      <c r="H2782" s="96" t="s">
        <v>37</v>
      </c>
      <c r="I2782" t="s">
        <v>3968</v>
      </c>
      <c r="J2782" s="4">
        <f t="shared" si="43"/>
        <v>2</v>
      </c>
    </row>
    <row r="2783" spans="1:10" x14ac:dyDescent="0.3">
      <c r="A2783" s="4" t="s">
        <v>4267</v>
      </c>
      <c r="B2783" s="82">
        <v>45334</v>
      </c>
      <c r="C2783"/>
      <c r="D2783" t="s">
        <v>4000</v>
      </c>
      <c r="E2783" t="s">
        <v>4153</v>
      </c>
      <c r="F2783" s="85">
        <v>12193.94</v>
      </c>
      <c r="G2783" s="85"/>
      <c r="H2783" s="96" t="s">
        <v>37</v>
      </c>
      <c r="I2783" t="s">
        <v>3968</v>
      </c>
      <c r="J2783" s="4">
        <f t="shared" si="43"/>
        <v>2</v>
      </c>
    </row>
    <row r="2784" spans="1:10" x14ac:dyDescent="0.3">
      <c r="A2784" s="4" t="s">
        <v>4267</v>
      </c>
      <c r="B2784" s="82">
        <v>45334</v>
      </c>
      <c r="C2784"/>
      <c r="D2784" t="s">
        <v>4001</v>
      </c>
      <c r="E2784" t="s">
        <v>4153</v>
      </c>
      <c r="F2784" s="85">
        <v>15277.9</v>
      </c>
      <c r="G2784" s="85"/>
      <c r="H2784" s="96" t="s">
        <v>37</v>
      </c>
      <c r="I2784" t="s">
        <v>3968</v>
      </c>
      <c r="J2784" s="4">
        <f t="shared" si="43"/>
        <v>2</v>
      </c>
    </row>
    <row r="2785" spans="1:10" x14ac:dyDescent="0.3">
      <c r="A2785" s="4" t="s">
        <v>4267</v>
      </c>
      <c r="B2785" s="82">
        <v>45334</v>
      </c>
      <c r="C2785"/>
      <c r="D2785" t="s">
        <v>4002</v>
      </c>
      <c r="E2785" t="s">
        <v>4143</v>
      </c>
      <c r="F2785" s="85">
        <v>11345.37</v>
      </c>
      <c r="G2785" s="85"/>
      <c r="H2785" s="96" t="s">
        <v>37</v>
      </c>
      <c r="I2785" t="s">
        <v>3968</v>
      </c>
      <c r="J2785" s="4">
        <f t="shared" si="43"/>
        <v>2</v>
      </c>
    </row>
    <row r="2786" spans="1:10" x14ac:dyDescent="0.3">
      <c r="A2786" s="4" t="s">
        <v>4267</v>
      </c>
      <c r="B2786" s="82">
        <v>45334</v>
      </c>
      <c r="C2786"/>
      <c r="D2786" t="s">
        <v>4003</v>
      </c>
      <c r="E2786" t="s">
        <v>1084</v>
      </c>
      <c r="F2786" s="85">
        <v>27038.49</v>
      </c>
      <c r="G2786" s="85"/>
      <c r="H2786" s="96" t="s">
        <v>37</v>
      </c>
      <c r="I2786" t="s">
        <v>3968</v>
      </c>
      <c r="J2786" s="4">
        <f t="shared" si="43"/>
        <v>2</v>
      </c>
    </row>
    <row r="2787" spans="1:10" x14ac:dyDescent="0.3">
      <c r="A2787" s="4" t="s">
        <v>4267</v>
      </c>
      <c r="B2787" s="82">
        <v>45334</v>
      </c>
      <c r="C2787"/>
      <c r="D2787" t="s">
        <v>4004</v>
      </c>
      <c r="E2787" t="s">
        <v>4154</v>
      </c>
      <c r="F2787" s="85">
        <v>10270.48</v>
      </c>
      <c r="G2787" s="85"/>
      <c r="H2787" s="96" t="s">
        <v>37</v>
      </c>
      <c r="I2787" t="s">
        <v>3968</v>
      </c>
      <c r="J2787" s="4">
        <f t="shared" si="43"/>
        <v>2</v>
      </c>
    </row>
    <row r="2788" spans="1:10" x14ac:dyDescent="0.3">
      <c r="A2788" s="4" t="s">
        <v>4267</v>
      </c>
      <c r="B2788" s="82">
        <v>45334</v>
      </c>
      <c r="C2788"/>
      <c r="D2788" t="s">
        <v>4004</v>
      </c>
      <c r="E2788" t="s">
        <v>4154</v>
      </c>
      <c r="F2788" s="85">
        <v>9176.64</v>
      </c>
      <c r="G2788" s="85"/>
      <c r="H2788" s="96" t="s">
        <v>37</v>
      </c>
      <c r="I2788" t="s">
        <v>3968</v>
      </c>
      <c r="J2788" s="4">
        <f t="shared" si="43"/>
        <v>2</v>
      </c>
    </row>
    <row r="2789" spans="1:10" x14ac:dyDescent="0.3">
      <c r="A2789" s="4" t="s">
        <v>4267</v>
      </c>
      <c r="B2789" s="82">
        <v>45334</v>
      </c>
      <c r="C2789"/>
      <c r="D2789" t="s">
        <v>4005</v>
      </c>
      <c r="E2789" t="s">
        <v>4155</v>
      </c>
      <c r="F2789" s="85">
        <v>21298.2</v>
      </c>
      <c r="G2789" s="85"/>
      <c r="H2789" s="96" t="s">
        <v>37</v>
      </c>
      <c r="I2789" t="s">
        <v>3968</v>
      </c>
      <c r="J2789" s="4">
        <f t="shared" si="43"/>
        <v>2</v>
      </c>
    </row>
    <row r="2790" spans="1:10" x14ac:dyDescent="0.3">
      <c r="A2790" s="4" t="s">
        <v>4267</v>
      </c>
      <c r="B2790" s="82">
        <v>45331</v>
      </c>
      <c r="C2790"/>
      <c r="D2790" t="s">
        <v>4006</v>
      </c>
      <c r="E2790" t="s">
        <v>4142</v>
      </c>
      <c r="F2790" s="85">
        <v>6346.09</v>
      </c>
      <c r="G2790" s="85"/>
      <c r="H2790" s="96" t="s">
        <v>37</v>
      </c>
      <c r="I2790" t="s">
        <v>3968</v>
      </c>
      <c r="J2790" s="4">
        <f t="shared" si="43"/>
        <v>2</v>
      </c>
    </row>
    <row r="2791" spans="1:10" x14ac:dyDescent="0.3">
      <c r="A2791" s="4" t="s">
        <v>4267</v>
      </c>
      <c r="B2791" s="82">
        <v>45331</v>
      </c>
      <c r="C2791"/>
      <c r="D2791" t="s">
        <v>4007</v>
      </c>
      <c r="E2791" t="s">
        <v>4156</v>
      </c>
      <c r="F2791" s="85">
        <v>9205.68</v>
      </c>
      <c r="G2791" s="85"/>
      <c r="H2791" s="96" t="s">
        <v>37</v>
      </c>
      <c r="I2791" t="s">
        <v>3968</v>
      </c>
      <c r="J2791" s="4">
        <f t="shared" si="43"/>
        <v>2</v>
      </c>
    </row>
    <row r="2792" spans="1:10" x14ac:dyDescent="0.3">
      <c r="A2792" s="4" t="s">
        <v>4267</v>
      </c>
      <c r="B2792" s="82">
        <v>45331</v>
      </c>
      <c r="C2792"/>
      <c r="D2792" t="s">
        <v>4008</v>
      </c>
      <c r="E2792" t="s">
        <v>4157</v>
      </c>
      <c r="F2792" s="85">
        <v>70945.22</v>
      </c>
      <c r="G2792" s="85"/>
      <c r="H2792" s="96" t="s">
        <v>37</v>
      </c>
      <c r="I2792" t="s">
        <v>3968</v>
      </c>
      <c r="J2792" s="4">
        <f t="shared" si="43"/>
        <v>2</v>
      </c>
    </row>
    <row r="2793" spans="1:10" x14ac:dyDescent="0.3">
      <c r="A2793" s="4" t="s">
        <v>4267</v>
      </c>
      <c r="B2793" s="82">
        <v>45331</v>
      </c>
      <c r="C2793"/>
      <c r="D2793" t="s">
        <v>4009</v>
      </c>
      <c r="E2793" t="s">
        <v>4153</v>
      </c>
      <c r="F2793" s="85">
        <v>41368.28</v>
      </c>
      <c r="G2793" s="85"/>
      <c r="H2793" s="96" t="s">
        <v>37</v>
      </c>
      <c r="I2793" t="s">
        <v>3968</v>
      </c>
      <c r="J2793" s="4">
        <f t="shared" si="43"/>
        <v>2</v>
      </c>
    </row>
    <row r="2794" spans="1:10" x14ac:dyDescent="0.3">
      <c r="A2794" s="4" t="s">
        <v>4267</v>
      </c>
      <c r="B2794" s="82">
        <v>45331</v>
      </c>
      <c r="C2794"/>
      <c r="D2794" t="s">
        <v>4010</v>
      </c>
      <c r="E2794" t="s">
        <v>4158</v>
      </c>
      <c r="F2794" s="85">
        <v>5395.73</v>
      </c>
      <c r="G2794" s="85"/>
      <c r="H2794" s="96" t="s">
        <v>37</v>
      </c>
      <c r="I2794" t="s">
        <v>3968</v>
      </c>
      <c r="J2794" s="4">
        <f t="shared" si="43"/>
        <v>2</v>
      </c>
    </row>
    <row r="2795" spans="1:10" x14ac:dyDescent="0.3">
      <c r="A2795" s="4" t="s">
        <v>4267</v>
      </c>
      <c r="B2795" s="82">
        <v>45331</v>
      </c>
      <c r="C2795"/>
      <c r="D2795" t="s">
        <v>4011</v>
      </c>
      <c r="E2795" t="s">
        <v>4134</v>
      </c>
      <c r="F2795" s="85">
        <v>7239.76</v>
      </c>
      <c r="G2795" s="85"/>
      <c r="H2795" s="96" t="s">
        <v>37</v>
      </c>
      <c r="I2795" t="s">
        <v>3968</v>
      </c>
      <c r="J2795" s="4">
        <f t="shared" si="43"/>
        <v>2</v>
      </c>
    </row>
    <row r="2796" spans="1:10" x14ac:dyDescent="0.3">
      <c r="A2796" s="4" t="s">
        <v>4267</v>
      </c>
      <c r="B2796" s="82">
        <v>45331</v>
      </c>
      <c r="C2796"/>
      <c r="D2796" t="s">
        <v>4011</v>
      </c>
      <c r="E2796" t="s">
        <v>4134</v>
      </c>
      <c r="F2796" s="85">
        <v>5551.48</v>
      </c>
      <c r="G2796" s="85"/>
      <c r="H2796" s="96" t="s">
        <v>37</v>
      </c>
      <c r="I2796" t="s">
        <v>3968</v>
      </c>
      <c r="J2796" s="4">
        <f t="shared" si="43"/>
        <v>2</v>
      </c>
    </row>
    <row r="2797" spans="1:10" x14ac:dyDescent="0.3">
      <c r="A2797" s="4" t="s">
        <v>4267</v>
      </c>
      <c r="B2797" s="82">
        <v>45331</v>
      </c>
      <c r="C2797"/>
      <c r="D2797" t="s">
        <v>3974</v>
      </c>
      <c r="E2797" t="s">
        <v>4142</v>
      </c>
      <c r="F2797" s="85">
        <v>2052.16</v>
      </c>
      <c r="G2797" s="85"/>
      <c r="H2797" s="96" t="s">
        <v>37</v>
      </c>
      <c r="I2797" t="s">
        <v>3968</v>
      </c>
      <c r="J2797" s="4">
        <f t="shared" si="43"/>
        <v>2</v>
      </c>
    </row>
    <row r="2798" spans="1:10" x14ac:dyDescent="0.3">
      <c r="A2798" s="4" t="s">
        <v>4267</v>
      </c>
      <c r="B2798" s="82">
        <v>45331</v>
      </c>
      <c r="C2798"/>
      <c r="D2798" t="s">
        <v>3983</v>
      </c>
      <c r="E2798">
        <v>2313521</v>
      </c>
      <c r="F2798" s="85">
        <v>6970.04</v>
      </c>
      <c r="G2798" s="85"/>
      <c r="H2798" s="96" t="s">
        <v>37</v>
      </c>
      <c r="I2798" t="s">
        <v>3968</v>
      </c>
      <c r="J2798" s="4">
        <f t="shared" si="43"/>
        <v>2</v>
      </c>
    </row>
    <row r="2799" spans="1:10" x14ac:dyDescent="0.3">
      <c r="A2799" s="4" t="s">
        <v>4267</v>
      </c>
      <c r="B2799" s="82">
        <v>45331</v>
      </c>
      <c r="C2799"/>
      <c r="D2799" t="s">
        <v>3983</v>
      </c>
      <c r="E2799">
        <v>2313512</v>
      </c>
      <c r="F2799" s="85">
        <v>19558.53</v>
      </c>
      <c r="G2799" s="85"/>
      <c r="H2799" s="96" t="s">
        <v>37</v>
      </c>
      <c r="I2799" t="s">
        <v>3968</v>
      </c>
      <c r="J2799" s="4">
        <f t="shared" si="43"/>
        <v>2</v>
      </c>
    </row>
    <row r="2800" spans="1:10" x14ac:dyDescent="0.3">
      <c r="A2800" s="4" t="s">
        <v>4267</v>
      </c>
      <c r="B2800" s="82">
        <v>45331</v>
      </c>
      <c r="C2800"/>
      <c r="D2800" t="s">
        <v>3983</v>
      </c>
      <c r="E2800">
        <v>2313484</v>
      </c>
      <c r="F2800" s="85">
        <v>4869.2299999999996</v>
      </c>
      <c r="G2800" s="85"/>
      <c r="H2800" s="96" t="s">
        <v>37</v>
      </c>
      <c r="I2800" t="s">
        <v>3968</v>
      </c>
      <c r="J2800" s="4">
        <f t="shared" si="43"/>
        <v>2</v>
      </c>
    </row>
    <row r="2801" spans="1:10" x14ac:dyDescent="0.3">
      <c r="A2801" s="4" t="s">
        <v>4267</v>
      </c>
      <c r="B2801" s="82">
        <v>45331</v>
      </c>
      <c r="C2801"/>
      <c r="D2801" t="s">
        <v>3983</v>
      </c>
      <c r="E2801">
        <v>2313535</v>
      </c>
      <c r="F2801" s="85">
        <v>8110.52</v>
      </c>
      <c r="G2801" s="85"/>
      <c r="H2801" s="96" t="s">
        <v>37</v>
      </c>
      <c r="I2801" t="s">
        <v>3968</v>
      </c>
      <c r="J2801" s="4">
        <f t="shared" si="43"/>
        <v>2</v>
      </c>
    </row>
    <row r="2802" spans="1:10" x14ac:dyDescent="0.3">
      <c r="A2802" s="4" t="s">
        <v>4267</v>
      </c>
      <c r="B2802" s="82">
        <v>45331</v>
      </c>
      <c r="C2802"/>
      <c r="D2802" t="s">
        <v>3983</v>
      </c>
      <c r="E2802">
        <v>2313589</v>
      </c>
      <c r="F2802" s="85">
        <v>5834.95</v>
      </c>
      <c r="G2802" s="85"/>
      <c r="H2802" s="96" t="s">
        <v>37</v>
      </c>
      <c r="I2802" t="s">
        <v>3968</v>
      </c>
      <c r="J2802" s="4">
        <f t="shared" si="43"/>
        <v>2</v>
      </c>
    </row>
    <row r="2803" spans="1:10" x14ac:dyDescent="0.3">
      <c r="A2803" s="4" t="s">
        <v>4267</v>
      </c>
      <c r="B2803" s="82">
        <v>45331</v>
      </c>
      <c r="C2803"/>
      <c r="D2803" t="s">
        <v>3983</v>
      </c>
      <c r="E2803">
        <v>2313528</v>
      </c>
      <c r="F2803" s="85">
        <v>4415.7299999999996</v>
      </c>
      <c r="G2803" s="85"/>
      <c r="H2803" s="96" t="s">
        <v>37</v>
      </c>
      <c r="I2803" t="s">
        <v>3968</v>
      </c>
      <c r="J2803" s="4">
        <f t="shared" si="43"/>
        <v>2</v>
      </c>
    </row>
    <row r="2804" spans="1:10" x14ac:dyDescent="0.3">
      <c r="A2804" s="4" t="s">
        <v>4267</v>
      </c>
      <c r="B2804" s="82">
        <v>45331</v>
      </c>
      <c r="C2804"/>
      <c r="D2804" t="s">
        <v>3983</v>
      </c>
      <c r="E2804">
        <v>2313587</v>
      </c>
      <c r="F2804" s="85">
        <v>16706.509999999998</v>
      </c>
      <c r="G2804" s="85"/>
      <c r="H2804" s="96" t="s">
        <v>37</v>
      </c>
      <c r="I2804" t="s">
        <v>3968</v>
      </c>
      <c r="J2804" s="4">
        <f t="shared" si="43"/>
        <v>2</v>
      </c>
    </row>
    <row r="2805" spans="1:10" x14ac:dyDescent="0.3">
      <c r="A2805" s="4" t="s">
        <v>4267</v>
      </c>
      <c r="B2805" s="82">
        <v>45331</v>
      </c>
      <c r="C2805"/>
      <c r="D2805" t="s">
        <v>3983</v>
      </c>
      <c r="E2805">
        <v>2313616</v>
      </c>
      <c r="F2805" s="85">
        <v>5203</v>
      </c>
      <c r="G2805" s="85"/>
      <c r="H2805" s="96" t="s">
        <v>37</v>
      </c>
      <c r="I2805" t="s">
        <v>3968</v>
      </c>
      <c r="J2805" s="4">
        <f t="shared" si="43"/>
        <v>2</v>
      </c>
    </row>
    <row r="2806" spans="1:10" x14ac:dyDescent="0.3">
      <c r="A2806" s="4" t="s">
        <v>4267</v>
      </c>
      <c r="B2806" s="82">
        <v>45331</v>
      </c>
      <c r="C2806"/>
      <c r="D2806" t="s">
        <v>3983</v>
      </c>
      <c r="E2806">
        <v>2313560</v>
      </c>
      <c r="F2806" s="85">
        <v>4905.97</v>
      </c>
      <c r="G2806" s="85"/>
      <c r="H2806" s="96" t="s">
        <v>37</v>
      </c>
      <c r="I2806" t="s">
        <v>3968</v>
      </c>
      <c r="J2806" s="4">
        <f t="shared" si="43"/>
        <v>2</v>
      </c>
    </row>
    <row r="2807" spans="1:10" x14ac:dyDescent="0.3">
      <c r="A2807" s="4" t="s">
        <v>4267</v>
      </c>
      <c r="B2807" s="82">
        <v>45331</v>
      </c>
      <c r="C2807"/>
      <c r="D2807" t="s">
        <v>3983</v>
      </c>
      <c r="E2807">
        <v>2313605</v>
      </c>
      <c r="F2807" s="85">
        <v>3878.01</v>
      </c>
      <c r="G2807" s="85"/>
      <c r="H2807" s="96" t="s">
        <v>37</v>
      </c>
      <c r="I2807" t="s">
        <v>3968</v>
      </c>
      <c r="J2807" s="4">
        <f t="shared" si="43"/>
        <v>2</v>
      </c>
    </row>
    <row r="2808" spans="1:10" x14ac:dyDescent="0.3">
      <c r="A2808" s="4" t="s">
        <v>4267</v>
      </c>
      <c r="B2808" s="82">
        <v>45331</v>
      </c>
      <c r="C2808"/>
      <c r="D2808" t="s">
        <v>3983</v>
      </c>
      <c r="E2808">
        <v>2313532</v>
      </c>
      <c r="F2808" s="85">
        <v>3366.2</v>
      </c>
      <c r="G2808" s="85"/>
      <c r="H2808" s="96" t="s">
        <v>37</v>
      </c>
      <c r="I2808" t="s">
        <v>3968</v>
      </c>
      <c r="J2808" s="4">
        <f t="shared" si="43"/>
        <v>2</v>
      </c>
    </row>
    <row r="2809" spans="1:10" x14ac:dyDescent="0.3">
      <c r="A2809" s="4" t="s">
        <v>4267</v>
      </c>
      <c r="B2809" s="82">
        <v>45331</v>
      </c>
      <c r="C2809"/>
      <c r="D2809" t="s">
        <v>3983</v>
      </c>
      <c r="E2809">
        <v>2313643</v>
      </c>
      <c r="F2809" s="85">
        <v>5137.55</v>
      </c>
      <c r="G2809" s="85"/>
      <c r="H2809" s="96" t="s">
        <v>37</v>
      </c>
      <c r="I2809" t="s">
        <v>3968</v>
      </c>
      <c r="J2809" s="4">
        <f t="shared" si="43"/>
        <v>2</v>
      </c>
    </row>
    <row r="2810" spans="1:10" x14ac:dyDescent="0.3">
      <c r="A2810" s="4" t="s">
        <v>4267</v>
      </c>
      <c r="B2810" s="82">
        <v>45331</v>
      </c>
      <c r="C2810"/>
      <c r="D2810" t="s">
        <v>3983</v>
      </c>
      <c r="E2810">
        <v>2313604</v>
      </c>
      <c r="F2810" s="85">
        <v>3669.01</v>
      </c>
      <c r="G2810" s="85"/>
      <c r="H2810" s="96" t="s">
        <v>37</v>
      </c>
      <c r="I2810" t="s">
        <v>3968</v>
      </c>
      <c r="J2810" s="4">
        <f t="shared" si="43"/>
        <v>2</v>
      </c>
    </row>
    <row r="2811" spans="1:10" x14ac:dyDescent="0.3">
      <c r="A2811" s="4" t="s">
        <v>4267</v>
      </c>
      <c r="B2811" s="82">
        <v>45331</v>
      </c>
      <c r="C2811"/>
      <c r="D2811" t="s">
        <v>3983</v>
      </c>
      <c r="E2811">
        <v>2313545</v>
      </c>
      <c r="F2811" s="85">
        <v>3565.49</v>
      </c>
      <c r="G2811" s="85"/>
      <c r="H2811" s="96" t="s">
        <v>37</v>
      </c>
      <c r="I2811" t="s">
        <v>3968</v>
      </c>
      <c r="J2811" s="4">
        <f t="shared" si="43"/>
        <v>2</v>
      </c>
    </row>
    <row r="2812" spans="1:10" x14ac:dyDescent="0.3">
      <c r="A2812" s="4" t="s">
        <v>4267</v>
      </c>
      <c r="B2812" s="82">
        <v>45331</v>
      </c>
      <c r="C2812"/>
      <c r="D2812" t="s">
        <v>3983</v>
      </c>
      <c r="E2812">
        <v>2313653</v>
      </c>
      <c r="F2812" s="85">
        <v>4058.98</v>
      </c>
      <c r="G2812" s="85"/>
      <c r="H2812" s="96" t="s">
        <v>37</v>
      </c>
      <c r="I2812" t="s">
        <v>3968</v>
      </c>
      <c r="J2812" s="4">
        <f t="shared" si="43"/>
        <v>2</v>
      </c>
    </row>
    <row r="2813" spans="1:10" x14ac:dyDescent="0.3">
      <c r="A2813" s="4" t="s">
        <v>4267</v>
      </c>
      <c r="B2813" s="82">
        <v>45331</v>
      </c>
      <c r="C2813"/>
      <c r="D2813" t="s">
        <v>3983</v>
      </c>
      <c r="E2813">
        <v>2313683</v>
      </c>
      <c r="F2813" s="85">
        <v>7441.48</v>
      </c>
      <c r="G2813" s="85"/>
      <c r="H2813" s="96" t="s">
        <v>37</v>
      </c>
      <c r="I2813" t="s">
        <v>3968</v>
      </c>
      <c r="J2813" s="4">
        <f t="shared" si="43"/>
        <v>2</v>
      </c>
    </row>
    <row r="2814" spans="1:10" x14ac:dyDescent="0.3">
      <c r="A2814" s="4" t="s">
        <v>4267</v>
      </c>
      <c r="B2814" s="82">
        <v>45331</v>
      </c>
      <c r="C2814"/>
      <c r="D2814" t="s">
        <v>3983</v>
      </c>
      <c r="E2814">
        <v>2313662</v>
      </c>
      <c r="F2814" s="85">
        <v>3613.5</v>
      </c>
      <c r="G2814" s="85"/>
      <c r="H2814" s="96" t="s">
        <v>37</v>
      </c>
      <c r="I2814" t="s">
        <v>3968</v>
      </c>
      <c r="J2814" s="4">
        <f t="shared" si="43"/>
        <v>2</v>
      </c>
    </row>
    <row r="2815" spans="1:10" x14ac:dyDescent="0.3">
      <c r="A2815" s="4" t="s">
        <v>4267</v>
      </c>
      <c r="B2815" s="82">
        <v>45331</v>
      </c>
      <c r="C2815"/>
      <c r="D2815" t="s">
        <v>3983</v>
      </c>
      <c r="E2815">
        <v>2313516</v>
      </c>
      <c r="F2815" s="85">
        <v>4970.8100000000004</v>
      </c>
      <c r="G2815" s="85"/>
      <c r="H2815" s="96" t="s">
        <v>37</v>
      </c>
      <c r="I2815" t="s">
        <v>3968</v>
      </c>
      <c r="J2815" s="4">
        <f t="shared" si="43"/>
        <v>2</v>
      </c>
    </row>
    <row r="2816" spans="1:10" x14ac:dyDescent="0.3">
      <c r="A2816" s="4" t="s">
        <v>4267</v>
      </c>
      <c r="B2816" s="82">
        <v>45331</v>
      </c>
      <c r="C2816"/>
      <c r="D2816" t="s">
        <v>4012</v>
      </c>
      <c r="E2816" t="s">
        <v>4147</v>
      </c>
      <c r="F2816" s="85">
        <v>1650</v>
      </c>
      <c r="G2816" s="85"/>
      <c r="H2816" s="96" t="s">
        <v>37</v>
      </c>
      <c r="I2816" t="s">
        <v>3968</v>
      </c>
      <c r="J2816" s="4">
        <f t="shared" si="43"/>
        <v>2</v>
      </c>
    </row>
    <row r="2817" spans="1:10" x14ac:dyDescent="0.3">
      <c r="A2817" s="4" t="s">
        <v>4267</v>
      </c>
      <c r="B2817" s="82">
        <v>45331</v>
      </c>
      <c r="C2817"/>
      <c r="D2817" t="s">
        <v>4013</v>
      </c>
      <c r="E2817" t="s">
        <v>4159</v>
      </c>
      <c r="F2817" s="85">
        <v>17498.79</v>
      </c>
      <c r="G2817" s="85"/>
      <c r="H2817" s="96" t="s">
        <v>37</v>
      </c>
      <c r="I2817" t="s">
        <v>3968</v>
      </c>
      <c r="J2817" s="4">
        <f t="shared" si="43"/>
        <v>2</v>
      </c>
    </row>
    <row r="2818" spans="1:10" x14ac:dyDescent="0.3">
      <c r="A2818" s="4" t="s">
        <v>4267</v>
      </c>
      <c r="B2818" s="82">
        <v>45331</v>
      </c>
      <c r="C2818"/>
      <c r="D2818" t="s">
        <v>4014</v>
      </c>
      <c r="E2818" t="s">
        <v>4126</v>
      </c>
      <c r="F2818" s="85">
        <v>18176.84</v>
      </c>
      <c r="G2818" s="85"/>
      <c r="H2818" s="96" t="s">
        <v>37</v>
      </c>
      <c r="I2818" t="s">
        <v>3968</v>
      </c>
      <c r="J2818" s="4">
        <f t="shared" si="43"/>
        <v>2</v>
      </c>
    </row>
    <row r="2819" spans="1:10" x14ac:dyDescent="0.3">
      <c r="A2819" s="4" t="s">
        <v>4267</v>
      </c>
      <c r="B2819" s="82">
        <v>45331</v>
      </c>
      <c r="C2819"/>
      <c r="D2819" t="s">
        <v>4015</v>
      </c>
      <c r="E2819" t="s">
        <v>4160</v>
      </c>
      <c r="F2819" s="85">
        <v>4975.5200000000004</v>
      </c>
      <c r="G2819" s="85"/>
      <c r="H2819" s="96" t="s">
        <v>37</v>
      </c>
      <c r="I2819" t="s">
        <v>3968</v>
      </c>
      <c r="J2819" s="4">
        <f t="shared" ref="J2819:J2882" si="44">MONTH(B2819)</f>
        <v>2</v>
      </c>
    </row>
    <row r="2820" spans="1:10" x14ac:dyDescent="0.3">
      <c r="A2820" s="4" t="s">
        <v>4267</v>
      </c>
      <c r="B2820" s="82">
        <v>45331</v>
      </c>
      <c r="C2820"/>
      <c r="D2820" t="s">
        <v>4016</v>
      </c>
      <c r="E2820" t="s">
        <v>4153</v>
      </c>
      <c r="F2820" s="85">
        <v>14331.9</v>
      </c>
      <c r="G2820" s="85"/>
      <c r="H2820" s="96" t="s">
        <v>37</v>
      </c>
      <c r="I2820" t="s">
        <v>3968</v>
      </c>
      <c r="J2820" s="4">
        <f t="shared" si="44"/>
        <v>2</v>
      </c>
    </row>
    <row r="2821" spans="1:10" x14ac:dyDescent="0.3">
      <c r="A2821" s="4" t="s">
        <v>4267</v>
      </c>
      <c r="B2821" s="82">
        <v>45330</v>
      </c>
      <c r="C2821"/>
      <c r="D2821" t="s">
        <v>4017</v>
      </c>
      <c r="E2821" t="s">
        <v>4161</v>
      </c>
      <c r="F2821" s="85">
        <v>29559.759999999998</v>
      </c>
      <c r="G2821" s="85"/>
      <c r="H2821" s="96" t="s">
        <v>37</v>
      </c>
      <c r="I2821" t="s">
        <v>3968</v>
      </c>
      <c r="J2821" s="4">
        <f t="shared" si="44"/>
        <v>2</v>
      </c>
    </row>
    <row r="2822" spans="1:10" x14ac:dyDescent="0.3">
      <c r="A2822" s="4" t="s">
        <v>4267</v>
      </c>
      <c r="B2822" s="82">
        <v>45330</v>
      </c>
      <c r="C2822"/>
      <c r="D2822" t="s">
        <v>4017</v>
      </c>
      <c r="E2822" t="s">
        <v>4161</v>
      </c>
      <c r="F2822" s="85">
        <v>27702.52</v>
      </c>
      <c r="G2822" s="85"/>
      <c r="H2822" s="96" t="s">
        <v>37</v>
      </c>
      <c r="I2822" t="s">
        <v>3968</v>
      </c>
      <c r="J2822" s="4">
        <f t="shared" si="44"/>
        <v>2</v>
      </c>
    </row>
    <row r="2823" spans="1:10" x14ac:dyDescent="0.3">
      <c r="A2823" s="4" t="s">
        <v>4267</v>
      </c>
      <c r="B2823" s="82">
        <v>45330</v>
      </c>
      <c r="C2823"/>
      <c r="D2823" t="s">
        <v>3994</v>
      </c>
      <c r="E2823" t="s">
        <v>4148</v>
      </c>
      <c r="F2823" s="85">
        <v>25849.07</v>
      </c>
      <c r="G2823" s="85"/>
      <c r="H2823" s="96" t="s">
        <v>37</v>
      </c>
      <c r="I2823" t="s">
        <v>3968</v>
      </c>
      <c r="J2823" s="4">
        <f t="shared" si="44"/>
        <v>2</v>
      </c>
    </row>
    <row r="2824" spans="1:10" x14ac:dyDescent="0.3">
      <c r="A2824" s="4" t="s">
        <v>4267</v>
      </c>
      <c r="B2824" s="82">
        <v>45330</v>
      </c>
      <c r="C2824"/>
      <c r="D2824" t="s">
        <v>3988</v>
      </c>
      <c r="E2824" t="s">
        <v>4162</v>
      </c>
      <c r="F2824" s="85">
        <v>18221.48</v>
      </c>
      <c r="G2824" s="85"/>
      <c r="H2824" s="96" t="s">
        <v>37</v>
      </c>
      <c r="I2824" t="s">
        <v>3968</v>
      </c>
      <c r="J2824" s="4">
        <f t="shared" si="44"/>
        <v>2</v>
      </c>
    </row>
    <row r="2825" spans="1:10" x14ac:dyDescent="0.3">
      <c r="A2825" s="4" t="s">
        <v>4267</v>
      </c>
      <c r="B2825" s="82">
        <v>45330</v>
      </c>
      <c r="C2825"/>
      <c r="D2825" t="s">
        <v>2686</v>
      </c>
      <c r="E2825" t="s">
        <v>4163</v>
      </c>
      <c r="F2825" s="85">
        <v>19434.84</v>
      </c>
      <c r="G2825" s="85"/>
      <c r="H2825" s="96" t="s">
        <v>37</v>
      </c>
      <c r="I2825" t="s">
        <v>3968</v>
      </c>
      <c r="J2825" s="4">
        <f t="shared" si="44"/>
        <v>2</v>
      </c>
    </row>
    <row r="2826" spans="1:10" x14ac:dyDescent="0.3">
      <c r="A2826" s="4" t="s">
        <v>4267</v>
      </c>
      <c r="B2826" s="82">
        <v>45330</v>
      </c>
      <c r="C2826"/>
      <c r="D2826" t="s">
        <v>4018</v>
      </c>
      <c r="E2826" t="s">
        <v>4164</v>
      </c>
      <c r="F2826" s="85">
        <v>66718.81</v>
      </c>
      <c r="G2826" s="85"/>
      <c r="H2826" s="96" t="s">
        <v>37</v>
      </c>
      <c r="I2826" t="s">
        <v>3968</v>
      </c>
      <c r="J2826" s="4">
        <f t="shared" si="44"/>
        <v>2</v>
      </c>
    </row>
    <row r="2827" spans="1:10" x14ac:dyDescent="0.3">
      <c r="A2827" s="4" t="s">
        <v>4267</v>
      </c>
      <c r="B2827" s="82">
        <v>45330</v>
      </c>
      <c r="C2827"/>
      <c r="D2827" t="s">
        <v>4019</v>
      </c>
      <c r="E2827" t="s">
        <v>4138</v>
      </c>
      <c r="F2827" s="85">
        <v>9535.68</v>
      </c>
      <c r="G2827" s="85"/>
      <c r="H2827" s="96" t="s">
        <v>37</v>
      </c>
      <c r="I2827" t="s">
        <v>3968</v>
      </c>
      <c r="J2827" s="4">
        <f t="shared" si="44"/>
        <v>2</v>
      </c>
    </row>
    <row r="2828" spans="1:10" x14ac:dyDescent="0.3">
      <c r="A2828" s="4" t="s">
        <v>4267</v>
      </c>
      <c r="B2828" s="82">
        <v>45330</v>
      </c>
      <c r="C2828"/>
      <c r="D2828" t="s">
        <v>2622</v>
      </c>
      <c r="E2828" t="s">
        <v>4165</v>
      </c>
      <c r="F2828" s="85">
        <v>15769.82</v>
      </c>
      <c r="G2828" s="85"/>
      <c r="H2828" s="96" t="s">
        <v>37</v>
      </c>
      <c r="I2828" t="s">
        <v>3968</v>
      </c>
      <c r="J2828" s="4">
        <f t="shared" si="44"/>
        <v>2</v>
      </c>
    </row>
    <row r="2829" spans="1:10" x14ac:dyDescent="0.3">
      <c r="A2829" s="4" t="s">
        <v>4267</v>
      </c>
      <c r="B2829" s="82">
        <v>45330</v>
      </c>
      <c r="C2829"/>
      <c r="D2829" t="s">
        <v>4020</v>
      </c>
      <c r="E2829" t="s">
        <v>4166</v>
      </c>
      <c r="F2829" s="85">
        <v>15356.29</v>
      </c>
      <c r="G2829" s="85"/>
      <c r="H2829" s="96" t="s">
        <v>37</v>
      </c>
      <c r="I2829" t="s">
        <v>3968</v>
      </c>
      <c r="J2829" s="4">
        <f t="shared" si="44"/>
        <v>2</v>
      </c>
    </row>
    <row r="2830" spans="1:10" x14ac:dyDescent="0.3">
      <c r="A2830" s="4" t="s">
        <v>4267</v>
      </c>
      <c r="B2830" s="82">
        <v>45329</v>
      </c>
      <c r="C2830"/>
      <c r="D2830" t="s">
        <v>4021</v>
      </c>
      <c r="E2830" t="s">
        <v>4167</v>
      </c>
      <c r="F2830" s="85">
        <v>22887.48</v>
      </c>
      <c r="G2830" s="85"/>
      <c r="H2830" s="96" t="s">
        <v>37</v>
      </c>
      <c r="I2830" t="s">
        <v>3968</v>
      </c>
      <c r="J2830" s="4">
        <f t="shared" si="44"/>
        <v>2</v>
      </c>
    </row>
    <row r="2831" spans="1:10" x14ac:dyDescent="0.3">
      <c r="A2831" s="4" t="s">
        <v>4267</v>
      </c>
      <c r="B2831" s="82">
        <v>45329</v>
      </c>
      <c r="C2831"/>
      <c r="D2831" t="s">
        <v>4013</v>
      </c>
      <c r="E2831" t="s">
        <v>4159</v>
      </c>
      <c r="F2831" s="85">
        <v>14038</v>
      </c>
      <c r="G2831" s="85"/>
      <c r="H2831" s="96" t="s">
        <v>37</v>
      </c>
      <c r="I2831" t="s">
        <v>3968</v>
      </c>
      <c r="J2831" s="4">
        <f t="shared" si="44"/>
        <v>2</v>
      </c>
    </row>
    <row r="2832" spans="1:10" x14ac:dyDescent="0.3">
      <c r="A2832" s="4" t="s">
        <v>4267</v>
      </c>
      <c r="B2832" s="82">
        <v>45329</v>
      </c>
      <c r="C2832"/>
      <c r="D2832" t="s">
        <v>3974</v>
      </c>
      <c r="E2832" t="s">
        <v>4142</v>
      </c>
      <c r="F2832" s="85">
        <v>3668.72</v>
      </c>
      <c r="G2832" s="85"/>
      <c r="H2832" s="96" t="s">
        <v>37</v>
      </c>
      <c r="I2832" t="s">
        <v>3968</v>
      </c>
      <c r="J2832" s="4">
        <f t="shared" si="44"/>
        <v>2</v>
      </c>
    </row>
    <row r="2833" spans="1:10" x14ac:dyDescent="0.3">
      <c r="A2833" s="4" t="s">
        <v>4267</v>
      </c>
      <c r="B2833" s="82">
        <v>45329</v>
      </c>
      <c r="C2833"/>
      <c r="D2833" t="s">
        <v>3974</v>
      </c>
      <c r="E2833" t="s">
        <v>4142</v>
      </c>
      <c r="F2833" s="85">
        <v>6959.92</v>
      </c>
      <c r="G2833" s="85"/>
      <c r="H2833" s="96" t="s">
        <v>37</v>
      </c>
      <c r="I2833" t="s">
        <v>3968</v>
      </c>
      <c r="J2833" s="4">
        <f t="shared" si="44"/>
        <v>2</v>
      </c>
    </row>
    <row r="2834" spans="1:10" x14ac:dyDescent="0.3">
      <c r="A2834" s="4" t="s">
        <v>4267</v>
      </c>
      <c r="B2834" s="82">
        <v>45329</v>
      </c>
      <c r="C2834"/>
      <c r="D2834" t="s">
        <v>3974</v>
      </c>
      <c r="E2834" t="s">
        <v>4142</v>
      </c>
      <c r="F2834" s="85">
        <v>7148.68</v>
      </c>
      <c r="G2834" s="85"/>
      <c r="H2834" s="96" t="s">
        <v>37</v>
      </c>
      <c r="I2834" t="s">
        <v>3968</v>
      </c>
      <c r="J2834" s="4">
        <f t="shared" si="44"/>
        <v>2</v>
      </c>
    </row>
    <row r="2835" spans="1:10" x14ac:dyDescent="0.3">
      <c r="A2835" s="4" t="s">
        <v>4267</v>
      </c>
      <c r="B2835" s="82">
        <v>45329</v>
      </c>
      <c r="C2835"/>
      <c r="D2835" t="s">
        <v>4022</v>
      </c>
      <c r="E2835" t="s">
        <v>4168</v>
      </c>
      <c r="F2835" s="85">
        <v>7245.48</v>
      </c>
      <c r="G2835" s="85"/>
      <c r="H2835" s="96" t="s">
        <v>37</v>
      </c>
      <c r="I2835" t="s">
        <v>3968</v>
      </c>
      <c r="J2835" s="4">
        <f t="shared" si="44"/>
        <v>2</v>
      </c>
    </row>
    <row r="2836" spans="1:10" x14ac:dyDescent="0.3">
      <c r="A2836" s="4" t="s">
        <v>4267</v>
      </c>
      <c r="B2836" s="82">
        <v>45329</v>
      </c>
      <c r="C2836"/>
      <c r="D2836" t="s">
        <v>146</v>
      </c>
      <c r="E2836" t="s">
        <v>4137</v>
      </c>
      <c r="F2836" s="85">
        <v>8250</v>
      </c>
      <c r="G2836" s="85"/>
      <c r="H2836" s="96" t="s">
        <v>37</v>
      </c>
      <c r="I2836" t="s">
        <v>3968</v>
      </c>
      <c r="J2836" s="4">
        <f t="shared" si="44"/>
        <v>2</v>
      </c>
    </row>
    <row r="2837" spans="1:10" x14ac:dyDescent="0.3">
      <c r="A2837" s="4" t="s">
        <v>4267</v>
      </c>
      <c r="B2837" s="82">
        <v>45329</v>
      </c>
      <c r="C2837"/>
      <c r="D2837" t="s">
        <v>4023</v>
      </c>
      <c r="E2837" t="s">
        <v>4153</v>
      </c>
      <c r="F2837" s="85">
        <v>4813.6000000000004</v>
      </c>
      <c r="G2837" s="85"/>
      <c r="H2837" s="96" t="s">
        <v>37</v>
      </c>
      <c r="I2837" t="s">
        <v>3968</v>
      </c>
      <c r="J2837" s="4">
        <f t="shared" si="44"/>
        <v>2</v>
      </c>
    </row>
    <row r="2838" spans="1:10" x14ac:dyDescent="0.3">
      <c r="A2838" s="4" t="s">
        <v>4267</v>
      </c>
      <c r="B2838" s="82">
        <v>45329</v>
      </c>
      <c r="C2838"/>
      <c r="D2838" t="s">
        <v>4016</v>
      </c>
      <c r="E2838" t="s">
        <v>4153</v>
      </c>
      <c r="F2838" s="85">
        <v>12099.34</v>
      </c>
      <c r="G2838" s="85"/>
      <c r="H2838" s="96" t="s">
        <v>37</v>
      </c>
      <c r="I2838" t="s">
        <v>3968</v>
      </c>
      <c r="J2838" s="4">
        <f t="shared" si="44"/>
        <v>2</v>
      </c>
    </row>
    <row r="2839" spans="1:10" x14ac:dyDescent="0.3">
      <c r="A2839" s="4" t="s">
        <v>4267</v>
      </c>
      <c r="B2839" s="82">
        <v>45329</v>
      </c>
      <c r="C2839"/>
      <c r="D2839" t="s">
        <v>4024</v>
      </c>
      <c r="E2839" t="s">
        <v>4169</v>
      </c>
      <c r="F2839" s="85">
        <v>5246.56</v>
      </c>
      <c r="G2839" s="85"/>
      <c r="H2839" s="96" t="s">
        <v>37</v>
      </c>
      <c r="I2839" t="s">
        <v>3968</v>
      </c>
      <c r="J2839" s="4">
        <f t="shared" si="44"/>
        <v>2</v>
      </c>
    </row>
    <row r="2840" spans="1:10" x14ac:dyDescent="0.3">
      <c r="A2840" s="4" t="s">
        <v>4267</v>
      </c>
      <c r="B2840" s="82">
        <v>45329</v>
      </c>
      <c r="C2840"/>
      <c r="D2840" t="s">
        <v>144</v>
      </c>
      <c r="E2840" t="s">
        <v>4170</v>
      </c>
      <c r="F2840" s="85">
        <v>3850</v>
      </c>
      <c r="G2840" s="85"/>
      <c r="H2840" s="96" t="s">
        <v>37</v>
      </c>
      <c r="I2840" t="s">
        <v>3968</v>
      </c>
      <c r="J2840" s="4">
        <f t="shared" si="44"/>
        <v>2</v>
      </c>
    </row>
    <row r="2841" spans="1:10" x14ac:dyDescent="0.3">
      <c r="A2841" s="4" t="s">
        <v>4267</v>
      </c>
      <c r="B2841" s="82">
        <v>45329</v>
      </c>
      <c r="C2841"/>
      <c r="D2841" t="s">
        <v>4025</v>
      </c>
      <c r="E2841" t="s">
        <v>4168</v>
      </c>
      <c r="F2841" s="85">
        <v>22259.16</v>
      </c>
      <c r="G2841" s="85"/>
      <c r="H2841" s="96" t="s">
        <v>37</v>
      </c>
      <c r="I2841" t="s">
        <v>3968</v>
      </c>
      <c r="J2841" s="4">
        <f t="shared" si="44"/>
        <v>2</v>
      </c>
    </row>
    <row r="2842" spans="1:10" x14ac:dyDescent="0.3">
      <c r="A2842" s="4" t="s">
        <v>4267</v>
      </c>
      <c r="B2842" s="82">
        <v>45328</v>
      </c>
      <c r="C2842"/>
      <c r="D2842" t="s">
        <v>178</v>
      </c>
      <c r="E2842" t="s">
        <v>4171</v>
      </c>
      <c r="F2842" s="85">
        <v>9942.4599999999991</v>
      </c>
      <c r="G2842" s="85"/>
      <c r="H2842" s="96" t="s">
        <v>37</v>
      </c>
      <c r="I2842" t="s">
        <v>3968</v>
      </c>
      <c r="J2842" s="4">
        <f t="shared" si="44"/>
        <v>2</v>
      </c>
    </row>
    <row r="2843" spans="1:10" x14ac:dyDescent="0.3">
      <c r="A2843" s="4" t="s">
        <v>4267</v>
      </c>
      <c r="B2843" s="82">
        <v>45328</v>
      </c>
      <c r="C2843"/>
      <c r="D2843" t="s">
        <v>2803</v>
      </c>
      <c r="E2843" t="s">
        <v>4138</v>
      </c>
      <c r="F2843" s="85">
        <v>16743.45</v>
      </c>
      <c r="G2843" s="85"/>
      <c r="H2843" s="96" t="s">
        <v>37</v>
      </c>
      <c r="I2843" t="s">
        <v>3968</v>
      </c>
      <c r="J2843" s="4">
        <f t="shared" si="44"/>
        <v>2</v>
      </c>
    </row>
    <row r="2844" spans="1:10" x14ac:dyDescent="0.3">
      <c r="A2844" s="4" t="s">
        <v>4267</v>
      </c>
      <c r="B2844" s="82">
        <v>45328</v>
      </c>
      <c r="C2844"/>
      <c r="D2844" t="s">
        <v>2807</v>
      </c>
      <c r="E2844">
        <v>2401171</v>
      </c>
      <c r="F2844" s="85">
        <v>4936.8</v>
      </c>
      <c r="G2844" s="85"/>
      <c r="H2844" s="96" t="s">
        <v>37</v>
      </c>
      <c r="I2844" t="s">
        <v>3968</v>
      </c>
      <c r="J2844" s="4">
        <f t="shared" si="44"/>
        <v>2</v>
      </c>
    </row>
    <row r="2845" spans="1:10" x14ac:dyDescent="0.3">
      <c r="A2845" s="4" t="s">
        <v>4267</v>
      </c>
      <c r="B2845" s="82">
        <v>45328</v>
      </c>
      <c r="C2845"/>
      <c r="D2845" t="s">
        <v>4026</v>
      </c>
      <c r="E2845" t="s">
        <v>4138</v>
      </c>
      <c r="F2845" s="85">
        <v>13366.55</v>
      </c>
      <c r="G2845" s="85"/>
      <c r="H2845" s="96" t="s">
        <v>37</v>
      </c>
      <c r="I2845" t="s">
        <v>3968</v>
      </c>
      <c r="J2845" s="4">
        <f t="shared" si="44"/>
        <v>2</v>
      </c>
    </row>
    <row r="2846" spans="1:10" x14ac:dyDescent="0.3">
      <c r="A2846" s="4" t="s">
        <v>4267</v>
      </c>
      <c r="B2846" s="82">
        <v>45328</v>
      </c>
      <c r="C2846"/>
      <c r="D2846" t="s">
        <v>3983</v>
      </c>
      <c r="E2846">
        <v>2313440</v>
      </c>
      <c r="F2846" s="85">
        <v>10391.98</v>
      </c>
      <c r="G2846" s="85"/>
      <c r="H2846" s="96" t="s">
        <v>37</v>
      </c>
      <c r="I2846" t="s">
        <v>3968</v>
      </c>
      <c r="J2846" s="4">
        <f t="shared" si="44"/>
        <v>2</v>
      </c>
    </row>
    <row r="2847" spans="1:10" x14ac:dyDescent="0.3">
      <c r="A2847" s="4" t="s">
        <v>4267</v>
      </c>
      <c r="B2847" s="82">
        <v>45328</v>
      </c>
      <c r="C2847"/>
      <c r="D2847" t="s">
        <v>3983</v>
      </c>
      <c r="E2847">
        <v>2313430</v>
      </c>
      <c r="F2847" s="85">
        <v>3398.45</v>
      </c>
      <c r="G2847" s="85"/>
      <c r="H2847" s="96" t="s">
        <v>37</v>
      </c>
      <c r="I2847" t="s">
        <v>3968</v>
      </c>
      <c r="J2847" s="4">
        <f t="shared" si="44"/>
        <v>2</v>
      </c>
    </row>
    <row r="2848" spans="1:10" x14ac:dyDescent="0.3">
      <c r="A2848" s="4" t="s">
        <v>4267</v>
      </c>
      <c r="B2848" s="82">
        <v>45328</v>
      </c>
      <c r="C2848"/>
      <c r="D2848" t="s">
        <v>3983</v>
      </c>
      <c r="E2848">
        <v>2313445</v>
      </c>
      <c r="F2848" s="85">
        <v>13876.78</v>
      </c>
      <c r="G2848" s="85"/>
      <c r="H2848" s="96" t="s">
        <v>37</v>
      </c>
      <c r="I2848" t="s">
        <v>3968</v>
      </c>
      <c r="J2848" s="4">
        <f t="shared" si="44"/>
        <v>2</v>
      </c>
    </row>
    <row r="2849" spans="1:10" x14ac:dyDescent="0.3">
      <c r="A2849" s="4" t="s">
        <v>4267</v>
      </c>
      <c r="B2849" s="82">
        <v>45328</v>
      </c>
      <c r="C2849"/>
      <c r="D2849" t="s">
        <v>3983</v>
      </c>
      <c r="E2849">
        <v>2313444</v>
      </c>
      <c r="F2849" s="85">
        <v>6133.01</v>
      </c>
      <c r="G2849" s="85"/>
      <c r="H2849" s="96" t="s">
        <v>37</v>
      </c>
      <c r="I2849" t="s">
        <v>3968</v>
      </c>
      <c r="J2849" s="4">
        <f t="shared" si="44"/>
        <v>2</v>
      </c>
    </row>
    <row r="2850" spans="1:10" x14ac:dyDescent="0.3">
      <c r="A2850" s="4" t="s">
        <v>4267</v>
      </c>
      <c r="B2850" s="82">
        <v>45328</v>
      </c>
      <c r="C2850"/>
      <c r="D2850" t="s">
        <v>3983</v>
      </c>
      <c r="E2850">
        <v>2313437</v>
      </c>
      <c r="F2850" s="85">
        <v>6619.8</v>
      </c>
      <c r="G2850" s="85"/>
      <c r="H2850" s="96" t="s">
        <v>37</v>
      </c>
      <c r="I2850" t="s">
        <v>3968</v>
      </c>
      <c r="J2850" s="4">
        <f t="shared" si="44"/>
        <v>2</v>
      </c>
    </row>
    <row r="2851" spans="1:10" x14ac:dyDescent="0.3">
      <c r="A2851" s="4" t="s">
        <v>4267</v>
      </c>
      <c r="B2851" s="82">
        <v>45328</v>
      </c>
      <c r="C2851"/>
      <c r="D2851" t="s">
        <v>3994</v>
      </c>
      <c r="E2851" t="s">
        <v>4148</v>
      </c>
      <c r="F2851" s="85">
        <v>12321.65</v>
      </c>
      <c r="G2851" s="85"/>
      <c r="H2851" s="96" t="s">
        <v>37</v>
      </c>
      <c r="I2851" t="s">
        <v>3968</v>
      </c>
      <c r="J2851" s="4">
        <f t="shared" si="44"/>
        <v>2</v>
      </c>
    </row>
    <row r="2852" spans="1:10" x14ac:dyDescent="0.3">
      <c r="A2852" s="4" t="s">
        <v>4267</v>
      </c>
      <c r="B2852" s="82">
        <v>45328</v>
      </c>
      <c r="C2852"/>
      <c r="D2852" t="s">
        <v>4027</v>
      </c>
      <c r="E2852" t="s">
        <v>4172</v>
      </c>
      <c r="F2852" s="85">
        <v>10063.450000000001</v>
      </c>
      <c r="G2852" s="85"/>
      <c r="H2852" s="96" t="s">
        <v>37</v>
      </c>
      <c r="I2852" t="s">
        <v>3968</v>
      </c>
      <c r="J2852" s="4">
        <f t="shared" si="44"/>
        <v>2</v>
      </c>
    </row>
    <row r="2853" spans="1:10" x14ac:dyDescent="0.3">
      <c r="A2853" s="4" t="s">
        <v>4267</v>
      </c>
      <c r="B2853" s="82">
        <v>45328</v>
      </c>
      <c r="C2853"/>
      <c r="D2853" t="s">
        <v>4028</v>
      </c>
      <c r="E2853" t="s">
        <v>4148</v>
      </c>
      <c r="F2853" s="85">
        <v>6419.6</v>
      </c>
      <c r="G2853" s="85"/>
      <c r="H2853" s="96" t="s">
        <v>37</v>
      </c>
      <c r="I2853" t="s">
        <v>3968</v>
      </c>
      <c r="J2853" s="4">
        <f t="shared" si="44"/>
        <v>2</v>
      </c>
    </row>
    <row r="2854" spans="1:10" x14ac:dyDescent="0.3">
      <c r="A2854" s="4" t="s">
        <v>4267</v>
      </c>
      <c r="B2854" s="82">
        <v>45328</v>
      </c>
      <c r="C2854"/>
      <c r="D2854" t="s">
        <v>4029</v>
      </c>
      <c r="E2854" t="s">
        <v>4173</v>
      </c>
      <c r="F2854" s="85">
        <v>13329.14</v>
      </c>
      <c r="G2854" s="85"/>
      <c r="H2854" s="96" t="s">
        <v>37</v>
      </c>
      <c r="I2854" t="s">
        <v>3968</v>
      </c>
      <c r="J2854" s="4">
        <f t="shared" si="44"/>
        <v>2</v>
      </c>
    </row>
    <row r="2855" spans="1:10" x14ac:dyDescent="0.3">
      <c r="A2855" s="4" t="s">
        <v>4267</v>
      </c>
      <c r="B2855" s="82">
        <v>45328</v>
      </c>
      <c r="C2855"/>
      <c r="D2855" t="s">
        <v>2686</v>
      </c>
      <c r="E2855" t="s">
        <v>4163</v>
      </c>
      <c r="F2855" s="85">
        <v>60112.42</v>
      </c>
      <c r="G2855" s="85"/>
      <c r="H2855" s="96" t="s">
        <v>37</v>
      </c>
      <c r="I2855" t="s">
        <v>3968</v>
      </c>
      <c r="J2855" s="4">
        <f t="shared" si="44"/>
        <v>2</v>
      </c>
    </row>
    <row r="2856" spans="1:10" x14ac:dyDescent="0.3">
      <c r="A2856" s="4" t="s">
        <v>4267</v>
      </c>
      <c r="B2856" s="82">
        <v>45328</v>
      </c>
      <c r="C2856"/>
      <c r="D2856" t="s">
        <v>4030</v>
      </c>
      <c r="E2856" t="s">
        <v>4148</v>
      </c>
      <c r="F2856" s="85">
        <v>14287.48</v>
      </c>
      <c r="G2856" s="85"/>
      <c r="H2856" s="96" t="s">
        <v>37</v>
      </c>
      <c r="I2856" t="s">
        <v>3968</v>
      </c>
      <c r="J2856" s="4">
        <f t="shared" si="44"/>
        <v>2</v>
      </c>
    </row>
    <row r="2857" spans="1:10" x14ac:dyDescent="0.3">
      <c r="A2857" s="4" t="s">
        <v>4267</v>
      </c>
      <c r="B2857" s="82">
        <v>45328</v>
      </c>
      <c r="C2857"/>
      <c r="D2857" t="s">
        <v>4030</v>
      </c>
      <c r="E2857" t="s">
        <v>4148</v>
      </c>
      <c r="F2857" s="85">
        <v>16585.169999999998</v>
      </c>
      <c r="G2857" s="85"/>
      <c r="H2857" s="96" t="s">
        <v>37</v>
      </c>
      <c r="I2857" t="s">
        <v>3968</v>
      </c>
      <c r="J2857" s="4">
        <f t="shared" si="44"/>
        <v>2</v>
      </c>
    </row>
    <row r="2858" spans="1:10" x14ac:dyDescent="0.3">
      <c r="A2858" s="4" t="s">
        <v>4267</v>
      </c>
      <c r="B2858" s="82">
        <v>45328</v>
      </c>
      <c r="C2858"/>
      <c r="D2858" t="s">
        <v>4031</v>
      </c>
      <c r="E2858" t="s">
        <v>1084</v>
      </c>
      <c r="F2858" s="85">
        <v>27256.32</v>
      </c>
      <c r="G2858" s="85"/>
      <c r="H2858" s="96" t="s">
        <v>37</v>
      </c>
      <c r="I2858" t="s">
        <v>3968</v>
      </c>
      <c r="J2858" s="4">
        <f t="shared" si="44"/>
        <v>2</v>
      </c>
    </row>
    <row r="2859" spans="1:10" x14ac:dyDescent="0.3">
      <c r="A2859" s="4" t="s">
        <v>4267</v>
      </c>
      <c r="B2859" s="82">
        <v>45328</v>
      </c>
      <c r="C2859"/>
      <c r="D2859" t="s">
        <v>4011</v>
      </c>
      <c r="E2859" t="s">
        <v>4134</v>
      </c>
      <c r="F2859" s="85">
        <v>8615.2000000000007</v>
      </c>
      <c r="G2859" s="85"/>
      <c r="H2859" s="96" t="s">
        <v>37</v>
      </c>
      <c r="I2859" t="s">
        <v>3968</v>
      </c>
      <c r="J2859" s="4">
        <f t="shared" si="44"/>
        <v>2</v>
      </c>
    </row>
    <row r="2860" spans="1:10" x14ac:dyDescent="0.3">
      <c r="A2860" s="4" t="s">
        <v>4267</v>
      </c>
      <c r="B2860" s="82">
        <v>45327</v>
      </c>
      <c r="C2860"/>
      <c r="D2860" t="s">
        <v>4032</v>
      </c>
      <c r="E2860" t="s">
        <v>4174</v>
      </c>
      <c r="F2860" s="85">
        <v>5014.24</v>
      </c>
      <c r="G2860" s="85"/>
      <c r="H2860" s="96" t="s">
        <v>37</v>
      </c>
      <c r="I2860" t="s">
        <v>3968</v>
      </c>
      <c r="J2860" s="4">
        <f t="shared" si="44"/>
        <v>2</v>
      </c>
    </row>
    <row r="2861" spans="1:10" x14ac:dyDescent="0.3">
      <c r="A2861" s="4" t="s">
        <v>4267</v>
      </c>
      <c r="B2861" s="82">
        <v>45327</v>
      </c>
      <c r="C2861"/>
      <c r="D2861" t="s">
        <v>4033</v>
      </c>
      <c r="E2861" t="s">
        <v>4134</v>
      </c>
      <c r="F2861" s="85">
        <v>1391.89</v>
      </c>
      <c r="G2861" s="85"/>
      <c r="H2861" s="96" t="s">
        <v>37</v>
      </c>
      <c r="I2861" t="s">
        <v>3968</v>
      </c>
      <c r="J2861" s="4">
        <f t="shared" si="44"/>
        <v>2</v>
      </c>
    </row>
    <row r="2862" spans="1:10" x14ac:dyDescent="0.3">
      <c r="A2862" s="4" t="s">
        <v>4267</v>
      </c>
      <c r="B2862" s="82">
        <v>45327</v>
      </c>
      <c r="C2862"/>
      <c r="D2862" t="s">
        <v>4034</v>
      </c>
      <c r="E2862" t="s">
        <v>4175</v>
      </c>
      <c r="F2862" s="85">
        <v>11285.78</v>
      </c>
      <c r="G2862" s="85"/>
      <c r="H2862" s="96" t="s">
        <v>37</v>
      </c>
      <c r="I2862" t="s">
        <v>3968</v>
      </c>
      <c r="J2862" s="4">
        <f t="shared" si="44"/>
        <v>2</v>
      </c>
    </row>
    <row r="2863" spans="1:10" x14ac:dyDescent="0.3">
      <c r="A2863" s="4" t="s">
        <v>4267</v>
      </c>
      <c r="B2863" s="82">
        <v>45327</v>
      </c>
      <c r="C2863"/>
      <c r="D2863" t="s">
        <v>4033</v>
      </c>
      <c r="E2863" t="s">
        <v>4134</v>
      </c>
      <c r="F2863" s="85">
        <v>35429.94</v>
      </c>
      <c r="G2863" s="85"/>
      <c r="H2863" s="96" t="s">
        <v>37</v>
      </c>
      <c r="I2863" t="s">
        <v>3968</v>
      </c>
      <c r="J2863" s="4">
        <f t="shared" si="44"/>
        <v>2</v>
      </c>
    </row>
    <row r="2864" spans="1:10" x14ac:dyDescent="0.3">
      <c r="A2864" s="4" t="s">
        <v>4267</v>
      </c>
      <c r="B2864" s="82">
        <v>45327</v>
      </c>
      <c r="C2864"/>
      <c r="D2864" t="s">
        <v>4035</v>
      </c>
      <c r="E2864" t="s">
        <v>4153</v>
      </c>
      <c r="F2864" s="85">
        <v>9537.83</v>
      </c>
      <c r="G2864" s="85"/>
      <c r="H2864" s="96" t="s">
        <v>37</v>
      </c>
      <c r="I2864" t="s">
        <v>3968</v>
      </c>
      <c r="J2864" s="4">
        <f t="shared" si="44"/>
        <v>2</v>
      </c>
    </row>
    <row r="2865" spans="1:10" x14ac:dyDescent="0.3">
      <c r="A2865" s="4" t="s">
        <v>4267</v>
      </c>
      <c r="B2865" s="82">
        <v>45327</v>
      </c>
      <c r="C2865"/>
      <c r="D2865" t="s">
        <v>4036</v>
      </c>
      <c r="E2865" t="s">
        <v>4168</v>
      </c>
      <c r="F2865" s="85">
        <v>10954.68</v>
      </c>
      <c r="G2865" s="85"/>
      <c r="H2865" s="96" t="s">
        <v>37</v>
      </c>
      <c r="I2865" t="s">
        <v>3968</v>
      </c>
      <c r="J2865" s="4">
        <f t="shared" si="44"/>
        <v>2</v>
      </c>
    </row>
    <row r="2866" spans="1:10" x14ac:dyDescent="0.3">
      <c r="A2866" s="4" t="s">
        <v>4267</v>
      </c>
      <c r="B2866" s="82">
        <v>45327</v>
      </c>
      <c r="C2866"/>
      <c r="D2866" t="s">
        <v>4037</v>
      </c>
      <c r="E2866" t="s">
        <v>4143</v>
      </c>
      <c r="F2866" s="85">
        <v>13533.98</v>
      </c>
      <c r="G2866" s="85"/>
      <c r="H2866" s="96" t="s">
        <v>37</v>
      </c>
      <c r="I2866" t="s">
        <v>3968</v>
      </c>
      <c r="J2866" s="4">
        <f t="shared" si="44"/>
        <v>2</v>
      </c>
    </row>
    <row r="2867" spans="1:10" x14ac:dyDescent="0.3">
      <c r="A2867" s="4" t="s">
        <v>4267</v>
      </c>
      <c r="B2867" s="82">
        <v>45327</v>
      </c>
      <c r="C2867"/>
      <c r="D2867" t="s">
        <v>4038</v>
      </c>
      <c r="E2867" t="s">
        <v>4176</v>
      </c>
      <c r="F2867" s="85">
        <v>37243.75</v>
      </c>
      <c r="G2867" s="85"/>
      <c r="H2867" s="96" t="s">
        <v>37</v>
      </c>
      <c r="I2867" t="s">
        <v>3968</v>
      </c>
      <c r="J2867" s="4">
        <f t="shared" si="44"/>
        <v>2</v>
      </c>
    </row>
    <row r="2868" spans="1:10" x14ac:dyDescent="0.3">
      <c r="A2868" s="4" t="s">
        <v>4267</v>
      </c>
      <c r="B2868" s="82">
        <v>45327</v>
      </c>
      <c r="C2868"/>
      <c r="D2868" t="s">
        <v>2807</v>
      </c>
      <c r="E2868">
        <v>2401126</v>
      </c>
      <c r="F2868" s="85">
        <v>20106.240000000002</v>
      </c>
      <c r="G2868" s="85"/>
      <c r="H2868" s="96" t="s">
        <v>37</v>
      </c>
      <c r="I2868" t="s">
        <v>3968</v>
      </c>
      <c r="J2868" s="4">
        <f t="shared" si="44"/>
        <v>2</v>
      </c>
    </row>
    <row r="2869" spans="1:10" x14ac:dyDescent="0.3">
      <c r="A2869" s="4" t="s">
        <v>4267</v>
      </c>
      <c r="B2869" s="82">
        <v>45327</v>
      </c>
      <c r="C2869"/>
      <c r="D2869" t="s">
        <v>3996</v>
      </c>
      <c r="E2869" t="s">
        <v>4151</v>
      </c>
      <c r="F2869" s="85">
        <v>4898.08</v>
      </c>
      <c r="G2869" s="85"/>
      <c r="H2869" s="96" t="s">
        <v>37</v>
      </c>
      <c r="I2869" t="s">
        <v>3968</v>
      </c>
      <c r="J2869" s="4">
        <f t="shared" si="44"/>
        <v>2</v>
      </c>
    </row>
    <row r="2870" spans="1:10" x14ac:dyDescent="0.3">
      <c r="A2870" s="4" t="s">
        <v>4267</v>
      </c>
      <c r="B2870" s="82">
        <v>45327</v>
      </c>
      <c r="C2870"/>
      <c r="D2870" t="s">
        <v>4039</v>
      </c>
      <c r="E2870" t="s">
        <v>4126</v>
      </c>
      <c r="F2870" s="85">
        <v>12458.82</v>
      </c>
      <c r="G2870" s="85"/>
      <c r="H2870" s="96" t="s">
        <v>37</v>
      </c>
      <c r="I2870" t="s">
        <v>3968</v>
      </c>
      <c r="J2870" s="4">
        <f t="shared" si="44"/>
        <v>2</v>
      </c>
    </row>
    <row r="2871" spans="1:10" x14ac:dyDescent="0.3">
      <c r="A2871" s="4" t="s">
        <v>4267</v>
      </c>
      <c r="B2871" s="82">
        <v>45327</v>
      </c>
      <c r="C2871"/>
      <c r="D2871" t="s">
        <v>4039</v>
      </c>
      <c r="E2871" t="s">
        <v>4126</v>
      </c>
      <c r="F2871" s="85">
        <v>13086.19</v>
      </c>
      <c r="G2871" s="85"/>
      <c r="H2871" s="96" t="s">
        <v>37</v>
      </c>
      <c r="I2871" t="s">
        <v>3968</v>
      </c>
      <c r="J2871" s="4">
        <f t="shared" si="44"/>
        <v>2</v>
      </c>
    </row>
    <row r="2872" spans="1:10" x14ac:dyDescent="0.3">
      <c r="A2872" s="4" t="s">
        <v>4267</v>
      </c>
      <c r="B2872" s="82">
        <v>45327</v>
      </c>
      <c r="C2872"/>
      <c r="D2872" t="s">
        <v>4040</v>
      </c>
      <c r="E2872" t="s">
        <v>4134</v>
      </c>
      <c r="F2872" s="85">
        <v>8978.4</v>
      </c>
      <c r="G2872" s="85"/>
      <c r="H2872" s="96" t="s">
        <v>37</v>
      </c>
      <c r="I2872" t="s">
        <v>3968</v>
      </c>
      <c r="J2872" s="4">
        <f t="shared" si="44"/>
        <v>2</v>
      </c>
    </row>
    <row r="2873" spans="1:10" x14ac:dyDescent="0.3">
      <c r="A2873" s="4" t="s">
        <v>4267</v>
      </c>
      <c r="B2873" s="82">
        <v>45327</v>
      </c>
      <c r="C2873"/>
      <c r="D2873" t="s">
        <v>4041</v>
      </c>
      <c r="E2873" t="s">
        <v>4143</v>
      </c>
      <c r="F2873" s="85">
        <v>11995.28</v>
      </c>
      <c r="G2873" s="85"/>
      <c r="H2873" s="96" t="s">
        <v>37</v>
      </c>
      <c r="I2873" t="s">
        <v>3968</v>
      </c>
      <c r="J2873" s="4">
        <f t="shared" si="44"/>
        <v>2</v>
      </c>
    </row>
    <row r="2874" spans="1:10" x14ac:dyDescent="0.3">
      <c r="A2874" s="4" t="s">
        <v>4267</v>
      </c>
      <c r="B2874" s="82">
        <v>45327</v>
      </c>
      <c r="C2874"/>
      <c r="D2874" t="s">
        <v>4042</v>
      </c>
      <c r="E2874" t="s">
        <v>4147</v>
      </c>
      <c r="F2874" s="85">
        <v>11446.6</v>
      </c>
      <c r="G2874" s="85"/>
      <c r="H2874" s="96" t="s">
        <v>37</v>
      </c>
      <c r="I2874" t="s">
        <v>3968</v>
      </c>
      <c r="J2874" s="4">
        <f t="shared" si="44"/>
        <v>2</v>
      </c>
    </row>
    <row r="2875" spans="1:10" x14ac:dyDescent="0.3">
      <c r="A2875" s="4" t="s">
        <v>4267</v>
      </c>
      <c r="B2875" s="82">
        <v>45327</v>
      </c>
      <c r="C2875"/>
      <c r="D2875" t="s">
        <v>4043</v>
      </c>
      <c r="E2875">
        <v>2401134</v>
      </c>
      <c r="F2875" s="85">
        <v>6945.4</v>
      </c>
      <c r="G2875" s="85"/>
      <c r="H2875" s="96" t="s">
        <v>37</v>
      </c>
      <c r="I2875" t="s">
        <v>3968</v>
      </c>
      <c r="J2875" s="4">
        <f t="shared" si="44"/>
        <v>2</v>
      </c>
    </row>
    <row r="2876" spans="1:10" x14ac:dyDescent="0.3">
      <c r="A2876" s="4" t="s">
        <v>4267</v>
      </c>
      <c r="B2876" s="82">
        <v>45327</v>
      </c>
      <c r="C2876"/>
      <c r="D2876" t="s">
        <v>4044</v>
      </c>
      <c r="E2876" t="s">
        <v>4153</v>
      </c>
      <c r="F2876" s="85">
        <v>7548.21</v>
      </c>
      <c r="G2876" s="85"/>
      <c r="H2876" s="96" t="s">
        <v>37</v>
      </c>
      <c r="I2876" t="s">
        <v>3968</v>
      </c>
      <c r="J2876" s="4">
        <f t="shared" si="44"/>
        <v>2</v>
      </c>
    </row>
    <row r="2877" spans="1:10" x14ac:dyDescent="0.3">
      <c r="A2877" s="4" t="s">
        <v>4267</v>
      </c>
      <c r="B2877" s="82">
        <v>45327</v>
      </c>
      <c r="C2877"/>
      <c r="D2877" t="s">
        <v>4045</v>
      </c>
      <c r="E2877" t="s">
        <v>4177</v>
      </c>
      <c r="F2877" s="85">
        <v>20027.7</v>
      </c>
      <c r="G2877" s="85"/>
      <c r="H2877" s="96" t="s">
        <v>37</v>
      </c>
      <c r="I2877" t="s">
        <v>3968</v>
      </c>
      <c r="J2877" s="4">
        <f t="shared" si="44"/>
        <v>2</v>
      </c>
    </row>
    <row r="2878" spans="1:10" x14ac:dyDescent="0.3">
      <c r="A2878" s="4" t="s">
        <v>4267</v>
      </c>
      <c r="B2878" s="82">
        <v>45324</v>
      </c>
      <c r="C2878"/>
      <c r="D2878" t="s">
        <v>4046</v>
      </c>
      <c r="E2878" t="s">
        <v>4178</v>
      </c>
      <c r="F2878" s="85">
        <v>10207.34</v>
      </c>
      <c r="G2878" s="85"/>
      <c r="H2878" s="96" t="s">
        <v>37</v>
      </c>
      <c r="I2878" t="s">
        <v>3968</v>
      </c>
      <c r="J2878" s="4">
        <f t="shared" si="44"/>
        <v>2</v>
      </c>
    </row>
    <row r="2879" spans="1:10" x14ac:dyDescent="0.3">
      <c r="A2879" s="4" t="s">
        <v>4267</v>
      </c>
      <c r="B2879" s="82">
        <v>45324</v>
      </c>
      <c r="C2879"/>
      <c r="D2879" t="s">
        <v>4047</v>
      </c>
      <c r="E2879" t="s">
        <v>4134</v>
      </c>
      <c r="F2879" s="85">
        <v>16668.52</v>
      </c>
      <c r="G2879" s="85"/>
      <c r="H2879" s="96" t="s">
        <v>37</v>
      </c>
      <c r="I2879" t="s">
        <v>3968</v>
      </c>
      <c r="J2879" s="4">
        <f t="shared" si="44"/>
        <v>2</v>
      </c>
    </row>
    <row r="2880" spans="1:10" x14ac:dyDescent="0.3">
      <c r="A2880" s="4" t="s">
        <v>4267</v>
      </c>
      <c r="B2880" s="82">
        <v>45324</v>
      </c>
      <c r="C2880"/>
      <c r="D2880" t="s">
        <v>3974</v>
      </c>
      <c r="E2880" t="s">
        <v>4142</v>
      </c>
      <c r="F2880" s="85">
        <v>4819.29</v>
      </c>
      <c r="G2880" s="85"/>
      <c r="H2880" s="96" t="s">
        <v>37</v>
      </c>
      <c r="I2880" t="s">
        <v>3968</v>
      </c>
      <c r="J2880" s="4">
        <f t="shared" si="44"/>
        <v>2</v>
      </c>
    </row>
    <row r="2881" spans="1:10" x14ac:dyDescent="0.3">
      <c r="A2881" s="4" t="s">
        <v>4267</v>
      </c>
      <c r="B2881" s="82">
        <v>45324</v>
      </c>
      <c r="C2881"/>
      <c r="D2881" t="s">
        <v>4048</v>
      </c>
      <c r="E2881" t="s">
        <v>4179</v>
      </c>
      <c r="F2881" s="85">
        <v>9852.59</v>
      </c>
      <c r="G2881" s="85"/>
      <c r="H2881" s="96" t="s">
        <v>37</v>
      </c>
      <c r="I2881" t="s">
        <v>3968</v>
      </c>
      <c r="J2881" s="4">
        <f t="shared" si="44"/>
        <v>2</v>
      </c>
    </row>
    <row r="2882" spans="1:10" x14ac:dyDescent="0.3">
      <c r="A2882" s="4" t="s">
        <v>4267</v>
      </c>
      <c r="B2882" s="82">
        <v>45324</v>
      </c>
      <c r="C2882"/>
      <c r="D2882" t="s">
        <v>3983</v>
      </c>
      <c r="E2882">
        <v>2313255</v>
      </c>
      <c r="F2882" s="85">
        <v>6317.52</v>
      </c>
      <c r="G2882" s="85"/>
      <c r="H2882" s="96" t="s">
        <v>37</v>
      </c>
      <c r="I2882" t="s">
        <v>3968</v>
      </c>
      <c r="J2882" s="4">
        <f t="shared" si="44"/>
        <v>2</v>
      </c>
    </row>
    <row r="2883" spans="1:10" x14ac:dyDescent="0.3">
      <c r="A2883" s="4" t="s">
        <v>4267</v>
      </c>
      <c r="B2883" s="82">
        <v>45324</v>
      </c>
      <c r="C2883"/>
      <c r="D2883" t="s">
        <v>3983</v>
      </c>
      <c r="E2883">
        <v>2313257</v>
      </c>
      <c r="F2883" s="85">
        <v>9918.98</v>
      </c>
      <c r="G2883" s="85"/>
      <c r="H2883" s="96" t="s">
        <v>37</v>
      </c>
      <c r="I2883" t="s">
        <v>3968</v>
      </c>
      <c r="J2883" s="4">
        <f t="shared" ref="J2883:J2946" si="45">MONTH(B2883)</f>
        <v>2</v>
      </c>
    </row>
    <row r="2884" spans="1:10" x14ac:dyDescent="0.3">
      <c r="A2884" s="4" t="s">
        <v>4267</v>
      </c>
      <c r="B2884" s="82">
        <v>45324</v>
      </c>
      <c r="C2884"/>
      <c r="D2884" t="s">
        <v>3983</v>
      </c>
      <c r="E2884">
        <v>2313282</v>
      </c>
      <c r="F2884" s="85">
        <v>2866.25</v>
      </c>
      <c r="G2884" s="85"/>
      <c r="H2884" s="96" t="s">
        <v>37</v>
      </c>
      <c r="I2884" t="s">
        <v>3968</v>
      </c>
      <c r="J2884" s="4">
        <f t="shared" si="45"/>
        <v>2</v>
      </c>
    </row>
    <row r="2885" spans="1:10" x14ac:dyDescent="0.3">
      <c r="A2885" s="4" t="s">
        <v>4267</v>
      </c>
      <c r="B2885" s="82">
        <v>45324</v>
      </c>
      <c r="C2885"/>
      <c r="D2885" t="s">
        <v>3983</v>
      </c>
      <c r="E2885">
        <v>2313206</v>
      </c>
      <c r="F2885" s="85">
        <v>3800.02</v>
      </c>
      <c r="G2885" s="85"/>
      <c r="H2885" s="96" t="s">
        <v>37</v>
      </c>
      <c r="I2885" t="s">
        <v>3968</v>
      </c>
      <c r="J2885" s="4">
        <f t="shared" si="45"/>
        <v>2</v>
      </c>
    </row>
    <row r="2886" spans="1:10" x14ac:dyDescent="0.3">
      <c r="A2886" s="4" t="s">
        <v>4267</v>
      </c>
      <c r="B2886" s="82">
        <v>45324</v>
      </c>
      <c r="C2886"/>
      <c r="D2886" t="s">
        <v>3983</v>
      </c>
      <c r="E2886">
        <v>2313247</v>
      </c>
      <c r="F2886" s="85">
        <v>5489.19</v>
      </c>
      <c r="G2886" s="85"/>
      <c r="H2886" s="96" t="s">
        <v>37</v>
      </c>
      <c r="I2886" t="s">
        <v>3968</v>
      </c>
      <c r="J2886" s="4">
        <f t="shared" si="45"/>
        <v>2</v>
      </c>
    </row>
    <row r="2887" spans="1:10" x14ac:dyDescent="0.3">
      <c r="A2887" s="4" t="s">
        <v>4267</v>
      </c>
      <c r="B2887" s="82">
        <v>45324</v>
      </c>
      <c r="C2887"/>
      <c r="D2887" t="s">
        <v>3983</v>
      </c>
      <c r="E2887">
        <v>2313214</v>
      </c>
      <c r="F2887" s="85">
        <v>10261.459999999999</v>
      </c>
      <c r="G2887" s="85"/>
      <c r="H2887" s="96" t="s">
        <v>37</v>
      </c>
      <c r="I2887" t="s">
        <v>3968</v>
      </c>
      <c r="J2887" s="4">
        <f t="shared" si="45"/>
        <v>2</v>
      </c>
    </row>
    <row r="2888" spans="1:10" x14ac:dyDescent="0.3">
      <c r="A2888" s="4" t="s">
        <v>4267</v>
      </c>
      <c r="B2888" s="82">
        <v>45324</v>
      </c>
      <c r="C2888"/>
      <c r="D2888" t="s">
        <v>3983</v>
      </c>
      <c r="E2888">
        <v>2313307</v>
      </c>
      <c r="F2888" s="85">
        <v>5203</v>
      </c>
      <c r="G2888" s="85"/>
      <c r="H2888" s="96" t="s">
        <v>37</v>
      </c>
      <c r="I2888" t="s">
        <v>3968</v>
      </c>
      <c r="J2888" s="4">
        <f t="shared" si="45"/>
        <v>2</v>
      </c>
    </row>
    <row r="2889" spans="1:10" x14ac:dyDescent="0.3">
      <c r="A2889" s="4" t="s">
        <v>4267</v>
      </c>
      <c r="B2889" s="82">
        <v>45324</v>
      </c>
      <c r="C2889"/>
      <c r="D2889" t="s">
        <v>3983</v>
      </c>
      <c r="E2889">
        <v>2313220</v>
      </c>
      <c r="F2889" s="85">
        <v>5865.5</v>
      </c>
      <c r="G2889" s="85"/>
      <c r="H2889" s="96" t="s">
        <v>37</v>
      </c>
      <c r="I2889" t="s">
        <v>3968</v>
      </c>
      <c r="J2889" s="4">
        <f t="shared" si="45"/>
        <v>2</v>
      </c>
    </row>
    <row r="2890" spans="1:10" x14ac:dyDescent="0.3">
      <c r="A2890" s="4" t="s">
        <v>4267</v>
      </c>
      <c r="B2890" s="82">
        <v>45324</v>
      </c>
      <c r="C2890"/>
      <c r="D2890" t="s">
        <v>3983</v>
      </c>
      <c r="E2890">
        <v>2313236</v>
      </c>
      <c r="F2890" s="85">
        <v>6250.98</v>
      </c>
      <c r="G2890" s="85"/>
      <c r="H2890" s="96" t="s">
        <v>37</v>
      </c>
      <c r="I2890" t="s">
        <v>3968</v>
      </c>
      <c r="J2890" s="4">
        <f t="shared" si="45"/>
        <v>2</v>
      </c>
    </row>
    <row r="2891" spans="1:10" x14ac:dyDescent="0.3">
      <c r="A2891" s="4" t="s">
        <v>4267</v>
      </c>
      <c r="B2891" s="82">
        <v>45324</v>
      </c>
      <c r="C2891"/>
      <c r="D2891" t="s">
        <v>3983</v>
      </c>
      <c r="E2891">
        <v>2313217</v>
      </c>
      <c r="F2891" s="85">
        <v>7111.5</v>
      </c>
      <c r="G2891" s="85"/>
      <c r="H2891" s="96" t="s">
        <v>37</v>
      </c>
      <c r="I2891" t="s">
        <v>3968</v>
      </c>
      <c r="J2891" s="4">
        <f t="shared" si="45"/>
        <v>2</v>
      </c>
    </row>
    <row r="2892" spans="1:10" x14ac:dyDescent="0.3">
      <c r="A2892" s="4" t="s">
        <v>4267</v>
      </c>
      <c r="B2892" s="82">
        <v>45324</v>
      </c>
      <c r="C2892"/>
      <c r="D2892" t="s">
        <v>3983</v>
      </c>
      <c r="E2892">
        <v>2313252</v>
      </c>
      <c r="F2892" s="85">
        <v>2891.53</v>
      </c>
      <c r="G2892" s="85"/>
      <c r="H2892" s="96" t="s">
        <v>37</v>
      </c>
      <c r="I2892" t="s">
        <v>3968</v>
      </c>
      <c r="J2892" s="4">
        <f t="shared" si="45"/>
        <v>2</v>
      </c>
    </row>
    <row r="2893" spans="1:10" x14ac:dyDescent="0.3">
      <c r="A2893" s="4" t="s">
        <v>4267</v>
      </c>
      <c r="B2893" s="82">
        <v>45324</v>
      </c>
      <c r="C2893"/>
      <c r="D2893" t="s">
        <v>3983</v>
      </c>
      <c r="E2893">
        <v>2313273</v>
      </c>
      <c r="F2893" s="85">
        <v>11859.98</v>
      </c>
      <c r="G2893" s="85"/>
      <c r="H2893" s="96" t="s">
        <v>37</v>
      </c>
      <c r="I2893" t="s">
        <v>3968</v>
      </c>
      <c r="J2893" s="4">
        <f t="shared" si="45"/>
        <v>2</v>
      </c>
    </row>
    <row r="2894" spans="1:10" x14ac:dyDescent="0.3">
      <c r="A2894" s="4" t="s">
        <v>4267</v>
      </c>
      <c r="B2894" s="82">
        <v>45324</v>
      </c>
      <c r="C2894"/>
      <c r="D2894" t="s">
        <v>3983</v>
      </c>
      <c r="E2894">
        <v>2313227</v>
      </c>
      <c r="F2894" s="85">
        <v>4727.01</v>
      </c>
      <c r="G2894" s="85"/>
      <c r="H2894" s="96" t="s">
        <v>37</v>
      </c>
      <c r="I2894" t="s">
        <v>3968</v>
      </c>
      <c r="J2894" s="4">
        <f t="shared" si="45"/>
        <v>2</v>
      </c>
    </row>
    <row r="2895" spans="1:10" x14ac:dyDescent="0.3">
      <c r="A2895" s="4" t="s">
        <v>4267</v>
      </c>
      <c r="B2895" s="82">
        <v>45324</v>
      </c>
      <c r="C2895"/>
      <c r="D2895" t="s">
        <v>3983</v>
      </c>
      <c r="E2895">
        <v>2313234</v>
      </c>
      <c r="F2895" s="85">
        <v>13516.8</v>
      </c>
      <c r="G2895" s="85"/>
      <c r="H2895" s="96" t="s">
        <v>37</v>
      </c>
      <c r="I2895" t="s">
        <v>3968</v>
      </c>
      <c r="J2895" s="4">
        <f t="shared" si="45"/>
        <v>2</v>
      </c>
    </row>
    <row r="2896" spans="1:10" x14ac:dyDescent="0.3">
      <c r="A2896" s="4" t="s">
        <v>4267</v>
      </c>
      <c r="B2896" s="82">
        <v>45324</v>
      </c>
      <c r="C2896"/>
      <c r="D2896" t="s">
        <v>3983</v>
      </c>
      <c r="E2896">
        <v>2313216</v>
      </c>
      <c r="F2896" s="85">
        <v>14608.23</v>
      </c>
      <c r="G2896" s="85"/>
      <c r="H2896" s="96" t="s">
        <v>37</v>
      </c>
      <c r="I2896" t="s">
        <v>3968</v>
      </c>
      <c r="J2896" s="4">
        <f t="shared" si="45"/>
        <v>2</v>
      </c>
    </row>
    <row r="2897" spans="1:10" x14ac:dyDescent="0.3">
      <c r="A2897" s="4" t="s">
        <v>4267</v>
      </c>
      <c r="B2897" s="82">
        <v>45324</v>
      </c>
      <c r="C2897"/>
      <c r="D2897" t="s">
        <v>3983</v>
      </c>
      <c r="E2897">
        <v>2313350</v>
      </c>
      <c r="F2897" s="85">
        <v>16485.04</v>
      </c>
      <c r="G2897" s="85"/>
      <c r="H2897" s="96" t="s">
        <v>37</v>
      </c>
      <c r="I2897" t="s">
        <v>3968</v>
      </c>
      <c r="J2897" s="4">
        <f t="shared" si="45"/>
        <v>2</v>
      </c>
    </row>
    <row r="2898" spans="1:10" x14ac:dyDescent="0.3">
      <c r="A2898" s="4" t="s">
        <v>4267</v>
      </c>
      <c r="B2898" s="82">
        <v>45324</v>
      </c>
      <c r="C2898"/>
      <c r="D2898" t="s">
        <v>3983</v>
      </c>
      <c r="E2898">
        <v>2313280</v>
      </c>
      <c r="F2898" s="85">
        <v>5623.48</v>
      </c>
      <c r="G2898" s="85"/>
      <c r="H2898" s="96" t="s">
        <v>37</v>
      </c>
      <c r="I2898" t="s">
        <v>3968</v>
      </c>
      <c r="J2898" s="4">
        <f t="shared" si="45"/>
        <v>2</v>
      </c>
    </row>
    <row r="2899" spans="1:10" x14ac:dyDescent="0.3">
      <c r="A2899" s="4" t="s">
        <v>4267</v>
      </c>
      <c r="B2899" s="82">
        <v>45324</v>
      </c>
      <c r="C2899"/>
      <c r="D2899" t="s">
        <v>3983</v>
      </c>
      <c r="E2899">
        <v>2313352</v>
      </c>
      <c r="F2899" s="85">
        <v>4298</v>
      </c>
      <c r="G2899" s="85"/>
      <c r="H2899" s="96" t="s">
        <v>37</v>
      </c>
      <c r="I2899" t="s">
        <v>3968</v>
      </c>
      <c r="J2899" s="4">
        <f t="shared" si="45"/>
        <v>2</v>
      </c>
    </row>
    <row r="2900" spans="1:10" x14ac:dyDescent="0.3">
      <c r="A2900" s="4" t="s">
        <v>4267</v>
      </c>
      <c r="B2900" s="82">
        <v>45324</v>
      </c>
      <c r="C2900"/>
      <c r="D2900" t="s">
        <v>3983</v>
      </c>
      <c r="E2900">
        <v>2313376</v>
      </c>
      <c r="F2900" s="85">
        <v>11595.32</v>
      </c>
      <c r="G2900" s="85"/>
      <c r="H2900" s="96" t="s">
        <v>37</v>
      </c>
      <c r="I2900" t="s">
        <v>3968</v>
      </c>
      <c r="J2900" s="4">
        <f t="shared" si="45"/>
        <v>2</v>
      </c>
    </row>
    <row r="2901" spans="1:10" x14ac:dyDescent="0.3">
      <c r="A2901" s="4" t="s">
        <v>4267</v>
      </c>
      <c r="B2901" s="82">
        <v>45324</v>
      </c>
      <c r="C2901"/>
      <c r="D2901" t="s">
        <v>3983</v>
      </c>
      <c r="E2901">
        <v>2313310</v>
      </c>
      <c r="F2901" s="85">
        <v>5617.4</v>
      </c>
      <c r="G2901" s="85"/>
      <c r="H2901" s="96" t="s">
        <v>37</v>
      </c>
      <c r="I2901" t="s">
        <v>3968</v>
      </c>
      <c r="J2901" s="4">
        <f t="shared" si="45"/>
        <v>2</v>
      </c>
    </row>
    <row r="2902" spans="1:10" x14ac:dyDescent="0.3">
      <c r="A2902" s="4" t="s">
        <v>4267</v>
      </c>
      <c r="B2902" s="82">
        <v>45324</v>
      </c>
      <c r="C2902"/>
      <c r="D2902" t="s">
        <v>3983</v>
      </c>
      <c r="E2902">
        <v>2313305</v>
      </c>
      <c r="F2902" s="85">
        <v>3717.51</v>
      </c>
      <c r="G2902" s="85"/>
      <c r="H2902" s="96" t="s">
        <v>37</v>
      </c>
      <c r="I2902" t="s">
        <v>3968</v>
      </c>
      <c r="J2902" s="4">
        <f t="shared" si="45"/>
        <v>2</v>
      </c>
    </row>
    <row r="2903" spans="1:10" x14ac:dyDescent="0.3">
      <c r="A2903" s="4" t="s">
        <v>4267</v>
      </c>
      <c r="B2903" s="82">
        <v>45324</v>
      </c>
      <c r="C2903"/>
      <c r="D2903" t="s">
        <v>3983</v>
      </c>
      <c r="E2903">
        <v>2313347</v>
      </c>
      <c r="F2903" s="85">
        <v>18103.669999999998</v>
      </c>
      <c r="G2903" s="85"/>
      <c r="H2903" s="96" t="s">
        <v>37</v>
      </c>
      <c r="I2903" t="s">
        <v>3968</v>
      </c>
      <c r="J2903" s="4">
        <f t="shared" si="45"/>
        <v>2</v>
      </c>
    </row>
    <row r="2904" spans="1:10" x14ac:dyDescent="0.3">
      <c r="A2904" s="4" t="s">
        <v>4267</v>
      </c>
      <c r="B2904" s="82">
        <v>45324</v>
      </c>
      <c r="C2904"/>
      <c r="D2904" t="s">
        <v>3983</v>
      </c>
      <c r="E2904">
        <v>2313410</v>
      </c>
      <c r="F2904" s="85">
        <v>3053.49</v>
      </c>
      <c r="G2904" s="85"/>
      <c r="H2904" s="96" t="s">
        <v>37</v>
      </c>
      <c r="I2904" t="s">
        <v>3968</v>
      </c>
      <c r="J2904" s="4">
        <f t="shared" si="45"/>
        <v>2</v>
      </c>
    </row>
    <row r="2905" spans="1:10" x14ac:dyDescent="0.3">
      <c r="A2905" s="4" t="s">
        <v>4267</v>
      </c>
      <c r="B2905" s="82">
        <v>45324</v>
      </c>
      <c r="C2905"/>
      <c r="D2905" t="s">
        <v>3983</v>
      </c>
      <c r="E2905">
        <v>2313394</v>
      </c>
      <c r="F2905" s="85">
        <v>7147.95</v>
      </c>
      <c r="G2905" s="85"/>
      <c r="H2905" s="96" t="s">
        <v>37</v>
      </c>
      <c r="I2905" t="s">
        <v>3968</v>
      </c>
      <c r="J2905" s="4">
        <f t="shared" si="45"/>
        <v>2</v>
      </c>
    </row>
    <row r="2906" spans="1:10" x14ac:dyDescent="0.3">
      <c r="A2906" s="4" t="s">
        <v>4267</v>
      </c>
      <c r="B2906" s="82">
        <v>45324</v>
      </c>
      <c r="C2906"/>
      <c r="D2906" t="s">
        <v>3983</v>
      </c>
      <c r="E2906">
        <v>2313393</v>
      </c>
      <c r="F2906" s="85">
        <v>4400</v>
      </c>
      <c r="G2906" s="85"/>
      <c r="H2906" s="96" t="s">
        <v>37</v>
      </c>
      <c r="I2906" t="s">
        <v>3968</v>
      </c>
      <c r="J2906" s="4">
        <f t="shared" si="45"/>
        <v>2</v>
      </c>
    </row>
    <row r="2907" spans="1:10" x14ac:dyDescent="0.3">
      <c r="A2907" s="4" t="s">
        <v>4267</v>
      </c>
      <c r="B2907" s="82">
        <v>45324</v>
      </c>
      <c r="C2907"/>
      <c r="D2907" t="s">
        <v>3983</v>
      </c>
      <c r="E2907">
        <v>2313411</v>
      </c>
      <c r="F2907" s="85">
        <v>14354.21</v>
      </c>
      <c r="G2907" s="85"/>
      <c r="H2907" s="96" t="s">
        <v>37</v>
      </c>
      <c r="I2907" t="s">
        <v>3968</v>
      </c>
      <c r="J2907" s="4">
        <f t="shared" si="45"/>
        <v>2</v>
      </c>
    </row>
    <row r="2908" spans="1:10" x14ac:dyDescent="0.3">
      <c r="A2908" s="4" t="s">
        <v>4267</v>
      </c>
      <c r="B2908" s="82">
        <v>45324</v>
      </c>
      <c r="C2908"/>
      <c r="D2908" t="s">
        <v>3983</v>
      </c>
      <c r="E2908">
        <v>2313385</v>
      </c>
      <c r="F2908" s="85">
        <v>4204.26</v>
      </c>
      <c r="G2908" s="85"/>
      <c r="H2908" s="96" t="s">
        <v>37</v>
      </c>
      <c r="I2908" t="s">
        <v>3968</v>
      </c>
      <c r="J2908" s="4">
        <f t="shared" si="45"/>
        <v>2</v>
      </c>
    </row>
    <row r="2909" spans="1:10" x14ac:dyDescent="0.3">
      <c r="A2909" s="4" t="s">
        <v>4267</v>
      </c>
      <c r="B2909" s="82">
        <v>45324</v>
      </c>
      <c r="C2909"/>
      <c r="D2909" t="s">
        <v>3983</v>
      </c>
      <c r="E2909">
        <v>2313387</v>
      </c>
      <c r="F2909" s="85">
        <v>4104.01</v>
      </c>
      <c r="G2909" s="85"/>
      <c r="H2909" s="96" t="s">
        <v>37</v>
      </c>
      <c r="I2909" t="s">
        <v>3968</v>
      </c>
      <c r="J2909" s="4">
        <f t="shared" si="45"/>
        <v>2</v>
      </c>
    </row>
    <row r="2910" spans="1:10" x14ac:dyDescent="0.3">
      <c r="A2910" s="4" t="s">
        <v>4267</v>
      </c>
      <c r="B2910" s="82">
        <v>45324</v>
      </c>
      <c r="C2910"/>
      <c r="D2910" t="s">
        <v>3983</v>
      </c>
      <c r="E2910">
        <v>2313298</v>
      </c>
      <c r="F2910" s="85">
        <v>7062.92</v>
      </c>
      <c r="G2910" s="85"/>
      <c r="H2910" s="96" t="s">
        <v>37</v>
      </c>
      <c r="I2910" t="s">
        <v>3968</v>
      </c>
      <c r="J2910" s="4">
        <f t="shared" si="45"/>
        <v>2</v>
      </c>
    </row>
    <row r="2911" spans="1:10" x14ac:dyDescent="0.3">
      <c r="A2911" s="4" t="s">
        <v>4267</v>
      </c>
      <c r="B2911" s="82">
        <v>45324</v>
      </c>
      <c r="C2911"/>
      <c r="D2911" t="s">
        <v>3983</v>
      </c>
      <c r="E2911">
        <v>2313346</v>
      </c>
      <c r="F2911" s="85">
        <v>11919.5</v>
      </c>
      <c r="G2911" s="85"/>
      <c r="H2911" s="96" t="s">
        <v>37</v>
      </c>
      <c r="I2911" t="s">
        <v>3968</v>
      </c>
      <c r="J2911" s="4">
        <f t="shared" si="45"/>
        <v>2</v>
      </c>
    </row>
    <row r="2912" spans="1:10" x14ac:dyDescent="0.3">
      <c r="A2912" s="4" t="s">
        <v>4267</v>
      </c>
      <c r="B2912" s="82">
        <v>45324</v>
      </c>
      <c r="C2912"/>
      <c r="D2912" t="s">
        <v>3983</v>
      </c>
      <c r="E2912">
        <v>2313303</v>
      </c>
      <c r="F2912" s="85">
        <v>4662.47</v>
      </c>
      <c r="G2912" s="85"/>
      <c r="H2912" s="96" t="s">
        <v>37</v>
      </c>
      <c r="I2912" t="s">
        <v>3968</v>
      </c>
      <c r="J2912" s="4">
        <f t="shared" si="45"/>
        <v>2</v>
      </c>
    </row>
    <row r="2913" spans="1:10" x14ac:dyDescent="0.3">
      <c r="A2913" s="4" t="s">
        <v>4267</v>
      </c>
      <c r="B2913" s="82">
        <v>45324</v>
      </c>
      <c r="C2913"/>
      <c r="D2913" t="s">
        <v>3983</v>
      </c>
      <c r="E2913">
        <v>2313414</v>
      </c>
      <c r="F2913" s="85">
        <v>3374.23</v>
      </c>
      <c r="G2913" s="85"/>
      <c r="H2913" s="96" t="s">
        <v>37</v>
      </c>
      <c r="I2913" t="s">
        <v>3968</v>
      </c>
      <c r="J2913" s="4">
        <f t="shared" si="45"/>
        <v>2</v>
      </c>
    </row>
    <row r="2914" spans="1:10" x14ac:dyDescent="0.3">
      <c r="A2914" s="4" t="s">
        <v>4267</v>
      </c>
      <c r="B2914" s="82">
        <v>45324</v>
      </c>
      <c r="C2914"/>
      <c r="D2914" t="s">
        <v>3983</v>
      </c>
      <c r="E2914">
        <v>2313412</v>
      </c>
      <c r="F2914" s="85">
        <v>5993.46</v>
      </c>
      <c r="G2914" s="85"/>
      <c r="H2914" s="96" t="s">
        <v>37</v>
      </c>
      <c r="I2914" t="s">
        <v>3968</v>
      </c>
      <c r="J2914" s="4">
        <f t="shared" si="45"/>
        <v>2</v>
      </c>
    </row>
    <row r="2915" spans="1:10" x14ac:dyDescent="0.3">
      <c r="A2915" s="4" t="s">
        <v>4267</v>
      </c>
      <c r="B2915" s="82">
        <v>45324</v>
      </c>
      <c r="C2915"/>
      <c r="D2915" t="s">
        <v>3983</v>
      </c>
      <c r="E2915">
        <v>2313371</v>
      </c>
      <c r="F2915" s="85">
        <v>5146.9799999999996</v>
      </c>
      <c r="G2915" s="85">
        <v>1310434.07</v>
      </c>
      <c r="H2915" s="96"/>
      <c r="I2915" t="s">
        <v>3968</v>
      </c>
      <c r="J2915" s="4">
        <f t="shared" si="45"/>
        <v>2</v>
      </c>
    </row>
    <row r="2916" spans="1:10" x14ac:dyDescent="0.3">
      <c r="A2916" s="4" t="s">
        <v>4267</v>
      </c>
      <c r="B2916" s="82">
        <v>45324</v>
      </c>
      <c r="C2916" t="s">
        <v>3969</v>
      </c>
      <c r="D2916" t="s">
        <v>707</v>
      </c>
      <c r="E2916" t="s">
        <v>4180</v>
      </c>
      <c r="F2916" s="88"/>
      <c r="G2916" s="85"/>
      <c r="H2916" s="96" t="s">
        <v>4251</v>
      </c>
      <c r="I2916" t="s">
        <v>3968</v>
      </c>
      <c r="J2916" s="4">
        <f t="shared" si="45"/>
        <v>2</v>
      </c>
    </row>
    <row r="2917" spans="1:10" x14ac:dyDescent="0.3">
      <c r="A2917" s="4" t="s">
        <v>4267</v>
      </c>
      <c r="B2917" s="82">
        <v>45324</v>
      </c>
      <c r="C2917"/>
      <c r="D2917" t="s">
        <v>4015</v>
      </c>
      <c r="E2917" t="s">
        <v>4160</v>
      </c>
      <c r="F2917" s="85">
        <v>20230.98</v>
      </c>
      <c r="G2917" s="85"/>
      <c r="H2917" s="96" t="s">
        <v>37</v>
      </c>
      <c r="I2917" t="s">
        <v>3968</v>
      </c>
      <c r="J2917" s="4">
        <f t="shared" si="45"/>
        <v>2</v>
      </c>
    </row>
    <row r="2918" spans="1:10" x14ac:dyDescent="0.3">
      <c r="A2918" s="4" t="s">
        <v>4267</v>
      </c>
      <c r="B2918" s="82">
        <v>45324</v>
      </c>
      <c r="C2918"/>
      <c r="D2918" t="s">
        <v>4049</v>
      </c>
      <c r="E2918" t="s">
        <v>4181</v>
      </c>
      <c r="F2918" s="85">
        <v>3000</v>
      </c>
      <c r="G2918" s="85"/>
      <c r="H2918" s="96" t="s">
        <v>37</v>
      </c>
      <c r="I2918" t="s">
        <v>3968</v>
      </c>
      <c r="J2918" s="4">
        <f t="shared" si="45"/>
        <v>2</v>
      </c>
    </row>
    <row r="2919" spans="1:10" x14ac:dyDescent="0.3">
      <c r="A2919" s="4" t="s">
        <v>4267</v>
      </c>
      <c r="B2919" s="82">
        <v>45324</v>
      </c>
      <c r="C2919"/>
      <c r="D2919" t="s">
        <v>623</v>
      </c>
      <c r="E2919" t="s">
        <v>4153</v>
      </c>
      <c r="F2919" s="91">
        <v>740</v>
      </c>
      <c r="G2919" s="85"/>
      <c r="H2919" s="96" t="s">
        <v>37</v>
      </c>
      <c r="I2919" t="s">
        <v>3968</v>
      </c>
      <c r="J2919" s="4">
        <f t="shared" si="45"/>
        <v>2</v>
      </c>
    </row>
    <row r="2920" spans="1:10" x14ac:dyDescent="0.3">
      <c r="A2920" s="4" t="s">
        <v>4267</v>
      </c>
      <c r="B2920" s="82">
        <v>45324</v>
      </c>
      <c r="C2920"/>
      <c r="D2920" t="s">
        <v>4050</v>
      </c>
      <c r="E2920" t="s">
        <v>4182</v>
      </c>
      <c r="F2920" s="85">
        <v>26888.400000000001</v>
      </c>
      <c r="G2920" s="85"/>
      <c r="H2920" s="96" t="s">
        <v>37</v>
      </c>
      <c r="I2920" t="s">
        <v>3968</v>
      </c>
      <c r="J2920" s="4">
        <f t="shared" si="45"/>
        <v>2</v>
      </c>
    </row>
    <row r="2921" spans="1:10" x14ac:dyDescent="0.3">
      <c r="A2921" s="4" t="s">
        <v>4267</v>
      </c>
      <c r="B2921" s="82">
        <v>45323</v>
      </c>
      <c r="C2921"/>
      <c r="D2921" t="s">
        <v>4051</v>
      </c>
      <c r="E2921" t="s">
        <v>4183</v>
      </c>
      <c r="F2921" s="85">
        <v>9857.32</v>
      </c>
      <c r="G2921" s="85"/>
      <c r="H2921" s="96" t="s">
        <v>37</v>
      </c>
      <c r="I2921" t="s">
        <v>3968</v>
      </c>
      <c r="J2921" s="4">
        <f t="shared" si="45"/>
        <v>2</v>
      </c>
    </row>
    <row r="2922" spans="1:10" x14ac:dyDescent="0.3">
      <c r="A2922" s="4" t="s">
        <v>4267</v>
      </c>
      <c r="B2922" s="82">
        <v>45323</v>
      </c>
      <c r="C2922"/>
      <c r="D2922" t="s">
        <v>4052</v>
      </c>
      <c r="E2922" t="s">
        <v>4126</v>
      </c>
      <c r="F2922" s="85">
        <v>4539.92</v>
      </c>
      <c r="G2922" s="85"/>
      <c r="H2922" s="96" t="s">
        <v>37</v>
      </c>
      <c r="I2922" t="s">
        <v>3968</v>
      </c>
      <c r="J2922" s="4">
        <f t="shared" si="45"/>
        <v>2</v>
      </c>
    </row>
    <row r="2923" spans="1:10" x14ac:dyDescent="0.3">
      <c r="A2923" s="4" t="s">
        <v>4267</v>
      </c>
      <c r="B2923" s="82">
        <v>45323</v>
      </c>
      <c r="C2923"/>
      <c r="D2923" t="s">
        <v>4014</v>
      </c>
      <c r="E2923" t="s">
        <v>4126</v>
      </c>
      <c r="F2923" s="85">
        <v>19676.580000000002</v>
      </c>
      <c r="G2923" s="85"/>
      <c r="H2923" s="96" t="s">
        <v>37</v>
      </c>
      <c r="I2923" t="s">
        <v>3968</v>
      </c>
      <c r="J2923" s="4">
        <f t="shared" si="45"/>
        <v>2</v>
      </c>
    </row>
    <row r="2924" spans="1:10" x14ac:dyDescent="0.3">
      <c r="A2924" s="4" t="s">
        <v>4267</v>
      </c>
      <c r="B2924" s="82">
        <v>45323</v>
      </c>
      <c r="C2924"/>
      <c r="D2924" t="s">
        <v>4053</v>
      </c>
      <c r="E2924" t="s">
        <v>1915</v>
      </c>
      <c r="F2924" s="85">
        <v>27300</v>
      </c>
      <c r="G2924" s="85"/>
      <c r="H2924" s="96" t="s">
        <v>37</v>
      </c>
      <c r="I2924" t="s">
        <v>3968</v>
      </c>
      <c r="J2924" s="4">
        <f t="shared" si="45"/>
        <v>2</v>
      </c>
    </row>
    <row r="2925" spans="1:10" x14ac:dyDescent="0.3">
      <c r="A2925" s="4" t="s">
        <v>4267</v>
      </c>
      <c r="B2925" s="82">
        <v>45323</v>
      </c>
      <c r="C2925"/>
      <c r="D2925" t="s">
        <v>4054</v>
      </c>
      <c r="E2925" t="s">
        <v>4184</v>
      </c>
      <c r="F2925" s="91">
        <v>190</v>
      </c>
      <c r="G2925" s="85"/>
      <c r="H2925" s="96" t="s">
        <v>37</v>
      </c>
      <c r="I2925" t="s">
        <v>3968</v>
      </c>
      <c r="J2925" s="4">
        <f t="shared" si="45"/>
        <v>2</v>
      </c>
    </row>
    <row r="2926" spans="1:10" x14ac:dyDescent="0.3">
      <c r="A2926" s="4" t="s">
        <v>4267</v>
      </c>
      <c r="B2926" s="82">
        <v>45323</v>
      </c>
      <c r="C2926"/>
      <c r="D2926" t="s">
        <v>4055</v>
      </c>
      <c r="E2926" t="s">
        <v>4141</v>
      </c>
      <c r="F2926" s="85">
        <v>9710.69</v>
      </c>
      <c r="G2926" s="85"/>
      <c r="H2926" s="96" t="s">
        <v>37</v>
      </c>
      <c r="I2926" t="s">
        <v>3968</v>
      </c>
      <c r="J2926" s="4">
        <f t="shared" si="45"/>
        <v>2</v>
      </c>
    </row>
    <row r="2927" spans="1:10" x14ac:dyDescent="0.3">
      <c r="A2927" s="4" t="s">
        <v>4267</v>
      </c>
      <c r="B2927" s="82">
        <v>45323</v>
      </c>
      <c r="C2927"/>
      <c r="D2927" t="s">
        <v>4004</v>
      </c>
      <c r="E2927" t="s">
        <v>4154</v>
      </c>
      <c r="F2927" s="85">
        <v>6195.2</v>
      </c>
      <c r="G2927" s="85"/>
      <c r="H2927" s="96" t="s">
        <v>37</v>
      </c>
      <c r="I2927" t="s">
        <v>3968</v>
      </c>
      <c r="J2927" s="4">
        <f t="shared" si="45"/>
        <v>2</v>
      </c>
    </row>
    <row r="2928" spans="1:10" x14ac:dyDescent="0.3">
      <c r="A2928" s="4" t="s">
        <v>4267</v>
      </c>
      <c r="B2928" s="82">
        <v>45323</v>
      </c>
      <c r="C2928"/>
      <c r="D2928" t="s">
        <v>4056</v>
      </c>
      <c r="E2928" t="s">
        <v>4159</v>
      </c>
      <c r="F2928" s="85">
        <v>6243.6</v>
      </c>
      <c r="G2928" s="85"/>
      <c r="H2928" s="96" t="s">
        <v>37</v>
      </c>
      <c r="I2928" t="s">
        <v>3968</v>
      </c>
      <c r="J2928" s="4">
        <f t="shared" si="45"/>
        <v>2</v>
      </c>
    </row>
    <row r="2929" spans="1:10" x14ac:dyDescent="0.3">
      <c r="A2929" s="4" t="s">
        <v>4267</v>
      </c>
      <c r="B2929" s="82">
        <v>45322</v>
      </c>
      <c r="C2929"/>
      <c r="D2929" t="s">
        <v>4057</v>
      </c>
      <c r="E2929" t="s">
        <v>4153</v>
      </c>
      <c r="F2929" s="85">
        <v>8100</v>
      </c>
      <c r="G2929" s="85"/>
      <c r="H2929" s="96" t="s">
        <v>37</v>
      </c>
      <c r="I2929" t="s">
        <v>3968</v>
      </c>
      <c r="J2929" s="4">
        <f t="shared" si="45"/>
        <v>1</v>
      </c>
    </row>
    <row r="2930" spans="1:10" x14ac:dyDescent="0.3">
      <c r="A2930" s="4" t="s">
        <v>4267</v>
      </c>
      <c r="B2930" s="82">
        <v>45322</v>
      </c>
      <c r="C2930"/>
      <c r="D2930" t="s">
        <v>4058</v>
      </c>
      <c r="E2930" t="s">
        <v>4153</v>
      </c>
      <c r="F2930" s="85">
        <v>43834.66</v>
      </c>
      <c r="G2930" s="85"/>
      <c r="H2930" s="96" t="s">
        <v>37</v>
      </c>
      <c r="I2930" t="s">
        <v>3968</v>
      </c>
      <c r="J2930" s="4">
        <f t="shared" si="45"/>
        <v>1</v>
      </c>
    </row>
    <row r="2931" spans="1:10" x14ac:dyDescent="0.3">
      <c r="A2931" s="4" t="s">
        <v>4267</v>
      </c>
      <c r="B2931" s="82">
        <v>45322</v>
      </c>
      <c r="C2931"/>
      <c r="D2931" t="s">
        <v>4059</v>
      </c>
      <c r="E2931" t="s">
        <v>4185</v>
      </c>
      <c r="F2931" s="85">
        <v>11399.3</v>
      </c>
      <c r="G2931" s="85"/>
      <c r="H2931" s="96" t="s">
        <v>37</v>
      </c>
      <c r="I2931" t="s">
        <v>3968</v>
      </c>
      <c r="J2931" s="4">
        <f t="shared" si="45"/>
        <v>1</v>
      </c>
    </row>
    <row r="2932" spans="1:10" x14ac:dyDescent="0.3">
      <c r="A2932" s="4" t="s">
        <v>4267</v>
      </c>
      <c r="B2932" s="82">
        <v>45322</v>
      </c>
      <c r="C2932"/>
      <c r="D2932" t="s">
        <v>4060</v>
      </c>
      <c r="E2932" t="s">
        <v>4186</v>
      </c>
      <c r="F2932" s="85">
        <v>5842.1</v>
      </c>
      <c r="G2932" s="85"/>
      <c r="H2932" s="96" t="s">
        <v>37</v>
      </c>
      <c r="I2932" t="s">
        <v>3968</v>
      </c>
      <c r="J2932" s="4">
        <f t="shared" si="45"/>
        <v>1</v>
      </c>
    </row>
    <row r="2933" spans="1:10" x14ac:dyDescent="0.3">
      <c r="A2933" s="4" t="s">
        <v>4267</v>
      </c>
      <c r="B2933" s="82">
        <v>45322</v>
      </c>
      <c r="C2933"/>
      <c r="D2933" t="s">
        <v>4060</v>
      </c>
      <c r="E2933" t="s">
        <v>4186</v>
      </c>
      <c r="F2933" s="85">
        <v>1576.8</v>
      </c>
      <c r="G2933" s="85"/>
      <c r="H2933" s="96" t="s">
        <v>37</v>
      </c>
      <c r="I2933" t="s">
        <v>3968</v>
      </c>
      <c r="J2933" s="4">
        <f t="shared" si="45"/>
        <v>1</v>
      </c>
    </row>
    <row r="2934" spans="1:10" x14ac:dyDescent="0.3">
      <c r="A2934" s="4" t="s">
        <v>4267</v>
      </c>
      <c r="B2934" s="82">
        <v>45322</v>
      </c>
      <c r="C2934"/>
      <c r="D2934" t="s">
        <v>4060</v>
      </c>
      <c r="E2934" t="s">
        <v>4186</v>
      </c>
      <c r="F2934" s="91">
        <v>690</v>
      </c>
      <c r="G2934" s="85"/>
      <c r="H2934" s="96" t="s">
        <v>37</v>
      </c>
      <c r="I2934" t="s">
        <v>3968</v>
      </c>
      <c r="J2934" s="4">
        <f t="shared" si="45"/>
        <v>1</v>
      </c>
    </row>
    <row r="2935" spans="1:10" x14ac:dyDescent="0.3">
      <c r="A2935" s="4" t="s">
        <v>4267</v>
      </c>
      <c r="B2935" s="82">
        <v>45322</v>
      </c>
      <c r="C2935"/>
      <c r="D2935" t="s">
        <v>4060</v>
      </c>
      <c r="E2935" t="s">
        <v>4186</v>
      </c>
      <c r="F2935" s="85">
        <v>5764.59</v>
      </c>
      <c r="G2935" s="85"/>
      <c r="H2935" s="96" t="s">
        <v>37</v>
      </c>
      <c r="I2935" t="s">
        <v>3968</v>
      </c>
      <c r="J2935" s="4">
        <f t="shared" si="45"/>
        <v>1</v>
      </c>
    </row>
    <row r="2936" spans="1:10" x14ac:dyDescent="0.3">
      <c r="A2936" s="4" t="s">
        <v>4267</v>
      </c>
      <c r="B2936" s="82">
        <v>45322</v>
      </c>
      <c r="C2936"/>
      <c r="D2936" t="s">
        <v>4060</v>
      </c>
      <c r="E2936" t="s">
        <v>4186</v>
      </c>
      <c r="F2936" s="85">
        <v>5932.81</v>
      </c>
      <c r="G2936" s="85"/>
      <c r="H2936" s="96" t="s">
        <v>37</v>
      </c>
      <c r="I2936" t="s">
        <v>3968</v>
      </c>
      <c r="J2936" s="4">
        <f t="shared" si="45"/>
        <v>1</v>
      </c>
    </row>
    <row r="2937" spans="1:10" x14ac:dyDescent="0.3">
      <c r="A2937" s="4" t="s">
        <v>4267</v>
      </c>
      <c r="B2937" s="82">
        <v>45322</v>
      </c>
      <c r="C2937"/>
      <c r="D2937" t="s">
        <v>4060</v>
      </c>
      <c r="E2937" t="s">
        <v>4186</v>
      </c>
      <c r="F2937" s="85">
        <v>6443.52</v>
      </c>
      <c r="G2937" s="85"/>
      <c r="H2937" s="96" t="s">
        <v>37</v>
      </c>
      <c r="I2937" t="s">
        <v>3968</v>
      </c>
      <c r="J2937" s="4">
        <f t="shared" si="45"/>
        <v>1</v>
      </c>
    </row>
    <row r="2938" spans="1:10" x14ac:dyDescent="0.3">
      <c r="A2938" s="4" t="s">
        <v>4267</v>
      </c>
      <c r="B2938" s="82">
        <v>45322</v>
      </c>
      <c r="C2938"/>
      <c r="D2938" t="s">
        <v>4060</v>
      </c>
      <c r="E2938" t="s">
        <v>4186</v>
      </c>
      <c r="F2938" s="91">
        <v>648.6</v>
      </c>
      <c r="G2938" s="85"/>
      <c r="H2938" s="96" t="s">
        <v>37</v>
      </c>
      <c r="I2938" t="s">
        <v>3968</v>
      </c>
      <c r="J2938" s="4">
        <f t="shared" si="45"/>
        <v>1</v>
      </c>
    </row>
    <row r="2939" spans="1:10" x14ac:dyDescent="0.3">
      <c r="A2939" s="4" t="s">
        <v>4267</v>
      </c>
      <c r="B2939" s="82">
        <v>45322</v>
      </c>
      <c r="C2939"/>
      <c r="D2939" t="s">
        <v>4060</v>
      </c>
      <c r="E2939" t="s">
        <v>4186</v>
      </c>
      <c r="F2939" s="85">
        <v>5201.13</v>
      </c>
      <c r="G2939" s="85"/>
      <c r="H2939" s="96" t="s">
        <v>37</v>
      </c>
      <c r="I2939" t="s">
        <v>3968</v>
      </c>
      <c r="J2939" s="4">
        <f t="shared" si="45"/>
        <v>1</v>
      </c>
    </row>
    <row r="2940" spans="1:10" x14ac:dyDescent="0.3">
      <c r="A2940" s="4" t="s">
        <v>4267</v>
      </c>
      <c r="B2940" s="82">
        <v>45322</v>
      </c>
      <c r="C2940"/>
      <c r="D2940" t="s">
        <v>4060</v>
      </c>
      <c r="E2940" t="s">
        <v>4186</v>
      </c>
      <c r="F2940" s="85">
        <v>14788.73</v>
      </c>
      <c r="G2940" s="85"/>
      <c r="H2940" s="96" t="s">
        <v>37</v>
      </c>
      <c r="I2940" t="s">
        <v>3968</v>
      </c>
      <c r="J2940" s="4">
        <f t="shared" si="45"/>
        <v>1</v>
      </c>
    </row>
    <row r="2941" spans="1:10" x14ac:dyDescent="0.3">
      <c r="A2941" s="4" t="s">
        <v>4267</v>
      </c>
      <c r="B2941" s="82">
        <v>45322</v>
      </c>
      <c r="C2941"/>
      <c r="D2941" t="s">
        <v>4060</v>
      </c>
      <c r="E2941" t="s">
        <v>4186</v>
      </c>
      <c r="F2941" s="85">
        <v>12216.2</v>
      </c>
      <c r="G2941" s="85"/>
      <c r="H2941" s="96" t="s">
        <v>37</v>
      </c>
      <c r="I2941" t="s">
        <v>3968</v>
      </c>
      <c r="J2941" s="4">
        <f t="shared" si="45"/>
        <v>1</v>
      </c>
    </row>
    <row r="2942" spans="1:10" x14ac:dyDescent="0.3">
      <c r="A2942" s="4" t="s">
        <v>4267</v>
      </c>
      <c r="B2942" s="82">
        <v>45322</v>
      </c>
      <c r="C2942"/>
      <c r="D2942" t="s">
        <v>4060</v>
      </c>
      <c r="E2942" t="s">
        <v>4186</v>
      </c>
      <c r="F2942" s="85">
        <v>10976</v>
      </c>
      <c r="G2942" s="85"/>
      <c r="H2942" s="96" t="s">
        <v>37</v>
      </c>
      <c r="I2942" t="s">
        <v>3968</v>
      </c>
      <c r="J2942" s="4">
        <f t="shared" si="45"/>
        <v>1</v>
      </c>
    </row>
    <row r="2943" spans="1:10" x14ac:dyDescent="0.3">
      <c r="A2943" s="4" t="s">
        <v>4267</v>
      </c>
      <c r="B2943" s="82">
        <v>45322</v>
      </c>
      <c r="C2943"/>
      <c r="D2943" t="s">
        <v>4060</v>
      </c>
      <c r="E2943" t="s">
        <v>4186</v>
      </c>
      <c r="F2943" s="85">
        <v>13754.26</v>
      </c>
      <c r="G2943" s="85"/>
      <c r="H2943" s="96" t="s">
        <v>37</v>
      </c>
      <c r="I2943" t="s">
        <v>3968</v>
      </c>
      <c r="J2943" s="4">
        <f t="shared" si="45"/>
        <v>1</v>
      </c>
    </row>
    <row r="2944" spans="1:10" x14ac:dyDescent="0.3">
      <c r="A2944" s="4" t="s">
        <v>4267</v>
      </c>
      <c r="B2944" s="82">
        <v>45322</v>
      </c>
      <c r="C2944"/>
      <c r="D2944" t="s">
        <v>4060</v>
      </c>
      <c r="E2944" t="s">
        <v>4186</v>
      </c>
      <c r="F2944" s="85">
        <v>9199.52</v>
      </c>
      <c r="G2944" s="85"/>
      <c r="H2944" s="96" t="s">
        <v>37</v>
      </c>
      <c r="I2944" t="s">
        <v>3968</v>
      </c>
      <c r="J2944" s="4">
        <f t="shared" si="45"/>
        <v>1</v>
      </c>
    </row>
    <row r="2945" spans="1:10" x14ac:dyDescent="0.3">
      <c r="A2945" s="4" t="s">
        <v>4267</v>
      </c>
      <c r="B2945" s="82">
        <v>45322</v>
      </c>
      <c r="C2945"/>
      <c r="D2945" t="s">
        <v>4050</v>
      </c>
      <c r="E2945" t="s">
        <v>4182</v>
      </c>
      <c r="F2945" s="85">
        <v>15175.53</v>
      </c>
      <c r="G2945" s="85"/>
      <c r="H2945" s="96" t="s">
        <v>37</v>
      </c>
      <c r="I2945" t="s">
        <v>3968</v>
      </c>
      <c r="J2945" s="4">
        <f t="shared" si="45"/>
        <v>1</v>
      </c>
    </row>
    <row r="2946" spans="1:10" x14ac:dyDescent="0.3">
      <c r="A2946" s="4" t="s">
        <v>4267</v>
      </c>
      <c r="B2946" s="82">
        <v>45322</v>
      </c>
      <c r="C2946"/>
      <c r="D2946" t="s">
        <v>4061</v>
      </c>
      <c r="E2946" t="s">
        <v>4187</v>
      </c>
      <c r="F2946" s="85">
        <v>12113.1</v>
      </c>
      <c r="G2946" s="85"/>
      <c r="H2946" s="96" t="s">
        <v>37</v>
      </c>
      <c r="I2946" t="s">
        <v>3968</v>
      </c>
      <c r="J2946" s="4">
        <f t="shared" si="45"/>
        <v>1</v>
      </c>
    </row>
    <row r="2947" spans="1:10" x14ac:dyDescent="0.3">
      <c r="A2947" s="4" t="s">
        <v>4267</v>
      </c>
      <c r="B2947" s="82">
        <v>45321</v>
      </c>
      <c r="C2947"/>
      <c r="D2947" t="s">
        <v>4062</v>
      </c>
      <c r="E2947" t="s">
        <v>4142</v>
      </c>
      <c r="F2947" s="85">
        <v>8062.56</v>
      </c>
      <c r="G2947" s="85"/>
      <c r="H2947" s="96" t="s">
        <v>37</v>
      </c>
      <c r="I2947" t="s">
        <v>3968</v>
      </c>
      <c r="J2947" s="4">
        <f t="shared" ref="J2947:J3010" si="46">MONTH(B2947)</f>
        <v>1</v>
      </c>
    </row>
    <row r="2948" spans="1:10" x14ac:dyDescent="0.3">
      <c r="A2948" s="4" t="s">
        <v>4267</v>
      </c>
      <c r="B2948" s="82">
        <v>45321</v>
      </c>
      <c r="C2948"/>
      <c r="D2948" t="s">
        <v>4043</v>
      </c>
      <c r="E2948" t="s">
        <v>4188</v>
      </c>
      <c r="F2948" s="85">
        <v>11593.23</v>
      </c>
      <c r="G2948" s="85"/>
      <c r="H2948" s="96" t="s">
        <v>37</v>
      </c>
      <c r="I2948" t="s">
        <v>3968</v>
      </c>
      <c r="J2948" s="4">
        <f t="shared" si="46"/>
        <v>1</v>
      </c>
    </row>
    <row r="2949" spans="1:10" x14ac:dyDescent="0.3">
      <c r="A2949" s="4" t="s">
        <v>4267</v>
      </c>
      <c r="B2949" s="82">
        <v>45321</v>
      </c>
      <c r="C2949"/>
      <c r="D2949" t="s">
        <v>4063</v>
      </c>
      <c r="E2949" t="s">
        <v>4148</v>
      </c>
      <c r="F2949" s="85">
        <v>9740.68</v>
      </c>
      <c r="G2949" s="85"/>
      <c r="H2949" s="96" t="s">
        <v>37</v>
      </c>
      <c r="I2949" t="s">
        <v>3968</v>
      </c>
      <c r="J2949" s="4">
        <f t="shared" si="46"/>
        <v>1</v>
      </c>
    </row>
    <row r="2950" spans="1:10" x14ac:dyDescent="0.3">
      <c r="A2950" s="4" t="s">
        <v>4267</v>
      </c>
      <c r="B2950" s="82">
        <v>45321</v>
      </c>
      <c r="C2950"/>
      <c r="D2950" t="s">
        <v>4064</v>
      </c>
      <c r="E2950" t="s">
        <v>4159</v>
      </c>
      <c r="F2950" s="85">
        <v>4912.6000000000004</v>
      </c>
      <c r="G2950" s="85"/>
      <c r="H2950" s="96" t="s">
        <v>37</v>
      </c>
      <c r="I2950" t="s">
        <v>3968</v>
      </c>
      <c r="J2950" s="4">
        <f t="shared" si="46"/>
        <v>1</v>
      </c>
    </row>
    <row r="2951" spans="1:10" x14ac:dyDescent="0.3">
      <c r="A2951" s="4" t="s">
        <v>4267</v>
      </c>
      <c r="B2951" s="82">
        <v>45321</v>
      </c>
      <c r="C2951"/>
      <c r="D2951" t="s">
        <v>4065</v>
      </c>
      <c r="E2951" t="s">
        <v>4189</v>
      </c>
      <c r="F2951" s="85">
        <v>30484.42</v>
      </c>
      <c r="G2951" s="85"/>
      <c r="H2951" s="96" t="s">
        <v>37</v>
      </c>
      <c r="I2951" t="s">
        <v>3968</v>
      </c>
      <c r="J2951" s="4">
        <f t="shared" si="46"/>
        <v>1</v>
      </c>
    </row>
    <row r="2952" spans="1:10" x14ac:dyDescent="0.3">
      <c r="A2952" s="4" t="s">
        <v>4267</v>
      </c>
      <c r="B2952" s="82">
        <v>45321</v>
      </c>
      <c r="C2952"/>
      <c r="D2952" t="s">
        <v>159</v>
      </c>
      <c r="E2952" t="s">
        <v>4153</v>
      </c>
      <c r="F2952" s="85">
        <v>5676</v>
      </c>
      <c r="G2952" s="85"/>
      <c r="H2952" s="96" t="s">
        <v>37</v>
      </c>
      <c r="I2952" t="s">
        <v>3968</v>
      </c>
      <c r="J2952" s="4">
        <f t="shared" si="46"/>
        <v>1</v>
      </c>
    </row>
    <row r="2953" spans="1:10" x14ac:dyDescent="0.3">
      <c r="A2953" s="4" t="s">
        <v>4267</v>
      </c>
      <c r="B2953" s="82">
        <v>45321</v>
      </c>
      <c r="C2953"/>
      <c r="D2953" t="s">
        <v>3983</v>
      </c>
      <c r="E2953">
        <v>2313170</v>
      </c>
      <c r="F2953" s="85">
        <v>4680.26</v>
      </c>
      <c r="G2953" s="85"/>
      <c r="H2953" s="96" t="s">
        <v>37</v>
      </c>
      <c r="I2953" t="s">
        <v>3968</v>
      </c>
      <c r="J2953" s="4">
        <f t="shared" si="46"/>
        <v>1</v>
      </c>
    </row>
    <row r="2954" spans="1:10" x14ac:dyDescent="0.3">
      <c r="A2954" s="4" t="s">
        <v>4267</v>
      </c>
      <c r="B2954" s="82">
        <v>45321</v>
      </c>
      <c r="C2954"/>
      <c r="D2954" t="s">
        <v>3983</v>
      </c>
      <c r="E2954">
        <v>2313177</v>
      </c>
      <c r="F2954" s="85">
        <v>4300.01</v>
      </c>
      <c r="G2954" s="85"/>
      <c r="H2954" s="96" t="s">
        <v>37</v>
      </c>
      <c r="I2954" t="s">
        <v>3968</v>
      </c>
      <c r="J2954" s="4">
        <f t="shared" si="46"/>
        <v>1</v>
      </c>
    </row>
    <row r="2955" spans="1:10" x14ac:dyDescent="0.3">
      <c r="A2955" s="4" t="s">
        <v>4267</v>
      </c>
      <c r="B2955" s="82">
        <v>45321</v>
      </c>
      <c r="C2955"/>
      <c r="D2955" t="s">
        <v>3983</v>
      </c>
      <c r="E2955">
        <v>2313142</v>
      </c>
      <c r="F2955" s="85">
        <v>6961.5</v>
      </c>
      <c r="G2955" s="85"/>
      <c r="H2955" s="96" t="s">
        <v>37</v>
      </c>
      <c r="I2955" t="s">
        <v>3968</v>
      </c>
      <c r="J2955" s="4">
        <f t="shared" si="46"/>
        <v>1</v>
      </c>
    </row>
    <row r="2956" spans="1:10" x14ac:dyDescent="0.3">
      <c r="A2956" s="4" t="s">
        <v>4267</v>
      </c>
      <c r="B2956" s="82">
        <v>45321</v>
      </c>
      <c r="C2956"/>
      <c r="D2956" t="s">
        <v>3983</v>
      </c>
      <c r="E2956">
        <v>2313159</v>
      </c>
      <c r="F2956" s="85">
        <v>5477.45</v>
      </c>
      <c r="G2956" s="85"/>
      <c r="H2956" s="96" t="s">
        <v>37</v>
      </c>
      <c r="I2956" t="s">
        <v>3968</v>
      </c>
      <c r="J2956" s="4">
        <f t="shared" si="46"/>
        <v>1</v>
      </c>
    </row>
    <row r="2957" spans="1:10" x14ac:dyDescent="0.3">
      <c r="A2957" s="4" t="s">
        <v>4267</v>
      </c>
      <c r="B2957" s="82">
        <v>45321</v>
      </c>
      <c r="C2957"/>
      <c r="D2957" t="s">
        <v>3983</v>
      </c>
      <c r="E2957">
        <v>2313173</v>
      </c>
      <c r="F2957" s="85">
        <v>5400.01</v>
      </c>
      <c r="G2957" s="85"/>
      <c r="H2957" s="96" t="s">
        <v>37</v>
      </c>
      <c r="I2957" t="s">
        <v>3968</v>
      </c>
      <c r="J2957" s="4">
        <f t="shared" si="46"/>
        <v>1</v>
      </c>
    </row>
    <row r="2958" spans="1:10" x14ac:dyDescent="0.3">
      <c r="A2958" s="4" t="s">
        <v>4267</v>
      </c>
      <c r="B2958" s="82">
        <v>45321</v>
      </c>
      <c r="C2958"/>
      <c r="D2958" t="s">
        <v>4066</v>
      </c>
      <c r="E2958" t="s">
        <v>4147</v>
      </c>
      <c r="F2958" s="85">
        <v>14827.12</v>
      </c>
      <c r="G2958" s="85"/>
      <c r="H2958" s="96" t="s">
        <v>37</v>
      </c>
      <c r="I2958" t="s">
        <v>3968</v>
      </c>
      <c r="J2958" s="4">
        <f t="shared" si="46"/>
        <v>1</v>
      </c>
    </row>
    <row r="2959" spans="1:10" x14ac:dyDescent="0.3">
      <c r="A2959" s="4" t="s">
        <v>4267</v>
      </c>
      <c r="B2959" s="82">
        <v>45321</v>
      </c>
      <c r="C2959"/>
      <c r="D2959" t="s">
        <v>4000</v>
      </c>
      <c r="E2959" t="s">
        <v>4153</v>
      </c>
      <c r="F2959" s="85">
        <v>18498.48</v>
      </c>
      <c r="G2959" s="85"/>
      <c r="H2959" s="96" t="s">
        <v>37</v>
      </c>
      <c r="I2959" t="s">
        <v>3968</v>
      </c>
      <c r="J2959" s="4">
        <f t="shared" si="46"/>
        <v>1</v>
      </c>
    </row>
    <row r="2960" spans="1:10" x14ac:dyDescent="0.3">
      <c r="A2960" s="4" t="s">
        <v>4267</v>
      </c>
      <c r="B2960" s="82">
        <v>45321</v>
      </c>
      <c r="C2960"/>
      <c r="D2960" t="s">
        <v>4005</v>
      </c>
      <c r="E2960" t="s">
        <v>4155</v>
      </c>
      <c r="F2960" s="85">
        <v>27471.99</v>
      </c>
      <c r="G2960" s="85"/>
      <c r="H2960" s="96" t="s">
        <v>37</v>
      </c>
      <c r="I2960" t="s">
        <v>3968</v>
      </c>
      <c r="J2960" s="4">
        <f t="shared" si="46"/>
        <v>1</v>
      </c>
    </row>
    <row r="2961" spans="1:10" x14ac:dyDescent="0.3">
      <c r="A2961" s="4" t="s">
        <v>4267</v>
      </c>
      <c r="B2961" s="82">
        <v>45321</v>
      </c>
      <c r="C2961"/>
      <c r="D2961" t="s">
        <v>4067</v>
      </c>
      <c r="E2961" t="s">
        <v>4190</v>
      </c>
      <c r="F2961" s="85">
        <v>5958.04</v>
      </c>
      <c r="G2961" s="85"/>
      <c r="H2961" s="96" t="s">
        <v>37</v>
      </c>
      <c r="I2961" t="s">
        <v>3968</v>
      </c>
      <c r="J2961" s="4">
        <f t="shared" si="46"/>
        <v>1</v>
      </c>
    </row>
    <row r="2962" spans="1:10" x14ac:dyDescent="0.3">
      <c r="A2962" s="4" t="s">
        <v>4267</v>
      </c>
      <c r="B2962" s="82">
        <v>45321</v>
      </c>
      <c r="C2962"/>
      <c r="D2962" t="s">
        <v>4068</v>
      </c>
      <c r="E2962" t="s">
        <v>4152</v>
      </c>
      <c r="F2962" s="85">
        <v>4704.68</v>
      </c>
      <c r="G2962" s="85">
        <v>258143.6</v>
      </c>
      <c r="H2962" s="96"/>
      <c r="I2962" t="s">
        <v>3968</v>
      </c>
      <c r="J2962" s="4">
        <f t="shared" si="46"/>
        <v>1</v>
      </c>
    </row>
    <row r="2963" spans="1:10" x14ac:dyDescent="0.3">
      <c r="A2963" s="4" t="s">
        <v>4267</v>
      </c>
      <c r="B2963" s="82">
        <v>45320</v>
      </c>
      <c r="C2963" t="s">
        <v>3970</v>
      </c>
      <c r="D2963" t="s">
        <v>707</v>
      </c>
      <c r="E2963" t="s">
        <v>4191</v>
      </c>
      <c r="F2963" s="88"/>
      <c r="G2963" s="85">
        <v>28851.9</v>
      </c>
      <c r="H2963" s="96" t="s">
        <v>4251</v>
      </c>
      <c r="I2963" t="s">
        <v>3968</v>
      </c>
      <c r="J2963" s="4">
        <f t="shared" si="46"/>
        <v>1</v>
      </c>
    </row>
    <row r="2964" spans="1:10" x14ac:dyDescent="0.3">
      <c r="A2964" s="4" t="s">
        <v>4267</v>
      </c>
      <c r="B2964" s="82">
        <v>45320</v>
      </c>
      <c r="C2964" t="s">
        <v>3971</v>
      </c>
      <c r="D2964" t="s">
        <v>729</v>
      </c>
      <c r="E2964" t="s">
        <v>4192</v>
      </c>
      <c r="F2964" s="88"/>
      <c r="G2964" s="85">
        <v>20019.560000000001</v>
      </c>
      <c r="H2964" s="96" t="s">
        <v>4251</v>
      </c>
      <c r="I2964" t="s">
        <v>3968</v>
      </c>
      <c r="J2964" s="4">
        <f t="shared" si="46"/>
        <v>1</v>
      </c>
    </row>
    <row r="2965" spans="1:10" x14ac:dyDescent="0.3">
      <c r="A2965" s="4" t="s">
        <v>4267</v>
      </c>
      <c r="B2965" s="82">
        <v>45320</v>
      </c>
      <c r="C2965" t="s">
        <v>3972</v>
      </c>
      <c r="D2965" t="s">
        <v>669</v>
      </c>
      <c r="E2965" t="s">
        <v>4193</v>
      </c>
      <c r="F2965" s="88"/>
      <c r="G2965" s="85">
        <v>1028993.13</v>
      </c>
      <c r="H2965" s="96" t="s">
        <v>4251</v>
      </c>
      <c r="I2965" t="s">
        <v>3968</v>
      </c>
      <c r="J2965" s="4">
        <f t="shared" si="46"/>
        <v>1</v>
      </c>
    </row>
    <row r="2966" spans="1:10" x14ac:dyDescent="0.3">
      <c r="A2966" s="4" t="s">
        <v>4267</v>
      </c>
      <c r="B2966" s="82">
        <v>45320</v>
      </c>
      <c r="C2966" t="s">
        <v>3973</v>
      </c>
      <c r="D2966" t="s">
        <v>669</v>
      </c>
      <c r="E2966" t="s">
        <v>4194</v>
      </c>
      <c r="F2966" s="88"/>
      <c r="G2966" s="85"/>
      <c r="H2966" s="96" t="s">
        <v>4251</v>
      </c>
      <c r="I2966" t="s">
        <v>3968</v>
      </c>
      <c r="J2966" s="4">
        <f t="shared" si="46"/>
        <v>1</v>
      </c>
    </row>
    <row r="2967" spans="1:10" x14ac:dyDescent="0.3">
      <c r="A2967" s="4" t="s">
        <v>4267</v>
      </c>
      <c r="B2967" s="82">
        <v>45320</v>
      </c>
      <c r="C2967"/>
      <c r="D2967" t="s">
        <v>3988</v>
      </c>
      <c r="E2967" t="s">
        <v>4195</v>
      </c>
      <c r="F2967" s="85">
        <v>5807.32</v>
      </c>
      <c r="G2967" s="85"/>
      <c r="H2967" s="96" t="s">
        <v>37</v>
      </c>
      <c r="I2967" t="s">
        <v>3968</v>
      </c>
      <c r="J2967" s="4">
        <f t="shared" si="46"/>
        <v>1</v>
      </c>
    </row>
    <row r="2968" spans="1:10" x14ac:dyDescent="0.3">
      <c r="A2968" s="4" t="s">
        <v>4267</v>
      </c>
      <c r="B2968" s="82">
        <v>45320</v>
      </c>
      <c r="C2968"/>
      <c r="D2968" t="s">
        <v>3974</v>
      </c>
      <c r="E2968" t="s">
        <v>4142</v>
      </c>
      <c r="F2968" s="85">
        <v>7526.2</v>
      </c>
      <c r="G2968" s="85"/>
      <c r="H2968" s="96" t="s">
        <v>37</v>
      </c>
      <c r="I2968" t="s">
        <v>3968</v>
      </c>
      <c r="J2968" s="4">
        <f t="shared" si="46"/>
        <v>1</v>
      </c>
    </row>
    <row r="2969" spans="1:10" x14ac:dyDescent="0.3">
      <c r="A2969" s="4" t="s">
        <v>4267</v>
      </c>
      <c r="B2969" s="82">
        <v>45320</v>
      </c>
      <c r="C2969"/>
      <c r="D2969" t="s">
        <v>4069</v>
      </c>
      <c r="E2969" t="s">
        <v>4152</v>
      </c>
      <c r="F2969" s="85">
        <v>5701.52</v>
      </c>
      <c r="G2969" s="85"/>
      <c r="H2969" s="96" t="s">
        <v>37</v>
      </c>
      <c r="I2969" t="s">
        <v>3968</v>
      </c>
      <c r="J2969" s="4">
        <f t="shared" si="46"/>
        <v>1</v>
      </c>
    </row>
    <row r="2970" spans="1:10" x14ac:dyDescent="0.3">
      <c r="A2970" s="4" t="s">
        <v>4267</v>
      </c>
      <c r="B2970" s="82">
        <v>45320</v>
      </c>
      <c r="C2970"/>
      <c r="D2970" t="s">
        <v>4070</v>
      </c>
      <c r="E2970" t="s">
        <v>4147</v>
      </c>
      <c r="F2970" s="85">
        <v>4109.16</v>
      </c>
      <c r="G2970" s="85"/>
      <c r="H2970" s="96" t="s">
        <v>37</v>
      </c>
      <c r="I2970" t="s">
        <v>3968</v>
      </c>
      <c r="J2970" s="4">
        <f t="shared" si="46"/>
        <v>1</v>
      </c>
    </row>
    <row r="2971" spans="1:10" x14ac:dyDescent="0.3">
      <c r="A2971" s="4" t="s">
        <v>4267</v>
      </c>
      <c r="B2971" s="82">
        <v>45320</v>
      </c>
      <c r="C2971"/>
      <c r="D2971" t="s">
        <v>4062</v>
      </c>
      <c r="E2971" t="s">
        <v>4142</v>
      </c>
      <c r="F2971" s="85">
        <v>26957.7</v>
      </c>
      <c r="G2971" s="85"/>
      <c r="H2971" s="96" t="s">
        <v>37</v>
      </c>
      <c r="I2971" t="s">
        <v>3968</v>
      </c>
      <c r="J2971" s="4">
        <f t="shared" si="46"/>
        <v>1</v>
      </c>
    </row>
    <row r="2972" spans="1:10" x14ac:dyDescent="0.3">
      <c r="A2972" s="4" t="s">
        <v>4267</v>
      </c>
      <c r="B2972" s="82">
        <v>45320</v>
      </c>
      <c r="C2972"/>
      <c r="D2972" t="s">
        <v>4060</v>
      </c>
      <c r="E2972" t="s">
        <v>4186</v>
      </c>
      <c r="F2972" s="85">
        <v>8442.5</v>
      </c>
      <c r="G2972" s="85"/>
      <c r="H2972" s="96" t="s">
        <v>37</v>
      </c>
      <c r="I2972" t="s">
        <v>3968</v>
      </c>
      <c r="J2972" s="4">
        <f t="shared" si="46"/>
        <v>1</v>
      </c>
    </row>
    <row r="2973" spans="1:10" x14ac:dyDescent="0.3">
      <c r="A2973" s="4" t="s">
        <v>4267</v>
      </c>
      <c r="B2973" s="82">
        <v>45320</v>
      </c>
      <c r="C2973"/>
      <c r="D2973" t="s">
        <v>4071</v>
      </c>
      <c r="E2973" t="s">
        <v>4134</v>
      </c>
      <c r="F2973" s="85">
        <v>4980.3599999999997</v>
      </c>
      <c r="G2973" s="85"/>
      <c r="H2973" s="96" t="s">
        <v>37</v>
      </c>
      <c r="I2973" t="s">
        <v>3968</v>
      </c>
      <c r="J2973" s="4">
        <f t="shared" si="46"/>
        <v>1</v>
      </c>
    </row>
    <row r="2974" spans="1:10" x14ac:dyDescent="0.3">
      <c r="A2974" s="4" t="s">
        <v>4267</v>
      </c>
      <c r="B2974" s="82">
        <v>45320</v>
      </c>
      <c r="C2974"/>
      <c r="D2974" t="s">
        <v>3980</v>
      </c>
      <c r="E2974" t="s">
        <v>4196</v>
      </c>
      <c r="F2974" s="85">
        <v>5707.81</v>
      </c>
      <c r="G2974" s="85"/>
      <c r="H2974" s="96" t="s">
        <v>37</v>
      </c>
      <c r="I2974" t="s">
        <v>3968</v>
      </c>
      <c r="J2974" s="4">
        <f t="shared" si="46"/>
        <v>1</v>
      </c>
    </row>
    <row r="2975" spans="1:10" x14ac:dyDescent="0.3">
      <c r="A2975" s="4" t="s">
        <v>4267</v>
      </c>
      <c r="B2975" s="82">
        <v>45320</v>
      </c>
      <c r="C2975"/>
      <c r="D2975" t="s">
        <v>4025</v>
      </c>
      <c r="E2975" t="s">
        <v>4168</v>
      </c>
      <c r="F2975" s="85">
        <v>23281.18</v>
      </c>
      <c r="G2975" s="85"/>
      <c r="H2975" s="96" t="s">
        <v>37</v>
      </c>
      <c r="I2975" t="s">
        <v>3968</v>
      </c>
      <c r="J2975" s="4">
        <f t="shared" si="46"/>
        <v>1</v>
      </c>
    </row>
    <row r="2976" spans="1:10" x14ac:dyDescent="0.3">
      <c r="A2976" s="4" t="s">
        <v>4267</v>
      </c>
      <c r="B2976" s="82">
        <v>45317</v>
      </c>
      <c r="C2976"/>
      <c r="D2976" t="s">
        <v>4062</v>
      </c>
      <c r="E2976" t="s">
        <v>4142</v>
      </c>
      <c r="F2976" s="85">
        <v>9941.14</v>
      </c>
      <c r="G2976" s="85"/>
      <c r="H2976" s="96" t="s">
        <v>37</v>
      </c>
      <c r="I2976" t="s">
        <v>3968</v>
      </c>
      <c r="J2976" s="4">
        <f t="shared" si="46"/>
        <v>1</v>
      </c>
    </row>
    <row r="2977" spans="1:10" x14ac:dyDescent="0.3">
      <c r="A2977" s="4" t="s">
        <v>4267</v>
      </c>
      <c r="B2977" s="82">
        <v>45317</v>
      </c>
      <c r="C2977"/>
      <c r="D2977" t="s">
        <v>4072</v>
      </c>
      <c r="E2977" t="s">
        <v>4134</v>
      </c>
      <c r="F2977" s="85">
        <v>4873.88</v>
      </c>
      <c r="G2977" s="85"/>
      <c r="H2977" s="96" t="s">
        <v>37</v>
      </c>
      <c r="I2977" t="s">
        <v>3968</v>
      </c>
      <c r="J2977" s="4">
        <f t="shared" si="46"/>
        <v>1</v>
      </c>
    </row>
    <row r="2978" spans="1:10" x14ac:dyDescent="0.3">
      <c r="A2978" s="4" t="s">
        <v>4267</v>
      </c>
      <c r="B2978" s="82">
        <v>45317</v>
      </c>
      <c r="C2978"/>
      <c r="D2978" t="s">
        <v>4073</v>
      </c>
      <c r="E2978" t="s">
        <v>4197</v>
      </c>
      <c r="F2978" s="85">
        <v>24696.67</v>
      </c>
      <c r="G2978" s="85"/>
      <c r="H2978" s="96" t="s">
        <v>37</v>
      </c>
      <c r="I2978" t="s">
        <v>3968</v>
      </c>
      <c r="J2978" s="4">
        <f t="shared" si="46"/>
        <v>1</v>
      </c>
    </row>
    <row r="2979" spans="1:10" x14ac:dyDescent="0.3">
      <c r="A2979" s="4" t="s">
        <v>4267</v>
      </c>
      <c r="B2979" s="82">
        <v>45317</v>
      </c>
      <c r="C2979"/>
      <c r="D2979" t="s">
        <v>2693</v>
      </c>
      <c r="E2979" t="s">
        <v>4198</v>
      </c>
      <c r="F2979" s="85">
        <v>18826.5</v>
      </c>
      <c r="G2979" s="85"/>
      <c r="H2979" s="96" t="s">
        <v>37</v>
      </c>
      <c r="I2979" t="s">
        <v>3968</v>
      </c>
      <c r="J2979" s="4">
        <f t="shared" si="46"/>
        <v>1</v>
      </c>
    </row>
    <row r="2980" spans="1:10" x14ac:dyDescent="0.3">
      <c r="A2980" s="4" t="s">
        <v>4267</v>
      </c>
      <c r="B2980" s="82">
        <v>45317</v>
      </c>
      <c r="C2980"/>
      <c r="D2980" t="s">
        <v>4074</v>
      </c>
      <c r="E2980" t="s">
        <v>4199</v>
      </c>
      <c r="F2980" s="85">
        <v>5459.52</v>
      </c>
      <c r="G2980" s="85"/>
      <c r="H2980" s="96" t="s">
        <v>37</v>
      </c>
      <c r="I2980" t="s">
        <v>3968</v>
      </c>
      <c r="J2980" s="4">
        <f t="shared" si="46"/>
        <v>1</v>
      </c>
    </row>
    <row r="2981" spans="1:10" x14ac:dyDescent="0.3">
      <c r="A2981" s="4" t="s">
        <v>4267</v>
      </c>
      <c r="B2981" s="82">
        <v>45317</v>
      </c>
      <c r="C2981"/>
      <c r="D2981" t="s">
        <v>4075</v>
      </c>
      <c r="E2981" t="s">
        <v>4200</v>
      </c>
      <c r="F2981" s="85">
        <v>7975</v>
      </c>
      <c r="G2981" s="85"/>
      <c r="H2981" s="96" t="s">
        <v>37</v>
      </c>
      <c r="I2981" t="s">
        <v>3968</v>
      </c>
      <c r="J2981" s="4">
        <f t="shared" si="46"/>
        <v>1</v>
      </c>
    </row>
    <row r="2982" spans="1:10" x14ac:dyDescent="0.3">
      <c r="A2982" s="4" t="s">
        <v>4267</v>
      </c>
      <c r="B2982" s="82">
        <v>45317</v>
      </c>
      <c r="C2982"/>
      <c r="D2982" t="s">
        <v>3983</v>
      </c>
      <c r="E2982">
        <v>2313006</v>
      </c>
      <c r="F2982" s="85">
        <v>3410</v>
      </c>
      <c r="G2982" s="85"/>
      <c r="H2982" s="96" t="s">
        <v>37</v>
      </c>
      <c r="I2982" t="s">
        <v>3968</v>
      </c>
      <c r="J2982" s="4">
        <f t="shared" si="46"/>
        <v>1</v>
      </c>
    </row>
    <row r="2983" spans="1:10" x14ac:dyDescent="0.3">
      <c r="A2983" s="4" t="s">
        <v>4267</v>
      </c>
      <c r="B2983" s="82">
        <v>45317</v>
      </c>
      <c r="C2983"/>
      <c r="D2983" t="s">
        <v>3983</v>
      </c>
      <c r="E2983">
        <v>2313008</v>
      </c>
      <c r="F2983" s="85">
        <v>3955.51</v>
      </c>
      <c r="G2983" s="85"/>
      <c r="H2983" s="96" t="s">
        <v>37</v>
      </c>
      <c r="I2983" t="s">
        <v>3968</v>
      </c>
      <c r="J2983" s="4">
        <f t="shared" si="46"/>
        <v>1</v>
      </c>
    </row>
    <row r="2984" spans="1:10" x14ac:dyDescent="0.3">
      <c r="A2984" s="4" t="s">
        <v>4267</v>
      </c>
      <c r="B2984" s="82">
        <v>45317</v>
      </c>
      <c r="C2984"/>
      <c r="D2984" t="s">
        <v>3983</v>
      </c>
      <c r="E2984">
        <v>2312979</v>
      </c>
      <c r="F2984" s="85">
        <v>6341.5</v>
      </c>
      <c r="G2984" s="85"/>
      <c r="H2984" s="96" t="s">
        <v>37</v>
      </c>
      <c r="I2984" t="s">
        <v>3968</v>
      </c>
      <c r="J2984" s="4">
        <f t="shared" si="46"/>
        <v>1</v>
      </c>
    </row>
    <row r="2985" spans="1:10" x14ac:dyDescent="0.3">
      <c r="A2985" s="4" t="s">
        <v>4267</v>
      </c>
      <c r="B2985" s="82">
        <v>45317</v>
      </c>
      <c r="C2985"/>
      <c r="D2985" t="s">
        <v>4042</v>
      </c>
      <c r="E2985" t="s">
        <v>4147</v>
      </c>
      <c r="F2985" s="85">
        <v>11473.11</v>
      </c>
      <c r="G2985" s="85"/>
      <c r="H2985" s="96" t="s">
        <v>37</v>
      </c>
      <c r="I2985" t="s">
        <v>3968</v>
      </c>
      <c r="J2985" s="4">
        <f t="shared" si="46"/>
        <v>1</v>
      </c>
    </row>
    <row r="2986" spans="1:10" x14ac:dyDescent="0.3">
      <c r="A2986" s="4" t="s">
        <v>4267</v>
      </c>
      <c r="B2986" s="82">
        <v>45317</v>
      </c>
      <c r="C2986"/>
      <c r="D2986" t="s">
        <v>4076</v>
      </c>
      <c r="E2986" t="s">
        <v>4201</v>
      </c>
      <c r="F2986" s="85">
        <v>2999.87</v>
      </c>
      <c r="G2986" s="85"/>
      <c r="H2986" s="96" t="s">
        <v>37</v>
      </c>
      <c r="I2986" t="s">
        <v>3968</v>
      </c>
      <c r="J2986" s="4">
        <f t="shared" si="46"/>
        <v>1</v>
      </c>
    </row>
    <row r="2987" spans="1:10" x14ac:dyDescent="0.3">
      <c r="A2987" s="4" t="s">
        <v>4267</v>
      </c>
      <c r="B2987" s="82">
        <v>45317</v>
      </c>
      <c r="C2987"/>
      <c r="D2987" t="s">
        <v>4077</v>
      </c>
      <c r="E2987" t="s">
        <v>4187</v>
      </c>
      <c r="F2987" s="85">
        <v>14517.32</v>
      </c>
      <c r="G2987" s="85">
        <v>353119.98</v>
      </c>
      <c r="H2987" s="96"/>
      <c r="I2987" t="s">
        <v>3968</v>
      </c>
      <c r="J2987" s="4">
        <f t="shared" si="46"/>
        <v>1</v>
      </c>
    </row>
    <row r="2988" spans="1:10" x14ac:dyDescent="0.3">
      <c r="A2988" s="4" t="s">
        <v>4267</v>
      </c>
      <c r="B2988" s="82">
        <v>45316</v>
      </c>
      <c r="C2988"/>
      <c r="D2988"/>
      <c r="E2988" t="s">
        <v>4202</v>
      </c>
      <c r="F2988" s="88"/>
      <c r="G2988" s="85"/>
      <c r="H2988" s="96" t="s">
        <v>4260</v>
      </c>
      <c r="I2988" t="s">
        <v>3968</v>
      </c>
      <c r="J2988" s="4">
        <f t="shared" si="46"/>
        <v>1</v>
      </c>
    </row>
    <row r="2989" spans="1:10" x14ac:dyDescent="0.3">
      <c r="A2989" s="4" t="s">
        <v>4267</v>
      </c>
      <c r="B2989" s="82">
        <v>45316</v>
      </c>
      <c r="C2989"/>
      <c r="D2989" t="s">
        <v>3991</v>
      </c>
      <c r="E2989" t="s">
        <v>4129</v>
      </c>
      <c r="F2989" s="85">
        <v>5229.84</v>
      </c>
      <c r="G2989" s="85"/>
      <c r="H2989" s="96" t="s">
        <v>37</v>
      </c>
      <c r="I2989" t="s">
        <v>3968</v>
      </c>
      <c r="J2989" s="4">
        <f t="shared" si="46"/>
        <v>1</v>
      </c>
    </row>
    <row r="2990" spans="1:10" x14ac:dyDescent="0.3">
      <c r="A2990" s="4" t="s">
        <v>4267</v>
      </c>
      <c r="B2990" s="82">
        <v>45316</v>
      </c>
      <c r="C2990"/>
      <c r="D2990" t="s">
        <v>4007</v>
      </c>
      <c r="E2990" t="s">
        <v>4203</v>
      </c>
      <c r="F2990" s="85">
        <v>5372.4</v>
      </c>
      <c r="G2990" s="85"/>
      <c r="H2990" s="96" t="s">
        <v>37</v>
      </c>
      <c r="I2990" t="s">
        <v>3968</v>
      </c>
      <c r="J2990" s="4">
        <f t="shared" si="46"/>
        <v>1</v>
      </c>
    </row>
    <row r="2991" spans="1:10" x14ac:dyDescent="0.3">
      <c r="A2991" s="4" t="s">
        <v>4267</v>
      </c>
      <c r="B2991" s="82">
        <v>45316</v>
      </c>
      <c r="C2991"/>
      <c r="D2991" t="s">
        <v>3990</v>
      </c>
      <c r="E2991" t="s">
        <v>4147</v>
      </c>
      <c r="F2991" s="85">
        <v>13984.63</v>
      </c>
      <c r="G2991" s="85"/>
      <c r="H2991" s="96" t="s">
        <v>37</v>
      </c>
      <c r="I2991" t="s">
        <v>3968</v>
      </c>
      <c r="J2991" s="4">
        <f t="shared" si="46"/>
        <v>1</v>
      </c>
    </row>
    <row r="2992" spans="1:10" x14ac:dyDescent="0.3">
      <c r="A2992" s="4" t="s">
        <v>4267</v>
      </c>
      <c r="B2992" s="82">
        <v>45316</v>
      </c>
      <c r="C2992"/>
      <c r="D2992" t="s">
        <v>3975</v>
      </c>
      <c r="E2992" t="s">
        <v>4204</v>
      </c>
      <c r="F2992" s="85">
        <v>18498.48</v>
      </c>
      <c r="G2992" s="85"/>
      <c r="H2992" s="96" t="s">
        <v>37</v>
      </c>
      <c r="I2992" t="s">
        <v>3968</v>
      </c>
      <c r="J2992" s="4">
        <f t="shared" si="46"/>
        <v>1</v>
      </c>
    </row>
    <row r="2993" spans="1:10" x14ac:dyDescent="0.3">
      <c r="A2993" s="4" t="s">
        <v>4267</v>
      </c>
      <c r="B2993" s="82">
        <v>45316</v>
      </c>
      <c r="C2993"/>
      <c r="D2993" t="s">
        <v>4078</v>
      </c>
      <c r="E2993" t="s">
        <v>4173</v>
      </c>
      <c r="F2993" s="85">
        <v>9845.8700000000008</v>
      </c>
      <c r="G2993" s="85"/>
      <c r="H2993" s="96" t="s">
        <v>37</v>
      </c>
      <c r="I2993" t="s">
        <v>3968</v>
      </c>
      <c r="J2993" s="4">
        <f t="shared" si="46"/>
        <v>1</v>
      </c>
    </row>
    <row r="2994" spans="1:10" x14ac:dyDescent="0.3">
      <c r="A2994" s="4" t="s">
        <v>4267</v>
      </c>
      <c r="B2994" s="82">
        <v>45316</v>
      </c>
      <c r="C2994"/>
      <c r="D2994" t="s">
        <v>806</v>
      </c>
      <c r="E2994" t="s">
        <v>4205</v>
      </c>
      <c r="F2994" s="91">
        <v>264</v>
      </c>
      <c r="G2994" s="85"/>
      <c r="H2994" s="96" t="s">
        <v>37</v>
      </c>
      <c r="I2994" t="s">
        <v>3968</v>
      </c>
      <c r="J2994" s="4">
        <f t="shared" si="46"/>
        <v>1</v>
      </c>
    </row>
    <row r="2995" spans="1:10" x14ac:dyDescent="0.3">
      <c r="A2995" s="4" t="s">
        <v>4267</v>
      </c>
      <c r="B2995" s="82">
        <v>45316</v>
      </c>
      <c r="C2995"/>
      <c r="D2995" t="s">
        <v>4079</v>
      </c>
      <c r="E2995" t="s">
        <v>4134</v>
      </c>
      <c r="F2995" s="85">
        <v>5759.6</v>
      </c>
      <c r="G2995" s="85"/>
      <c r="H2995" s="96" t="s">
        <v>37</v>
      </c>
      <c r="I2995" t="s">
        <v>3968</v>
      </c>
      <c r="J2995" s="4">
        <f t="shared" si="46"/>
        <v>1</v>
      </c>
    </row>
    <row r="2996" spans="1:10" x14ac:dyDescent="0.3">
      <c r="A2996" s="4" t="s">
        <v>4267</v>
      </c>
      <c r="B2996" s="82">
        <v>45316</v>
      </c>
      <c r="C2996"/>
      <c r="D2996" t="s">
        <v>4060</v>
      </c>
      <c r="E2996" t="s">
        <v>4186</v>
      </c>
      <c r="F2996" s="91">
        <v>414</v>
      </c>
      <c r="G2996" s="85"/>
      <c r="H2996" s="96" t="s">
        <v>37</v>
      </c>
      <c r="I2996" t="s">
        <v>3968</v>
      </c>
      <c r="J2996" s="4">
        <f t="shared" si="46"/>
        <v>1</v>
      </c>
    </row>
    <row r="2997" spans="1:10" x14ac:dyDescent="0.3">
      <c r="A2997" s="4" t="s">
        <v>4267</v>
      </c>
      <c r="B2997" s="82">
        <v>45316</v>
      </c>
      <c r="C2997"/>
      <c r="D2997" t="s">
        <v>4060</v>
      </c>
      <c r="E2997" t="s">
        <v>4186</v>
      </c>
      <c r="F2997" s="85">
        <v>7136.23</v>
      </c>
      <c r="G2997" s="85"/>
      <c r="H2997" s="96" t="s">
        <v>37</v>
      </c>
      <c r="I2997" t="s">
        <v>3968</v>
      </c>
      <c r="J2997" s="4">
        <f t="shared" si="46"/>
        <v>1</v>
      </c>
    </row>
    <row r="2998" spans="1:10" x14ac:dyDescent="0.3">
      <c r="A2998" s="4" t="s">
        <v>4267</v>
      </c>
      <c r="B2998" s="82">
        <v>45316</v>
      </c>
      <c r="C2998"/>
      <c r="D2998" t="s">
        <v>146</v>
      </c>
      <c r="E2998" t="s">
        <v>4137</v>
      </c>
      <c r="F2998" s="85">
        <v>5302</v>
      </c>
      <c r="G2998" s="85"/>
      <c r="H2998" s="96" t="s">
        <v>37</v>
      </c>
      <c r="I2998" t="s">
        <v>3968</v>
      </c>
      <c r="J2998" s="4">
        <f t="shared" si="46"/>
        <v>1</v>
      </c>
    </row>
    <row r="2999" spans="1:10" x14ac:dyDescent="0.3">
      <c r="A2999" s="4" t="s">
        <v>4267</v>
      </c>
      <c r="B2999" s="82">
        <v>45316</v>
      </c>
      <c r="C2999"/>
      <c r="D2999" t="s">
        <v>146</v>
      </c>
      <c r="E2999" t="s">
        <v>4137</v>
      </c>
      <c r="F2999" s="85">
        <v>13365</v>
      </c>
      <c r="G2999" s="85"/>
      <c r="H2999" s="96" t="s">
        <v>37</v>
      </c>
      <c r="I2999" t="s">
        <v>3968</v>
      </c>
      <c r="J2999" s="4">
        <f t="shared" si="46"/>
        <v>1</v>
      </c>
    </row>
    <row r="3000" spans="1:10" x14ac:dyDescent="0.3">
      <c r="A3000" s="4" t="s">
        <v>4267</v>
      </c>
      <c r="B3000" s="82">
        <v>45316</v>
      </c>
      <c r="C3000"/>
      <c r="D3000" t="s">
        <v>3977</v>
      </c>
      <c r="E3000" t="s">
        <v>4129</v>
      </c>
      <c r="F3000" s="85">
        <v>9762.7199999999993</v>
      </c>
      <c r="G3000" s="85"/>
      <c r="H3000" s="96" t="s">
        <v>37</v>
      </c>
      <c r="I3000" t="s">
        <v>3968</v>
      </c>
      <c r="J3000" s="4">
        <f t="shared" si="46"/>
        <v>1</v>
      </c>
    </row>
    <row r="3001" spans="1:10" x14ac:dyDescent="0.3">
      <c r="A3001" s="4" t="s">
        <v>4267</v>
      </c>
      <c r="B3001" s="82">
        <v>45316</v>
      </c>
      <c r="C3001"/>
      <c r="D3001" t="s">
        <v>4080</v>
      </c>
      <c r="E3001" t="s">
        <v>4206</v>
      </c>
      <c r="F3001" s="85">
        <v>3930.08</v>
      </c>
      <c r="G3001" s="85"/>
      <c r="H3001" s="96" t="s">
        <v>37</v>
      </c>
      <c r="I3001" t="s">
        <v>3968</v>
      </c>
      <c r="J3001" s="4">
        <f t="shared" si="46"/>
        <v>1</v>
      </c>
    </row>
    <row r="3002" spans="1:10" x14ac:dyDescent="0.3">
      <c r="A3002" s="4" t="s">
        <v>4267</v>
      </c>
      <c r="B3002" s="82">
        <v>45315</v>
      </c>
      <c r="C3002"/>
      <c r="D3002" t="s">
        <v>4081</v>
      </c>
      <c r="E3002" t="s">
        <v>4207</v>
      </c>
      <c r="F3002" s="85">
        <v>7548.87</v>
      </c>
      <c r="G3002" s="85"/>
      <c r="H3002" s="96" t="s">
        <v>37</v>
      </c>
      <c r="I3002" t="s">
        <v>3968</v>
      </c>
      <c r="J3002" s="4">
        <f t="shared" si="46"/>
        <v>1</v>
      </c>
    </row>
    <row r="3003" spans="1:10" x14ac:dyDescent="0.3">
      <c r="A3003" s="4" t="s">
        <v>4267</v>
      </c>
      <c r="B3003" s="82">
        <v>45315</v>
      </c>
      <c r="C3003"/>
      <c r="D3003" t="s">
        <v>3974</v>
      </c>
      <c r="E3003" t="s">
        <v>4142</v>
      </c>
      <c r="F3003" s="85">
        <v>9524.23</v>
      </c>
      <c r="G3003" s="85"/>
      <c r="H3003" s="96" t="s">
        <v>37</v>
      </c>
      <c r="I3003" t="s">
        <v>3968</v>
      </c>
      <c r="J3003" s="4">
        <f t="shared" si="46"/>
        <v>1</v>
      </c>
    </row>
    <row r="3004" spans="1:10" x14ac:dyDescent="0.3">
      <c r="A3004" s="4" t="s">
        <v>4267</v>
      </c>
      <c r="B3004" s="82">
        <v>45315</v>
      </c>
      <c r="C3004"/>
      <c r="D3004" t="s">
        <v>4035</v>
      </c>
      <c r="E3004" t="s">
        <v>4153</v>
      </c>
      <c r="F3004" s="85">
        <v>9288.4</v>
      </c>
      <c r="G3004" s="85"/>
      <c r="H3004" s="96" t="s">
        <v>37</v>
      </c>
      <c r="I3004" t="s">
        <v>3968</v>
      </c>
      <c r="J3004" s="4">
        <f t="shared" si="46"/>
        <v>1</v>
      </c>
    </row>
    <row r="3005" spans="1:10" x14ac:dyDescent="0.3">
      <c r="A3005" s="4" t="s">
        <v>4267</v>
      </c>
      <c r="B3005" s="82">
        <v>45315</v>
      </c>
      <c r="C3005"/>
      <c r="D3005" t="s">
        <v>4082</v>
      </c>
      <c r="E3005" t="s">
        <v>4205</v>
      </c>
      <c r="F3005" s="85">
        <v>10344.77</v>
      </c>
      <c r="G3005" s="85"/>
      <c r="H3005" s="96" t="s">
        <v>37</v>
      </c>
      <c r="I3005" t="s">
        <v>3968</v>
      </c>
      <c r="J3005" s="4">
        <f t="shared" si="46"/>
        <v>1</v>
      </c>
    </row>
    <row r="3006" spans="1:10" x14ac:dyDescent="0.3">
      <c r="A3006" s="4" t="s">
        <v>4267</v>
      </c>
      <c r="B3006" s="82">
        <v>45315</v>
      </c>
      <c r="C3006"/>
      <c r="D3006" t="s">
        <v>2807</v>
      </c>
      <c r="E3006">
        <v>2400672</v>
      </c>
      <c r="F3006" s="85">
        <v>10954.68</v>
      </c>
      <c r="G3006" s="85"/>
      <c r="H3006" s="96" t="s">
        <v>37</v>
      </c>
      <c r="I3006" t="s">
        <v>3968</v>
      </c>
      <c r="J3006" s="4">
        <f t="shared" si="46"/>
        <v>1</v>
      </c>
    </row>
    <row r="3007" spans="1:10" x14ac:dyDescent="0.3">
      <c r="A3007" s="4" t="s">
        <v>4267</v>
      </c>
      <c r="B3007" s="82">
        <v>45315</v>
      </c>
      <c r="C3007"/>
      <c r="D3007" t="s">
        <v>4083</v>
      </c>
      <c r="E3007" t="s">
        <v>4147</v>
      </c>
      <c r="F3007" s="85">
        <v>10952.36</v>
      </c>
      <c r="G3007" s="85"/>
      <c r="H3007" s="96" t="s">
        <v>37</v>
      </c>
      <c r="I3007" t="s">
        <v>3968</v>
      </c>
      <c r="J3007" s="4">
        <f t="shared" si="46"/>
        <v>1</v>
      </c>
    </row>
    <row r="3008" spans="1:10" x14ac:dyDescent="0.3">
      <c r="A3008" s="4" t="s">
        <v>4267</v>
      </c>
      <c r="B3008" s="82">
        <v>45315</v>
      </c>
      <c r="C3008"/>
      <c r="D3008" t="s">
        <v>2685</v>
      </c>
      <c r="E3008" t="s">
        <v>4150</v>
      </c>
      <c r="F3008" s="85">
        <v>21125.8</v>
      </c>
      <c r="G3008" s="85"/>
      <c r="H3008" s="96" t="s">
        <v>37</v>
      </c>
      <c r="I3008" t="s">
        <v>3968</v>
      </c>
      <c r="J3008" s="4">
        <f t="shared" si="46"/>
        <v>1</v>
      </c>
    </row>
    <row r="3009" spans="1:10" x14ac:dyDescent="0.3">
      <c r="A3009" s="4" t="s">
        <v>4267</v>
      </c>
      <c r="B3009" s="82">
        <v>45315</v>
      </c>
      <c r="C3009"/>
      <c r="D3009" t="s">
        <v>4016</v>
      </c>
      <c r="E3009" t="s">
        <v>4153</v>
      </c>
      <c r="F3009" s="85">
        <v>12364.22</v>
      </c>
      <c r="G3009" s="85"/>
      <c r="H3009" s="96" t="s">
        <v>37</v>
      </c>
      <c r="I3009" t="s">
        <v>3968</v>
      </c>
      <c r="J3009" s="4">
        <f t="shared" si="46"/>
        <v>1</v>
      </c>
    </row>
    <row r="3010" spans="1:10" x14ac:dyDescent="0.3">
      <c r="A3010" s="4" t="s">
        <v>4267</v>
      </c>
      <c r="B3010" s="82">
        <v>45315</v>
      </c>
      <c r="C3010"/>
      <c r="D3010" t="s">
        <v>4004</v>
      </c>
      <c r="E3010" t="s">
        <v>4154</v>
      </c>
      <c r="F3010" s="85">
        <v>10038.16</v>
      </c>
      <c r="G3010" s="85">
        <v>81643.460000000006</v>
      </c>
      <c r="H3010" s="96"/>
      <c r="I3010" t="s">
        <v>3968</v>
      </c>
      <c r="J3010" s="4">
        <f t="shared" si="46"/>
        <v>1</v>
      </c>
    </row>
    <row r="3011" spans="1:10" x14ac:dyDescent="0.3">
      <c r="A3011" s="4" t="s">
        <v>4267</v>
      </c>
      <c r="B3011" s="82">
        <v>45314</v>
      </c>
      <c r="C3011"/>
      <c r="D3011"/>
      <c r="E3011" t="s">
        <v>4208</v>
      </c>
      <c r="F3011" s="88"/>
      <c r="G3011" s="85">
        <v>13468.89</v>
      </c>
      <c r="H3011" s="96" t="s">
        <v>4260</v>
      </c>
      <c r="I3011" t="s">
        <v>3968</v>
      </c>
      <c r="J3011" s="4">
        <f t="shared" ref="J3011:J3074" si="47">MONTH(B3011)</f>
        <v>1</v>
      </c>
    </row>
    <row r="3012" spans="1:10" x14ac:dyDescent="0.3">
      <c r="A3012" s="4" t="s">
        <v>4267</v>
      </c>
      <c r="B3012" s="82">
        <v>45314</v>
      </c>
      <c r="C3012"/>
      <c r="D3012"/>
      <c r="E3012" t="s">
        <v>4209</v>
      </c>
      <c r="F3012" s="88"/>
      <c r="G3012" s="85">
        <v>976605.44</v>
      </c>
      <c r="H3012" s="96" t="s">
        <v>4260</v>
      </c>
      <c r="I3012" t="s">
        <v>3968</v>
      </c>
      <c r="J3012" s="4">
        <f t="shared" si="47"/>
        <v>1</v>
      </c>
    </row>
    <row r="3013" spans="1:10" x14ac:dyDescent="0.3">
      <c r="A3013" s="4" t="s">
        <v>4267</v>
      </c>
      <c r="B3013" s="82">
        <v>45314</v>
      </c>
      <c r="C3013"/>
      <c r="D3013"/>
      <c r="E3013" t="s">
        <v>4210</v>
      </c>
      <c r="F3013" s="88"/>
      <c r="G3013" s="85">
        <v>733333.33</v>
      </c>
      <c r="H3013" s="96" t="s">
        <v>4260</v>
      </c>
      <c r="I3013" t="s">
        <v>3968</v>
      </c>
      <c r="J3013" s="4">
        <f t="shared" si="47"/>
        <v>1</v>
      </c>
    </row>
    <row r="3014" spans="1:10" x14ac:dyDescent="0.3">
      <c r="A3014" s="4" t="s">
        <v>4267</v>
      </c>
      <c r="B3014" s="82">
        <v>45314</v>
      </c>
      <c r="C3014"/>
      <c r="D3014"/>
      <c r="E3014" t="s">
        <v>4211</v>
      </c>
      <c r="F3014" s="88"/>
      <c r="G3014" s="85"/>
      <c r="H3014" s="96" t="s">
        <v>4260</v>
      </c>
      <c r="I3014" t="s">
        <v>3968</v>
      </c>
      <c r="J3014" s="4">
        <f t="shared" si="47"/>
        <v>1</v>
      </c>
    </row>
    <row r="3015" spans="1:10" x14ac:dyDescent="0.3">
      <c r="A3015" s="4" t="s">
        <v>4267</v>
      </c>
      <c r="B3015" s="82">
        <v>45314</v>
      </c>
      <c r="C3015"/>
      <c r="D3015" t="s">
        <v>4084</v>
      </c>
      <c r="E3015" t="s">
        <v>4212</v>
      </c>
      <c r="F3015" s="85">
        <v>18398.830000000002</v>
      </c>
      <c r="G3015" s="85"/>
      <c r="H3015" s="96" t="s">
        <v>37</v>
      </c>
      <c r="I3015" t="s">
        <v>3968</v>
      </c>
      <c r="J3015" s="4">
        <f t="shared" si="47"/>
        <v>1</v>
      </c>
    </row>
    <row r="3016" spans="1:10" x14ac:dyDescent="0.3">
      <c r="A3016" s="4" t="s">
        <v>4267</v>
      </c>
      <c r="B3016" s="82">
        <v>45314</v>
      </c>
      <c r="C3016"/>
      <c r="D3016" t="s">
        <v>4021</v>
      </c>
      <c r="E3016" t="s">
        <v>4167</v>
      </c>
      <c r="F3016" s="85">
        <v>7327.76</v>
      </c>
      <c r="G3016" s="85"/>
      <c r="H3016" s="96" t="s">
        <v>37</v>
      </c>
      <c r="I3016" t="s">
        <v>3968</v>
      </c>
      <c r="J3016" s="4">
        <f t="shared" si="47"/>
        <v>1</v>
      </c>
    </row>
    <row r="3017" spans="1:10" x14ac:dyDescent="0.3">
      <c r="A3017" s="4" t="s">
        <v>4267</v>
      </c>
      <c r="B3017" s="82">
        <v>45314</v>
      </c>
      <c r="C3017"/>
      <c r="D3017" t="s">
        <v>4085</v>
      </c>
      <c r="E3017" t="s">
        <v>4213</v>
      </c>
      <c r="F3017" s="85">
        <v>7777.88</v>
      </c>
      <c r="G3017" s="85"/>
      <c r="H3017" s="96" t="s">
        <v>37</v>
      </c>
      <c r="I3017" t="s">
        <v>3968</v>
      </c>
      <c r="J3017" s="4">
        <f t="shared" si="47"/>
        <v>1</v>
      </c>
    </row>
    <row r="3018" spans="1:10" x14ac:dyDescent="0.3">
      <c r="A3018" s="4" t="s">
        <v>4267</v>
      </c>
      <c r="B3018" s="82">
        <v>45314</v>
      </c>
      <c r="C3018"/>
      <c r="D3018" t="s">
        <v>3983</v>
      </c>
      <c r="E3018">
        <v>2312897</v>
      </c>
      <c r="F3018" s="91">
        <v>395.47</v>
      </c>
      <c r="G3018" s="85"/>
      <c r="H3018" s="96" t="s">
        <v>37</v>
      </c>
      <c r="I3018" t="s">
        <v>3968</v>
      </c>
      <c r="J3018" s="4">
        <f t="shared" si="47"/>
        <v>1</v>
      </c>
    </row>
    <row r="3019" spans="1:10" x14ac:dyDescent="0.3">
      <c r="A3019" s="4" t="s">
        <v>4267</v>
      </c>
      <c r="B3019" s="82">
        <v>45314</v>
      </c>
      <c r="C3019"/>
      <c r="D3019" t="s">
        <v>3983</v>
      </c>
      <c r="E3019">
        <v>2312885</v>
      </c>
      <c r="F3019" s="85">
        <v>5179</v>
      </c>
      <c r="G3019" s="85"/>
      <c r="H3019" s="96" t="s">
        <v>37</v>
      </c>
      <c r="I3019" t="s">
        <v>3968</v>
      </c>
      <c r="J3019" s="4">
        <f t="shared" si="47"/>
        <v>1</v>
      </c>
    </row>
    <row r="3020" spans="1:10" x14ac:dyDescent="0.3">
      <c r="A3020" s="4" t="s">
        <v>4267</v>
      </c>
      <c r="B3020" s="82">
        <v>45314</v>
      </c>
      <c r="C3020"/>
      <c r="D3020" t="s">
        <v>3983</v>
      </c>
      <c r="E3020">
        <v>2312893</v>
      </c>
      <c r="F3020" s="85">
        <v>3353.5</v>
      </c>
      <c r="G3020" s="85"/>
      <c r="H3020" s="96" t="s">
        <v>37</v>
      </c>
      <c r="I3020" t="s">
        <v>3968</v>
      </c>
      <c r="J3020" s="4">
        <f t="shared" si="47"/>
        <v>1</v>
      </c>
    </row>
    <row r="3021" spans="1:10" x14ac:dyDescent="0.3">
      <c r="A3021" s="4" t="s">
        <v>4267</v>
      </c>
      <c r="B3021" s="82">
        <v>45314</v>
      </c>
      <c r="C3021"/>
      <c r="D3021" t="s">
        <v>3983</v>
      </c>
      <c r="E3021">
        <v>2312922</v>
      </c>
      <c r="F3021" s="85">
        <v>4772.4799999999996</v>
      </c>
      <c r="G3021" s="85"/>
      <c r="H3021" s="96" t="s">
        <v>37</v>
      </c>
      <c r="I3021" t="s">
        <v>3968</v>
      </c>
      <c r="J3021" s="4">
        <f t="shared" si="47"/>
        <v>1</v>
      </c>
    </row>
    <row r="3022" spans="1:10" x14ac:dyDescent="0.3">
      <c r="A3022" s="4" t="s">
        <v>4267</v>
      </c>
      <c r="B3022" s="82">
        <v>45314</v>
      </c>
      <c r="C3022"/>
      <c r="D3022" t="s">
        <v>3983</v>
      </c>
      <c r="E3022">
        <v>2312924</v>
      </c>
      <c r="F3022" s="85">
        <v>8000.01</v>
      </c>
      <c r="G3022" s="85"/>
      <c r="H3022" s="96" t="s">
        <v>37</v>
      </c>
      <c r="I3022" t="s">
        <v>3968</v>
      </c>
      <c r="J3022" s="4">
        <f t="shared" si="47"/>
        <v>1</v>
      </c>
    </row>
    <row r="3023" spans="1:10" x14ac:dyDescent="0.3">
      <c r="A3023" s="4" t="s">
        <v>4267</v>
      </c>
      <c r="B3023" s="82">
        <v>45314</v>
      </c>
      <c r="C3023"/>
      <c r="D3023" t="s">
        <v>3983</v>
      </c>
      <c r="E3023">
        <v>2312907</v>
      </c>
      <c r="F3023" s="85">
        <v>8462.5</v>
      </c>
      <c r="G3023" s="85"/>
      <c r="H3023" s="96" t="s">
        <v>37</v>
      </c>
      <c r="I3023" t="s">
        <v>3968</v>
      </c>
      <c r="J3023" s="4">
        <f t="shared" si="47"/>
        <v>1</v>
      </c>
    </row>
    <row r="3024" spans="1:10" x14ac:dyDescent="0.3">
      <c r="A3024" s="4" t="s">
        <v>4267</v>
      </c>
      <c r="B3024" s="82">
        <v>45314</v>
      </c>
      <c r="C3024"/>
      <c r="D3024" t="s">
        <v>4086</v>
      </c>
      <c r="E3024" t="s">
        <v>4151</v>
      </c>
      <c r="F3024" s="85">
        <v>49664.58</v>
      </c>
      <c r="G3024" s="85"/>
      <c r="H3024" s="96" t="s">
        <v>37</v>
      </c>
      <c r="I3024" t="s">
        <v>3968</v>
      </c>
      <c r="J3024" s="4">
        <f t="shared" si="47"/>
        <v>1</v>
      </c>
    </row>
    <row r="3025" spans="1:10" x14ac:dyDescent="0.3">
      <c r="A3025" s="4" t="s">
        <v>4267</v>
      </c>
      <c r="B3025" s="82">
        <v>45314</v>
      </c>
      <c r="C3025"/>
      <c r="D3025" t="s">
        <v>4028</v>
      </c>
      <c r="E3025" t="s">
        <v>4148</v>
      </c>
      <c r="F3025" s="85">
        <v>4702.6099999999997</v>
      </c>
      <c r="G3025" s="85"/>
      <c r="H3025" s="96" t="s">
        <v>37</v>
      </c>
      <c r="I3025" t="s">
        <v>3968</v>
      </c>
      <c r="J3025" s="4">
        <f t="shared" si="47"/>
        <v>1</v>
      </c>
    </row>
    <row r="3026" spans="1:10" x14ac:dyDescent="0.3">
      <c r="A3026" s="4" t="s">
        <v>4267</v>
      </c>
      <c r="B3026" s="82">
        <v>45314</v>
      </c>
      <c r="C3026"/>
      <c r="D3026" t="s">
        <v>4087</v>
      </c>
      <c r="E3026" t="s">
        <v>4150</v>
      </c>
      <c r="F3026" s="85">
        <v>8303.68</v>
      </c>
      <c r="G3026" s="85"/>
      <c r="H3026" s="96" t="s">
        <v>37</v>
      </c>
      <c r="I3026" t="s">
        <v>3968</v>
      </c>
      <c r="J3026" s="4">
        <f t="shared" si="47"/>
        <v>1</v>
      </c>
    </row>
    <row r="3027" spans="1:10" x14ac:dyDescent="0.3">
      <c r="A3027" s="4" t="s">
        <v>4267</v>
      </c>
      <c r="B3027" s="82">
        <v>45314</v>
      </c>
      <c r="C3027"/>
      <c r="D3027" t="s">
        <v>4039</v>
      </c>
      <c r="E3027" t="s">
        <v>4126</v>
      </c>
      <c r="F3027" s="85">
        <v>4639.62</v>
      </c>
      <c r="G3027" s="85"/>
      <c r="H3027" s="96" t="s">
        <v>37</v>
      </c>
      <c r="I3027" t="s">
        <v>3968</v>
      </c>
      <c r="J3027" s="4">
        <f t="shared" si="47"/>
        <v>1</v>
      </c>
    </row>
    <row r="3028" spans="1:10" x14ac:dyDescent="0.3">
      <c r="A3028" s="4" t="s">
        <v>4267</v>
      </c>
      <c r="B3028" s="82">
        <v>45314</v>
      </c>
      <c r="C3028"/>
      <c r="D3028" t="s">
        <v>4031</v>
      </c>
      <c r="E3028" t="s">
        <v>1084</v>
      </c>
      <c r="F3028" s="85">
        <v>19885.62</v>
      </c>
      <c r="G3028" s="85"/>
      <c r="H3028" s="96" t="s">
        <v>37</v>
      </c>
      <c r="I3028" t="s">
        <v>3968</v>
      </c>
      <c r="J3028" s="4">
        <f t="shared" si="47"/>
        <v>1</v>
      </c>
    </row>
    <row r="3029" spans="1:10" x14ac:dyDescent="0.3">
      <c r="A3029" s="4" t="s">
        <v>4267</v>
      </c>
      <c r="B3029" s="82">
        <v>45313</v>
      </c>
      <c r="C3029"/>
      <c r="D3029" t="s">
        <v>4032</v>
      </c>
      <c r="E3029" t="s">
        <v>4174</v>
      </c>
      <c r="F3029" s="85">
        <v>4346.32</v>
      </c>
      <c r="G3029" s="85"/>
      <c r="H3029" s="96" t="s">
        <v>37</v>
      </c>
      <c r="I3029" t="s">
        <v>3968</v>
      </c>
      <c r="J3029" s="4">
        <f t="shared" si="47"/>
        <v>1</v>
      </c>
    </row>
    <row r="3030" spans="1:10" x14ac:dyDescent="0.3">
      <c r="A3030" s="4" t="s">
        <v>4267</v>
      </c>
      <c r="B3030" s="82">
        <v>45313</v>
      </c>
      <c r="C3030"/>
      <c r="D3030" t="s">
        <v>3974</v>
      </c>
      <c r="E3030" t="s">
        <v>4142</v>
      </c>
      <c r="F3030" s="85">
        <v>7467.3</v>
      </c>
      <c r="G3030" s="85"/>
      <c r="H3030" s="96" t="s">
        <v>37</v>
      </c>
      <c r="I3030" t="s">
        <v>3968</v>
      </c>
      <c r="J3030" s="4">
        <f t="shared" si="47"/>
        <v>1</v>
      </c>
    </row>
    <row r="3031" spans="1:10" x14ac:dyDescent="0.3">
      <c r="A3031" s="4" t="s">
        <v>4267</v>
      </c>
      <c r="B3031" s="82">
        <v>45313</v>
      </c>
      <c r="C3031"/>
      <c r="D3031" t="s">
        <v>3974</v>
      </c>
      <c r="E3031" t="s">
        <v>4142</v>
      </c>
      <c r="F3031" s="85">
        <v>3136.66</v>
      </c>
      <c r="G3031" s="85"/>
      <c r="H3031" s="96" t="s">
        <v>37</v>
      </c>
      <c r="I3031" t="s">
        <v>3968</v>
      </c>
      <c r="J3031" s="4">
        <f t="shared" si="47"/>
        <v>1</v>
      </c>
    </row>
    <row r="3032" spans="1:10" x14ac:dyDescent="0.3">
      <c r="A3032" s="4" t="s">
        <v>4267</v>
      </c>
      <c r="B3032" s="82">
        <v>45313</v>
      </c>
      <c r="C3032"/>
      <c r="D3032" t="s">
        <v>3974</v>
      </c>
      <c r="E3032" t="s">
        <v>4142</v>
      </c>
      <c r="F3032" s="85">
        <v>8107.29</v>
      </c>
      <c r="G3032" s="85"/>
      <c r="H3032" s="96" t="s">
        <v>37</v>
      </c>
      <c r="I3032" t="s">
        <v>3968</v>
      </c>
      <c r="J3032" s="4">
        <f t="shared" si="47"/>
        <v>1</v>
      </c>
    </row>
    <row r="3033" spans="1:10" x14ac:dyDescent="0.3">
      <c r="A3033" s="4" t="s">
        <v>4267</v>
      </c>
      <c r="B3033" s="82">
        <v>45313</v>
      </c>
      <c r="C3033"/>
      <c r="D3033" t="s">
        <v>4088</v>
      </c>
      <c r="E3033" t="s">
        <v>4214</v>
      </c>
      <c r="F3033" s="85">
        <v>12182.59</v>
      </c>
      <c r="G3033" s="85"/>
      <c r="H3033" s="96" t="s">
        <v>37</v>
      </c>
      <c r="I3033" t="s">
        <v>3968</v>
      </c>
      <c r="J3033" s="4">
        <f t="shared" si="47"/>
        <v>1</v>
      </c>
    </row>
    <row r="3034" spans="1:10" x14ac:dyDescent="0.3">
      <c r="A3034" s="4" t="s">
        <v>4267</v>
      </c>
      <c r="B3034" s="82">
        <v>45313</v>
      </c>
      <c r="C3034"/>
      <c r="D3034" t="s">
        <v>4045</v>
      </c>
      <c r="E3034" t="s">
        <v>4177</v>
      </c>
      <c r="F3034" s="85">
        <v>8887.34</v>
      </c>
      <c r="G3034" s="85"/>
      <c r="H3034" s="96" t="s">
        <v>37</v>
      </c>
      <c r="I3034" t="s">
        <v>3968</v>
      </c>
      <c r="J3034" s="4">
        <f t="shared" si="47"/>
        <v>1</v>
      </c>
    </row>
    <row r="3035" spans="1:10" x14ac:dyDescent="0.3">
      <c r="A3035" s="4" t="s">
        <v>4267</v>
      </c>
      <c r="B3035" s="82">
        <v>45313</v>
      </c>
      <c r="C3035"/>
      <c r="D3035" t="s">
        <v>4089</v>
      </c>
      <c r="E3035" t="s">
        <v>4134</v>
      </c>
      <c r="F3035" s="85">
        <v>4864.2</v>
      </c>
      <c r="G3035" s="85"/>
      <c r="H3035" s="96" t="s">
        <v>37</v>
      </c>
      <c r="I3035" t="s">
        <v>3968</v>
      </c>
      <c r="J3035" s="4">
        <f t="shared" si="47"/>
        <v>1</v>
      </c>
    </row>
    <row r="3036" spans="1:10" x14ac:dyDescent="0.3">
      <c r="A3036" s="4" t="s">
        <v>4267</v>
      </c>
      <c r="B3036" s="82">
        <v>45313</v>
      </c>
      <c r="C3036"/>
      <c r="D3036" t="s">
        <v>4089</v>
      </c>
      <c r="E3036" t="s">
        <v>4134</v>
      </c>
      <c r="F3036" s="85">
        <v>12042.93</v>
      </c>
      <c r="G3036" s="85"/>
      <c r="H3036" s="96" t="s">
        <v>37</v>
      </c>
      <c r="I3036" t="s">
        <v>3968</v>
      </c>
      <c r="J3036" s="4">
        <f t="shared" si="47"/>
        <v>1</v>
      </c>
    </row>
    <row r="3037" spans="1:10" x14ac:dyDescent="0.3">
      <c r="A3037" s="4" t="s">
        <v>4267</v>
      </c>
      <c r="B3037" s="82">
        <v>45313</v>
      </c>
      <c r="C3037"/>
      <c r="D3037" t="s">
        <v>4089</v>
      </c>
      <c r="E3037" t="s">
        <v>4134</v>
      </c>
      <c r="F3037" s="85">
        <v>5614.4</v>
      </c>
      <c r="G3037" s="85"/>
      <c r="H3037" s="96" t="s">
        <v>37</v>
      </c>
      <c r="I3037" t="s">
        <v>3968</v>
      </c>
      <c r="J3037" s="4">
        <f t="shared" si="47"/>
        <v>1</v>
      </c>
    </row>
    <row r="3038" spans="1:10" x14ac:dyDescent="0.3">
      <c r="A3038" s="4" t="s">
        <v>4267</v>
      </c>
      <c r="B3038" s="82">
        <v>45313</v>
      </c>
      <c r="C3038"/>
      <c r="D3038" t="s">
        <v>4090</v>
      </c>
      <c r="E3038" t="s">
        <v>4215</v>
      </c>
      <c r="F3038" s="85">
        <v>102532.51</v>
      </c>
      <c r="G3038" s="85"/>
      <c r="H3038" s="96" t="s">
        <v>37</v>
      </c>
      <c r="I3038" t="s">
        <v>3968</v>
      </c>
      <c r="J3038" s="4">
        <f t="shared" si="47"/>
        <v>1</v>
      </c>
    </row>
    <row r="3039" spans="1:10" x14ac:dyDescent="0.3">
      <c r="A3039" s="4" t="s">
        <v>4267</v>
      </c>
      <c r="B3039" s="82">
        <v>45313</v>
      </c>
      <c r="C3039"/>
      <c r="D3039" t="s">
        <v>4091</v>
      </c>
      <c r="E3039" t="s">
        <v>4174</v>
      </c>
      <c r="F3039" s="85">
        <v>36091.9</v>
      </c>
      <c r="G3039" s="85"/>
      <c r="H3039" s="96" t="s">
        <v>37</v>
      </c>
      <c r="I3039" t="s">
        <v>3968</v>
      </c>
      <c r="J3039" s="4">
        <f t="shared" si="47"/>
        <v>1</v>
      </c>
    </row>
    <row r="3040" spans="1:10" x14ac:dyDescent="0.3">
      <c r="A3040" s="4" t="s">
        <v>4267</v>
      </c>
      <c r="B3040" s="82">
        <v>45310</v>
      </c>
      <c r="C3040"/>
      <c r="D3040" t="s">
        <v>4052</v>
      </c>
      <c r="E3040" t="s">
        <v>4126</v>
      </c>
      <c r="F3040" s="85">
        <v>3778.28</v>
      </c>
      <c r="G3040" s="85"/>
      <c r="H3040" s="96" t="s">
        <v>37</v>
      </c>
      <c r="I3040" t="s">
        <v>3968</v>
      </c>
      <c r="J3040" s="4">
        <f t="shared" si="47"/>
        <v>1</v>
      </c>
    </row>
    <row r="3041" spans="1:10" x14ac:dyDescent="0.3">
      <c r="A3041" s="4" t="s">
        <v>4267</v>
      </c>
      <c r="B3041" s="82">
        <v>45310</v>
      </c>
      <c r="C3041"/>
      <c r="D3041" t="s">
        <v>3994</v>
      </c>
      <c r="E3041" t="s">
        <v>4148</v>
      </c>
      <c r="F3041" s="85">
        <v>23210.54</v>
      </c>
      <c r="G3041" s="85"/>
      <c r="H3041" s="96" t="s">
        <v>37</v>
      </c>
      <c r="I3041" t="s">
        <v>3968</v>
      </c>
      <c r="J3041" s="4">
        <f t="shared" si="47"/>
        <v>1</v>
      </c>
    </row>
    <row r="3042" spans="1:10" x14ac:dyDescent="0.3">
      <c r="A3042" s="4" t="s">
        <v>4267</v>
      </c>
      <c r="B3042" s="82">
        <v>45310</v>
      </c>
      <c r="C3042"/>
      <c r="D3042" t="s">
        <v>4092</v>
      </c>
      <c r="E3042" t="s">
        <v>4150</v>
      </c>
      <c r="F3042" s="85">
        <v>11737.68</v>
      </c>
      <c r="G3042" s="85"/>
      <c r="H3042" s="96" t="s">
        <v>37</v>
      </c>
      <c r="I3042" t="s">
        <v>3968</v>
      </c>
      <c r="J3042" s="4">
        <f t="shared" si="47"/>
        <v>1</v>
      </c>
    </row>
    <row r="3043" spans="1:10" x14ac:dyDescent="0.3">
      <c r="A3043" s="4" t="s">
        <v>4267</v>
      </c>
      <c r="B3043" s="82">
        <v>45310</v>
      </c>
      <c r="C3043"/>
      <c r="D3043" t="s">
        <v>3991</v>
      </c>
      <c r="E3043" t="s">
        <v>4129</v>
      </c>
      <c r="F3043" s="85">
        <v>76645.8</v>
      </c>
      <c r="G3043" s="85"/>
      <c r="H3043" s="96" t="s">
        <v>37</v>
      </c>
      <c r="I3043" t="s">
        <v>3968</v>
      </c>
      <c r="J3043" s="4">
        <f t="shared" si="47"/>
        <v>1</v>
      </c>
    </row>
    <row r="3044" spans="1:10" x14ac:dyDescent="0.3">
      <c r="A3044" s="4" t="s">
        <v>4267</v>
      </c>
      <c r="B3044" s="82">
        <v>45310</v>
      </c>
      <c r="C3044"/>
      <c r="D3044" t="s">
        <v>4053</v>
      </c>
      <c r="E3044" t="s">
        <v>1915</v>
      </c>
      <c r="F3044" s="85">
        <v>11550.66</v>
      </c>
      <c r="G3044" s="85"/>
      <c r="H3044" s="96" t="s">
        <v>37</v>
      </c>
      <c r="I3044" t="s">
        <v>3968</v>
      </c>
      <c r="J3044" s="4">
        <f t="shared" si="47"/>
        <v>1</v>
      </c>
    </row>
    <row r="3045" spans="1:10" x14ac:dyDescent="0.3">
      <c r="A3045" s="4" t="s">
        <v>4267</v>
      </c>
      <c r="B3045" s="82">
        <v>45310</v>
      </c>
      <c r="C3045"/>
      <c r="D3045" t="s">
        <v>4093</v>
      </c>
      <c r="E3045" t="s">
        <v>4150</v>
      </c>
      <c r="F3045" s="85">
        <v>5548.57</v>
      </c>
      <c r="G3045" s="85"/>
      <c r="H3045" s="96" t="s">
        <v>37</v>
      </c>
      <c r="I3045" t="s">
        <v>3968</v>
      </c>
      <c r="J3045" s="4">
        <f t="shared" si="47"/>
        <v>1</v>
      </c>
    </row>
    <row r="3046" spans="1:10" x14ac:dyDescent="0.3">
      <c r="A3046" s="4" t="s">
        <v>4267</v>
      </c>
      <c r="B3046" s="82">
        <v>45310</v>
      </c>
      <c r="C3046"/>
      <c r="D3046" t="s">
        <v>3983</v>
      </c>
      <c r="E3046">
        <v>2312668</v>
      </c>
      <c r="F3046" s="85">
        <v>12644.72</v>
      </c>
      <c r="G3046" s="85"/>
      <c r="H3046" s="96" t="s">
        <v>37</v>
      </c>
      <c r="I3046" t="s">
        <v>3968</v>
      </c>
      <c r="J3046" s="4">
        <f t="shared" si="47"/>
        <v>1</v>
      </c>
    </row>
    <row r="3047" spans="1:10" x14ac:dyDescent="0.3">
      <c r="A3047" s="4" t="s">
        <v>4267</v>
      </c>
      <c r="B3047" s="82">
        <v>45310</v>
      </c>
      <c r="C3047"/>
      <c r="D3047" t="s">
        <v>3983</v>
      </c>
      <c r="E3047">
        <v>2312732</v>
      </c>
      <c r="F3047" s="85">
        <v>9444.99</v>
      </c>
      <c r="G3047" s="85"/>
      <c r="H3047" s="96" t="s">
        <v>37</v>
      </c>
      <c r="I3047" t="s">
        <v>3968</v>
      </c>
      <c r="J3047" s="4">
        <f t="shared" si="47"/>
        <v>1</v>
      </c>
    </row>
    <row r="3048" spans="1:10" x14ac:dyDescent="0.3">
      <c r="A3048" s="4" t="s">
        <v>4267</v>
      </c>
      <c r="B3048" s="82">
        <v>45310</v>
      </c>
      <c r="C3048"/>
      <c r="D3048" t="s">
        <v>3983</v>
      </c>
      <c r="E3048">
        <v>2312738</v>
      </c>
      <c r="F3048" s="85">
        <v>3814.25</v>
      </c>
      <c r="G3048" s="85"/>
      <c r="H3048" s="96" t="s">
        <v>37</v>
      </c>
      <c r="I3048" t="s">
        <v>3968</v>
      </c>
      <c r="J3048" s="4">
        <f t="shared" si="47"/>
        <v>1</v>
      </c>
    </row>
    <row r="3049" spans="1:10" x14ac:dyDescent="0.3">
      <c r="A3049" s="4" t="s">
        <v>4267</v>
      </c>
      <c r="B3049" s="82">
        <v>45310</v>
      </c>
      <c r="C3049"/>
      <c r="D3049" t="s">
        <v>3983</v>
      </c>
      <c r="E3049">
        <v>2312746</v>
      </c>
      <c r="F3049" s="85">
        <v>4614.8100000000004</v>
      </c>
      <c r="G3049" s="85"/>
      <c r="H3049" s="96" t="s">
        <v>37</v>
      </c>
      <c r="I3049" t="s">
        <v>3968</v>
      </c>
      <c r="J3049" s="4">
        <f t="shared" si="47"/>
        <v>1</v>
      </c>
    </row>
    <row r="3050" spans="1:10" x14ac:dyDescent="0.3">
      <c r="A3050" s="4" t="s">
        <v>4267</v>
      </c>
      <c r="B3050" s="82">
        <v>45310</v>
      </c>
      <c r="C3050"/>
      <c r="D3050" t="s">
        <v>3983</v>
      </c>
      <c r="E3050">
        <v>2312792</v>
      </c>
      <c r="F3050" s="85">
        <v>7618.73</v>
      </c>
      <c r="G3050" s="85"/>
      <c r="H3050" s="96" t="s">
        <v>37</v>
      </c>
      <c r="I3050" t="s">
        <v>3968</v>
      </c>
      <c r="J3050" s="4">
        <f t="shared" si="47"/>
        <v>1</v>
      </c>
    </row>
    <row r="3051" spans="1:10" x14ac:dyDescent="0.3">
      <c r="A3051" s="4" t="s">
        <v>4267</v>
      </c>
      <c r="B3051" s="82">
        <v>45310</v>
      </c>
      <c r="C3051"/>
      <c r="D3051" t="s">
        <v>3983</v>
      </c>
      <c r="E3051">
        <v>2312708</v>
      </c>
      <c r="F3051" s="85">
        <v>6600</v>
      </c>
      <c r="G3051" s="85"/>
      <c r="H3051" s="96" t="s">
        <v>37</v>
      </c>
      <c r="I3051" t="s">
        <v>3968</v>
      </c>
      <c r="J3051" s="4">
        <f t="shared" si="47"/>
        <v>1</v>
      </c>
    </row>
    <row r="3052" spans="1:10" x14ac:dyDescent="0.3">
      <c r="A3052" s="4" t="s">
        <v>4267</v>
      </c>
      <c r="B3052" s="82">
        <v>45310</v>
      </c>
      <c r="C3052"/>
      <c r="D3052" t="s">
        <v>3983</v>
      </c>
      <c r="E3052">
        <v>2312701</v>
      </c>
      <c r="F3052" s="85">
        <v>8382.99</v>
      </c>
      <c r="G3052" s="85"/>
      <c r="H3052" s="96" t="s">
        <v>37</v>
      </c>
      <c r="I3052" t="s">
        <v>3968</v>
      </c>
      <c r="J3052" s="4">
        <f t="shared" si="47"/>
        <v>1</v>
      </c>
    </row>
    <row r="3053" spans="1:10" x14ac:dyDescent="0.3">
      <c r="A3053" s="4" t="s">
        <v>4267</v>
      </c>
      <c r="B3053" s="82">
        <v>45310</v>
      </c>
      <c r="C3053"/>
      <c r="D3053" t="s">
        <v>3983</v>
      </c>
      <c r="E3053">
        <v>2312693</v>
      </c>
      <c r="F3053" s="85">
        <v>5916.72</v>
      </c>
      <c r="G3053" s="85"/>
      <c r="H3053" s="96" t="s">
        <v>37</v>
      </c>
      <c r="I3053" t="s">
        <v>3968</v>
      </c>
      <c r="J3053" s="4">
        <f t="shared" si="47"/>
        <v>1</v>
      </c>
    </row>
    <row r="3054" spans="1:10" x14ac:dyDescent="0.3">
      <c r="A3054" s="4" t="s">
        <v>4267</v>
      </c>
      <c r="B3054" s="82">
        <v>45310</v>
      </c>
      <c r="C3054"/>
      <c r="D3054" t="s">
        <v>3983</v>
      </c>
      <c r="E3054">
        <v>2312874</v>
      </c>
      <c r="F3054" s="85">
        <v>3964.79</v>
      </c>
      <c r="G3054" s="85"/>
      <c r="H3054" s="96" t="s">
        <v>37</v>
      </c>
      <c r="I3054" t="s">
        <v>3968</v>
      </c>
      <c r="J3054" s="4">
        <f t="shared" si="47"/>
        <v>1</v>
      </c>
    </row>
    <row r="3055" spans="1:10" x14ac:dyDescent="0.3">
      <c r="A3055" s="4" t="s">
        <v>4267</v>
      </c>
      <c r="B3055" s="82">
        <v>45310</v>
      </c>
      <c r="C3055"/>
      <c r="D3055" t="s">
        <v>3983</v>
      </c>
      <c r="E3055">
        <v>2312766</v>
      </c>
      <c r="F3055" s="85">
        <v>7261.99</v>
      </c>
      <c r="G3055" s="85"/>
      <c r="H3055" s="96" t="s">
        <v>37</v>
      </c>
      <c r="I3055" t="s">
        <v>3968</v>
      </c>
      <c r="J3055" s="4">
        <f t="shared" si="47"/>
        <v>1</v>
      </c>
    </row>
    <row r="3056" spans="1:10" x14ac:dyDescent="0.3">
      <c r="A3056" s="4" t="s">
        <v>4267</v>
      </c>
      <c r="B3056" s="82">
        <v>45310</v>
      </c>
      <c r="C3056"/>
      <c r="D3056" t="s">
        <v>3983</v>
      </c>
      <c r="E3056">
        <v>2312873</v>
      </c>
      <c r="F3056" s="85">
        <v>5912.5</v>
      </c>
      <c r="G3056" s="85"/>
      <c r="H3056" s="96" t="s">
        <v>37</v>
      </c>
      <c r="I3056" t="s">
        <v>3968</v>
      </c>
      <c r="J3056" s="4">
        <f t="shared" si="47"/>
        <v>1</v>
      </c>
    </row>
    <row r="3057" spans="1:10" x14ac:dyDescent="0.3">
      <c r="A3057" s="4" t="s">
        <v>4267</v>
      </c>
      <c r="B3057" s="82">
        <v>45310</v>
      </c>
      <c r="C3057"/>
      <c r="D3057" t="s">
        <v>3983</v>
      </c>
      <c r="E3057">
        <v>2312853</v>
      </c>
      <c r="F3057" s="85">
        <v>4711.1899999999996</v>
      </c>
      <c r="G3057" s="85"/>
      <c r="H3057" s="96" t="s">
        <v>37</v>
      </c>
      <c r="I3057" t="s">
        <v>3968</v>
      </c>
      <c r="J3057" s="4">
        <f t="shared" si="47"/>
        <v>1</v>
      </c>
    </row>
    <row r="3058" spans="1:10" x14ac:dyDescent="0.3">
      <c r="A3058" s="4" t="s">
        <v>4267</v>
      </c>
      <c r="B3058" s="82">
        <v>45310</v>
      </c>
      <c r="C3058"/>
      <c r="D3058" t="s">
        <v>3983</v>
      </c>
      <c r="E3058">
        <v>2312859</v>
      </c>
      <c r="F3058" s="85">
        <v>5784.02</v>
      </c>
      <c r="G3058" s="85"/>
      <c r="H3058" s="96" t="s">
        <v>37</v>
      </c>
      <c r="I3058" t="s">
        <v>3968</v>
      </c>
      <c r="J3058" s="4">
        <f t="shared" si="47"/>
        <v>1</v>
      </c>
    </row>
    <row r="3059" spans="1:10" x14ac:dyDescent="0.3">
      <c r="A3059" s="4" t="s">
        <v>4267</v>
      </c>
      <c r="B3059" s="82">
        <v>45310</v>
      </c>
      <c r="C3059"/>
      <c r="D3059" t="s">
        <v>3983</v>
      </c>
      <c r="E3059">
        <v>2312821</v>
      </c>
      <c r="F3059" s="85">
        <v>3868.3</v>
      </c>
      <c r="G3059" s="85"/>
      <c r="H3059" s="96" t="s">
        <v>37</v>
      </c>
      <c r="I3059" t="s">
        <v>3968</v>
      </c>
      <c r="J3059" s="4">
        <f t="shared" si="47"/>
        <v>1</v>
      </c>
    </row>
    <row r="3060" spans="1:10" x14ac:dyDescent="0.3">
      <c r="A3060" s="4" t="s">
        <v>4267</v>
      </c>
      <c r="B3060" s="82">
        <v>45310</v>
      </c>
      <c r="C3060"/>
      <c r="D3060" t="s">
        <v>3983</v>
      </c>
      <c r="E3060">
        <v>2312838</v>
      </c>
      <c r="F3060" s="91">
        <v>499.99</v>
      </c>
      <c r="G3060" s="85"/>
      <c r="H3060" s="96" t="s">
        <v>37</v>
      </c>
      <c r="I3060" t="s">
        <v>3968</v>
      </c>
      <c r="J3060" s="4">
        <f t="shared" si="47"/>
        <v>1</v>
      </c>
    </row>
    <row r="3061" spans="1:10" x14ac:dyDescent="0.3">
      <c r="A3061" s="4" t="s">
        <v>4267</v>
      </c>
      <c r="B3061" s="82">
        <v>45310</v>
      </c>
      <c r="C3061"/>
      <c r="D3061" t="s">
        <v>3983</v>
      </c>
      <c r="E3061">
        <v>2312823</v>
      </c>
      <c r="F3061" s="85">
        <v>4465.25</v>
      </c>
      <c r="G3061" s="85"/>
      <c r="H3061" s="96" t="s">
        <v>37</v>
      </c>
      <c r="I3061" t="s">
        <v>3968</v>
      </c>
      <c r="J3061" s="4">
        <f t="shared" si="47"/>
        <v>1</v>
      </c>
    </row>
    <row r="3062" spans="1:10" x14ac:dyDescent="0.3">
      <c r="A3062" s="4" t="s">
        <v>4267</v>
      </c>
      <c r="B3062" s="82">
        <v>45310</v>
      </c>
      <c r="C3062"/>
      <c r="D3062" t="s">
        <v>3983</v>
      </c>
      <c r="E3062">
        <v>2312842</v>
      </c>
      <c r="F3062" s="85">
        <v>5068.25</v>
      </c>
      <c r="G3062" s="85"/>
      <c r="H3062" s="96" t="s">
        <v>37</v>
      </c>
      <c r="I3062" t="s">
        <v>3968</v>
      </c>
      <c r="J3062" s="4">
        <f t="shared" si="47"/>
        <v>1</v>
      </c>
    </row>
    <row r="3063" spans="1:10" x14ac:dyDescent="0.3">
      <c r="A3063" s="4" t="s">
        <v>4267</v>
      </c>
      <c r="B3063" s="82">
        <v>45310</v>
      </c>
      <c r="C3063"/>
      <c r="D3063" t="s">
        <v>3983</v>
      </c>
      <c r="E3063">
        <v>2312871</v>
      </c>
      <c r="F3063" s="85">
        <v>6459.98</v>
      </c>
      <c r="G3063" s="85"/>
      <c r="H3063" s="96" t="s">
        <v>37</v>
      </c>
      <c r="I3063" t="s">
        <v>3968</v>
      </c>
      <c r="J3063" s="4">
        <f t="shared" si="47"/>
        <v>1</v>
      </c>
    </row>
    <row r="3064" spans="1:10" x14ac:dyDescent="0.3">
      <c r="A3064" s="4" t="s">
        <v>4267</v>
      </c>
      <c r="B3064" s="82">
        <v>45310</v>
      </c>
      <c r="C3064"/>
      <c r="D3064" t="s">
        <v>4094</v>
      </c>
      <c r="E3064" t="s">
        <v>4216</v>
      </c>
      <c r="F3064" s="85">
        <v>11726.1</v>
      </c>
      <c r="G3064" s="85"/>
      <c r="H3064" s="96" t="s">
        <v>37</v>
      </c>
      <c r="I3064" t="s">
        <v>3968</v>
      </c>
      <c r="J3064" s="4">
        <f t="shared" si="47"/>
        <v>1</v>
      </c>
    </row>
    <row r="3065" spans="1:10" x14ac:dyDescent="0.3">
      <c r="A3065" s="4" t="s">
        <v>4267</v>
      </c>
      <c r="B3065" s="82">
        <v>45310</v>
      </c>
      <c r="C3065"/>
      <c r="D3065" t="s">
        <v>4095</v>
      </c>
      <c r="E3065" t="s">
        <v>4212</v>
      </c>
      <c r="F3065" s="85">
        <v>20905.59</v>
      </c>
      <c r="G3065" s="85"/>
      <c r="H3065" s="96" t="s">
        <v>37</v>
      </c>
      <c r="I3065" t="s">
        <v>3968</v>
      </c>
      <c r="J3065" s="4">
        <f t="shared" si="47"/>
        <v>1</v>
      </c>
    </row>
    <row r="3066" spans="1:10" x14ac:dyDescent="0.3">
      <c r="A3066" s="4" t="s">
        <v>4267</v>
      </c>
      <c r="B3066" s="82">
        <v>45310</v>
      </c>
      <c r="C3066"/>
      <c r="D3066" t="s">
        <v>4056</v>
      </c>
      <c r="E3066" t="s">
        <v>4159</v>
      </c>
      <c r="F3066" s="85">
        <v>6515.73</v>
      </c>
      <c r="G3066" s="85"/>
      <c r="H3066" s="96" t="s">
        <v>37</v>
      </c>
      <c r="I3066" t="s">
        <v>3968</v>
      </c>
      <c r="J3066" s="4">
        <f t="shared" si="47"/>
        <v>1</v>
      </c>
    </row>
    <row r="3067" spans="1:10" x14ac:dyDescent="0.3">
      <c r="A3067" s="4" t="s">
        <v>4267</v>
      </c>
      <c r="B3067" s="82">
        <v>45310</v>
      </c>
      <c r="C3067"/>
      <c r="D3067" t="s">
        <v>4079</v>
      </c>
      <c r="E3067" t="s">
        <v>4134</v>
      </c>
      <c r="F3067" s="85">
        <v>29951.46</v>
      </c>
      <c r="G3067" s="85"/>
      <c r="H3067" s="96" t="s">
        <v>37</v>
      </c>
      <c r="I3067" t="s">
        <v>3968</v>
      </c>
      <c r="J3067" s="4">
        <f t="shared" si="47"/>
        <v>1</v>
      </c>
    </row>
    <row r="3068" spans="1:10" x14ac:dyDescent="0.3">
      <c r="A3068" s="4" t="s">
        <v>4267</v>
      </c>
      <c r="B3068" s="82">
        <v>45310</v>
      </c>
      <c r="C3068"/>
      <c r="D3068" t="s">
        <v>4096</v>
      </c>
      <c r="E3068" t="s">
        <v>4217</v>
      </c>
      <c r="F3068" s="85">
        <v>10741.19</v>
      </c>
      <c r="G3068" s="85"/>
      <c r="H3068" s="96" t="s">
        <v>37</v>
      </c>
      <c r="I3068" t="s">
        <v>3968</v>
      </c>
      <c r="J3068" s="4">
        <f t="shared" si="47"/>
        <v>1</v>
      </c>
    </row>
    <row r="3069" spans="1:10" x14ac:dyDescent="0.3">
      <c r="A3069" s="4" t="s">
        <v>4267</v>
      </c>
      <c r="B3069" s="82">
        <v>45309</v>
      </c>
      <c r="C3069"/>
      <c r="D3069" t="s">
        <v>4097</v>
      </c>
      <c r="E3069">
        <v>2400326</v>
      </c>
      <c r="F3069" s="85">
        <v>5087.03</v>
      </c>
      <c r="G3069" s="85"/>
      <c r="H3069" s="96" t="s">
        <v>37</v>
      </c>
      <c r="I3069" t="s">
        <v>3968</v>
      </c>
      <c r="J3069" s="4">
        <f t="shared" si="47"/>
        <v>1</v>
      </c>
    </row>
    <row r="3070" spans="1:10" x14ac:dyDescent="0.3">
      <c r="A3070" s="4" t="s">
        <v>4267</v>
      </c>
      <c r="B3070" s="82">
        <v>45309</v>
      </c>
      <c r="C3070"/>
      <c r="D3070" t="s">
        <v>4098</v>
      </c>
      <c r="E3070" t="s">
        <v>4138</v>
      </c>
      <c r="F3070" s="85">
        <v>5286.16</v>
      </c>
      <c r="G3070" s="85"/>
      <c r="H3070" s="96" t="s">
        <v>37</v>
      </c>
      <c r="I3070" t="s">
        <v>3968</v>
      </c>
      <c r="J3070" s="4">
        <f t="shared" si="47"/>
        <v>1</v>
      </c>
    </row>
    <row r="3071" spans="1:10" x14ac:dyDescent="0.3">
      <c r="A3071" s="4" t="s">
        <v>4267</v>
      </c>
      <c r="B3071" s="82">
        <v>45309</v>
      </c>
      <c r="C3071"/>
      <c r="D3071" t="s">
        <v>3996</v>
      </c>
      <c r="E3071" t="s">
        <v>4151</v>
      </c>
      <c r="F3071" s="85">
        <v>27059.31</v>
      </c>
      <c r="G3071" s="85"/>
      <c r="H3071" s="96" t="s">
        <v>37</v>
      </c>
      <c r="I3071" t="s">
        <v>3968</v>
      </c>
      <c r="J3071" s="4">
        <f t="shared" si="47"/>
        <v>1</v>
      </c>
    </row>
    <row r="3072" spans="1:10" x14ac:dyDescent="0.3">
      <c r="A3072" s="4" t="s">
        <v>4267</v>
      </c>
      <c r="B3072" s="82">
        <v>45309</v>
      </c>
      <c r="C3072"/>
      <c r="D3072" t="s">
        <v>3996</v>
      </c>
      <c r="E3072" t="s">
        <v>4168</v>
      </c>
      <c r="F3072" s="85">
        <v>4235</v>
      </c>
      <c r="G3072" s="85"/>
      <c r="H3072" s="96" t="s">
        <v>37</v>
      </c>
      <c r="I3072" t="s">
        <v>3968</v>
      </c>
      <c r="J3072" s="4">
        <f t="shared" si="47"/>
        <v>1</v>
      </c>
    </row>
    <row r="3073" spans="1:10" x14ac:dyDescent="0.3">
      <c r="A3073" s="4" t="s">
        <v>4267</v>
      </c>
      <c r="B3073" s="82">
        <v>45309</v>
      </c>
      <c r="C3073"/>
      <c r="D3073" t="s">
        <v>178</v>
      </c>
      <c r="E3073" t="s">
        <v>4171</v>
      </c>
      <c r="F3073" s="85">
        <v>6867.53</v>
      </c>
      <c r="G3073" s="85"/>
      <c r="H3073" s="96" t="s">
        <v>37</v>
      </c>
      <c r="I3073" t="s">
        <v>3968</v>
      </c>
      <c r="J3073" s="4">
        <f t="shared" si="47"/>
        <v>1</v>
      </c>
    </row>
    <row r="3074" spans="1:10" x14ac:dyDescent="0.3">
      <c r="A3074" s="4" t="s">
        <v>4267</v>
      </c>
      <c r="B3074" s="82">
        <v>45309</v>
      </c>
      <c r="C3074"/>
      <c r="D3074" t="s">
        <v>4099</v>
      </c>
      <c r="E3074" t="s">
        <v>4148</v>
      </c>
      <c r="F3074" s="85">
        <v>5846.72</v>
      </c>
      <c r="G3074" s="85"/>
      <c r="H3074" s="96" t="s">
        <v>37</v>
      </c>
      <c r="I3074" t="s">
        <v>3968</v>
      </c>
      <c r="J3074" s="4">
        <f t="shared" si="47"/>
        <v>1</v>
      </c>
    </row>
    <row r="3075" spans="1:10" x14ac:dyDescent="0.3">
      <c r="A3075" s="4" t="s">
        <v>4267</v>
      </c>
      <c r="B3075" s="82">
        <v>45309</v>
      </c>
      <c r="C3075"/>
      <c r="D3075" t="s">
        <v>4000</v>
      </c>
      <c r="E3075" t="s">
        <v>4153</v>
      </c>
      <c r="F3075" s="85">
        <v>19706.16</v>
      </c>
      <c r="G3075" s="85"/>
      <c r="H3075" s="96" t="s">
        <v>37</v>
      </c>
      <c r="I3075" t="s">
        <v>3968</v>
      </c>
      <c r="J3075" s="4">
        <f t="shared" ref="J3075:J3138" si="48">MONTH(B3075)</f>
        <v>1</v>
      </c>
    </row>
    <row r="3076" spans="1:10" x14ac:dyDescent="0.3">
      <c r="A3076" s="4" t="s">
        <v>4267</v>
      </c>
      <c r="B3076" s="82">
        <v>45309</v>
      </c>
      <c r="C3076"/>
      <c r="D3076" t="s">
        <v>144</v>
      </c>
      <c r="E3076" t="s">
        <v>4218</v>
      </c>
      <c r="F3076" s="85">
        <v>1980</v>
      </c>
      <c r="G3076" s="85"/>
      <c r="H3076" s="96" t="s">
        <v>37</v>
      </c>
      <c r="I3076" t="s">
        <v>3968</v>
      </c>
      <c r="J3076" s="4">
        <f t="shared" si="48"/>
        <v>1</v>
      </c>
    </row>
    <row r="3077" spans="1:10" x14ac:dyDescent="0.3">
      <c r="A3077" s="4" t="s">
        <v>4267</v>
      </c>
      <c r="B3077" s="82">
        <v>45308</v>
      </c>
      <c r="C3077"/>
      <c r="D3077" t="s">
        <v>4074</v>
      </c>
      <c r="E3077" t="s">
        <v>4199</v>
      </c>
      <c r="F3077" s="85">
        <v>5459.52</v>
      </c>
      <c r="G3077" s="85"/>
      <c r="H3077" s="96" t="s">
        <v>37</v>
      </c>
      <c r="I3077" t="s">
        <v>3968</v>
      </c>
      <c r="J3077" s="4">
        <f t="shared" si="48"/>
        <v>1</v>
      </c>
    </row>
    <row r="3078" spans="1:10" x14ac:dyDescent="0.3">
      <c r="A3078" s="4" t="s">
        <v>4267</v>
      </c>
      <c r="B3078" s="82">
        <v>45308</v>
      </c>
      <c r="C3078"/>
      <c r="D3078" t="s">
        <v>2741</v>
      </c>
      <c r="E3078" t="s">
        <v>4168</v>
      </c>
      <c r="F3078" s="85">
        <v>10697.32</v>
      </c>
      <c r="G3078" s="85"/>
      <c r="H3078" s="96" t="s">
        <v>37</v>
      </c>
      <c r="I3078" t="s">
        <v>3968</v>
      </c>
      <c r="J3078" s="4">
        <f t="shared" si="48"/>
        <v>1</v>
      </c>
    </row>
    <row r="3079" spans="1:10" x14ac:dyDescent="0.3">
      <c r="A3079" s="4" t="s">
        <v>4267</v>
      </c>
      <c r="B3079" s="82">
        <v>45308</v>
      </c>
      <c r="C3079"/>
      <c r="D3079" t="s">
        <v>4073</v>
      </c>
      <c r="E3079" t="s">
        <v>4219</v>
      </c>
      <c r="F3079" s="85">
        <v>27274.91</v>
      </c>
      <c r="G3079" s="85"/>
      <c r="H3079" s="96" t="s">
        <v>37</v>
      </c>
      <c r="I3079" t="s">
        <v>3968</v>
      </c>
      <c r="J3079" s="4">
        <f t="shared" si="48"/>
        <v>1</v>
      </c>
    </row>
    <row r="3080" spans="1:10" x14ac:dyDescent="0.3">
      <c r="A3080" s="4" t="s">
        <v>4267</v>
      </c>
      <c r="B3080" s="82">
        <v>45308</v>
      </c>
      <c r="C3080"/>
      <c r="D3080" t="s">
        <v>3994</v>
      </c>
      <c r="E3080" t="s">
        <v>4148</v>
      </c>
      <c r="F3080" s="85">
        <v>5931.38</v>
      </c>
      <c r="G3080" s="85"/>
      <c r="H3080" s="96" t="s">
        <v>37</v>
      </c>
      <c r="I3080" t="s">
        <v>3968</v>
      </c>
      <c r="J3080" s="4">
        <f t="shared" si="48"/>
        <v>1</v>
      </c>
    </row>
    <row r="3081" spans="1:10" x14ac:dyDescent="0.3">
      <c r="A3081" s="4" t="s">
        <v>4267</v>
      </c>
      <c r="B3081" s="82">
        <v>45308</v>
      </c>
      <c r="C3081"/>
      <c r="D3081" t="s">
        <v>4055</v>
      </c>
      <c r="E3081" t="s">
        <v>4141</v>
      </c>
      <c r="F3081" s="85">
        <v>6089.35</v>
      </c>
      <c r="G3081" s="85"/>
      <c r="H3081" s="96" t="s">
        <v>37</v>
      </c>
      <c r="I3081" t="s">
        <v>3968</v>
      </c>
      <c r="J3081" s="4">
        <f t="shared" si="48"/>
        <v>1</v>
      </c>
    </row>
    <row r="3082" spans="1:10" x14ac:dyDescent="0.3">
      <c r="A3082" s="4" t="s">
        <v>4267</v>
      </c>
      <c r="B3082" s="82">
        <v>45308</v>
      </c>
      <c r="C3082"/>
      <c r="D3082" t="s">
        <v>3990</v>
      </c>
      <c r="E3082" t="s">
        <v>4147</v>
      </c>
      <c r="F3082" s="85">
        <v>5207.84</v>
      </c>
      <c r="G3082" s="85"/>
      <c r="H3082" s="96" t="s">
        <v>37</v>
      </c>
      <c r="I3082" t="s">
        <v>3968</v>
      </c>
      <c r="J3082" s="4">
        <f t="shared" si="48"/>
        <v>1</v>
      </c>
    </row>
    <row r="3083" spans="1:10" x14ac:dyDescent="0.3">
      <c r="A3083" s="4" t="s">
        <v>4267</v>
      </c>
      <c r="B3083" s="82">
        <v>45308</v>
      </c>
      <c r="C3083"/>
      <c r="D3083" t="s">
        <v>4100</v>
      </c>
      <c r="E3083" t="s">
        <v>4168</v>
      </c>
      <c r="F3083" s="85">
        <v>3090.55</v>
      </c>
      <c r="G3083" s="85"/>
      <c r="H3083" s="96" t="s">
        <v>37</v>
      </c>
      <c r="I3083" t="s">
        <v>3968</v>
      </c>
      <c r="J3083" s="4">
        <f t="shared" si="48"/>
        <v>1</v>
      </c>
    </row>
    <row r="3084" spans="1:10" x14ac:dyDescent="0.3">
      <c r="A3084" s="4" t="s">
        <v>4267</v>
      </c>
      <c r="B3084" s="82">
        <v>45308</v>
      </c>
      <c r="C3084"/>
      <c r="D3084" t="s">
        <v>4018</v>
      </c>
      <c r="E3084" t="s">
        <v>4164</v>
      </c>
      <c r="F3084" s="85">
        <v>22131.46</v>
      </c>
      <c r="G3084" s="85"/>
      <c r="H3084" s="96" t="s">
        <v>37</v>
      </c>
      <c r="I3084" t="s">
        <v>3968</v>
      </c>
      <c r="J3084" s="4">
        <f t="shared" si="48"/>
        <v>1</v>
      </c>
    </row>
    <row r="3085" spans="1:10" x14ac:dyDescent="0.3">
      <c r="A3085" s="4" t="s">
        <v>4267</v>
      </c>
      <c r="B3085" s="82">
        <v>45308</v>
      </c>
      <c r="C3085"/>
      <c r="D3085" t="s">
        <v>159</v>
      </c>
      <c r="E3085" t="s">
        <v>4153</v>
      </c>
      <c r="F3085" s="85">
        <v>20334.060000000001</v>
      </c>
      <c r="G3085" s="85"/>
      <c r="H3085" s="96" t="s">
        <v>37</v>
      </c>
      <c r="I3085" t="s">
        <v>3968</v>
      </c>
      <c r="J3085" s="4">
        <f t="shared" si="48"/>
        <v>1</v>
      </c>
    </row>
    <row r="3086" spans="1:10" x14ac:dyDescent="0.3">
      <c r="A3086" s="4" t="s">
        <v>4267</v>
      </c>
      <c r="B3086" s="82">
        <v>45308</v>
      </c>
      <c r="C3086"/>
      <c r="D3086" t="s">
        <v>144</v>
      </c>
      <c r="E3086" t="s">
        <v>4220</v>
      </c>
      <c r="F3086" s="85">
        <v>1210</v>
      </c>
      <c r="G3086" s="85"/>
      <c r="H3086" s="96" t="s">
        <v>37</v>
      </c>
      <c r="I3086" t="s">
        <v>3968</v>
      </c>
      <c r="J3086" s="4">
        <f t="shared" si="48"/>
        <v>1</v>
      </c>
    </row>
    <row r="3087" spans="1:10" x14ac:dyDescent="0.3">
      <c r="A3087" s="4" t="s">
        <v>4267</v>
      </c>
      <c r="B3087" s="82">
        <v>45308</v>
      </c>
      <c r="C3087"/>
      <c r="D3087" t="s">
        <v>4101</v>
      </c>
      <c r="E3087" t="s">
        <v>4221</v>
      </c>
      <c r="F3087" s="85">
        <v>9562.64</v>
      </c>
      <c r="G3087" s="85"/>
      <c r="H3087" s="96" t="s">
        <v>37</v>
      </c>
      <c r="I3087" t="s">
        <v>3968</v>
      </c>
      <c r="J3087" s="4">
        <f t="shared" si="48"/>
        <v>1</v>
      </c>
    </row>
    <row r="3088" spans="1:10" x14ac:dyDescent="0.3">
      <c r="A3088" s="4" t="s">
        <v>4267</v>
      </c>
      <c r="B3088" s="82">
        <v>45308</v>
      </c>
      <c r="C3088"/>
      <c r="D3088" t="s">
        <v>4102</v>
      </c>
      <c r="E3088" t="s">
        <v>4168</v>
      </c>
      <c r="F3088" s="85">
        <v>13805.95</v>
      </c>
      <c r="G3088" s="85"/>
      <c r="H3088" s="96" t="s">
        <v>37</v>
      </c>
      <c r="I3088" t="s">
        <v>3968</v>
      </c>
      <c r="J3088" s="4">
        <f t="shared" si="48"/>
        <v>1</v>
      </c>
    </row>
    <row r="3089" spans="1:10" x14ac:dyDescent="0.3">
      <c r="A3089" s="4" t="s">
        <v>4267</v>
      </c>
      <c r="B3089" s="82">
        <v>45308</v>
      </c>
      <c r="C3089"/>
      <c r="D3089" t="s">
        <v>3996</v>
      </c>
      <c r="E3089" t="s">
        <v>4168</v>
      </c>
      <c r="F3089" s="85">
        <v>4607.68</v>
      </c>
      <c r="G3089" s="85"/>
      <c r="H3089" s="96" t="s">
        <v>37</v>
      </c>
      <c r="I3089" t="s">
        <v>3968</v>
      </c>
      <c r="J3089" s="4">
        <f t="shared" si="48"/>
        <v>1</v>
      </c>
    </row>
    <row r="3090" spans="1:10" x14ac:dyDescent="0.3">
      <c r="A3090" s="4" t="s">
        <v>4267</v>
      </c>
      <c r="B3090" s="82">
        <v>45308</v>
      </c>
      <c r="C3090"/>
      <c r="D3090" t="s">
        <v>4016</v>
      </c>
      <c r="E3090" t="s">
        <v>4153</v>
      </c>
      <c r="F3090" s="85">
        <v>12273.86</v>
      </c>
      <c r="G3090" s="85"/>
      <c r="H3090" s="96" t="s">
        <v>37</v>
      </c>
      <c r="I3090" t="s">
        <v>3968</v>
      </c>
      <c r="J3090" s="4">
        <f t="shared" si="48"/>
        <v>1</v>
      </c>
    </row>
    <row r="3091" spans="1:10" x14ac:dyDescent="0.3">
      <c r="A3091" s="4" t="s">
        <v>4267</v>
      </c>
      <c r="B3091" s="82">
        <v>45308</v>
      </c>
      <c r="C3091"/>
      <c r="D3091" t="s">
        <v>4027</v>
      </c>
      <c r="E3091" t="s">
        <v>4222</v>
      </c>
      <c r="F3091" s="85">
        <v>27356.47</v>
      </c>
      <c r="G3091" s="85"/>
      <c r="H3091" s="96" t="s">
        <v>37</v>
      </c>
      <c r="I3091" t="s">
        <v>3968</v>
      </c>
      <c r="J3091" s="4">
        <f t="shared" si="48"/>
        <v>1</v>
      </c>
    </row>
    <row r="3092" spans="1:10" x14ac:dyDescent="0.3">
      <c r="A3092" s="4" t="s">
        <v>4267</v>
      </c>
      <c r="B3092" s="82">
        <v>45308</v>
      </c>
      <c r="C3092"/>
      <c r="D3092" t="s">
        <v>4064</v>
      </c>
      <c r="E3092" t="s">
        <v>4159</v>
      </c>
      <c r="F3092" s="85">
        <v>8259.43</v>
      </c>
      <c r="G3092" s="85"/>
      <c r="H3092" s="96" t="s">
        <v>37</v>
      </c>
      <c r="I3092" t="s">
        <v>3968</v>
      </c>
      <c r="J3092" s="4">
        <f t="shared" si="48"/>
        <v>1</v>
      </c>
    </row>
    <row r="3093" spans="1:10" x14ac:dyDescent="0.3">
      <c r="A3093" s="4" t="s">
        <v>4267</v>
      </c>
      <c r="B3093" s="82">
        <v>45307</v>
      </c>
      <c r="C3093"/>
      <c r="D3093" t="s">
        <v>4017</v>
      </c>
      <c r="E3093" t="s">
        <v>4161</v>
      </c>
      <c r="F3093" s="85">
        <v>17156.060000000001</v>
      </c>
      <c r="G3093" s="85"/>
      <c r="H3093" s="96" t="s">
        <v>37</v>
      </c>
      <c r="I3093" t="s">
        <v>3968</v>
      </c>
      <c r="J3093" s="4">
        <f t="shared" si="48"/>
        <v>1</v>
      </c>
    </row>
    <row r="3094" spans="1:10" x14ac:dyDescent="0.3">
      <c r="A3094" s="4" t="s">
        <v>4267</v>
      </c>
      <c r="B3094" s="82">
        <v>45307</v>
      </c>
      <c r="C3094"/>
      <c r="D3094" t="s">
        <v>4017</v>
      </c>
      <c r="E3094" t="s">
        <v>4161</v>
      </c>
      <c r="F3094" s="85">
        <v>12706.44</v>
      </c>
      <c r="G3094" s="85"/>
      <c r="H3094" s="96" t="s">
        <v>37</v>
      </c>
      <c r="I3094" t="s">
        <v>3968</v>
      </c>
      <c r="J3094" s="4">
        <f t="shared" si="48"/>
        <v>1</v>
      </c>
    </row>
    <row r="3095" spans="1:10" x14ac:dyDescent="0.3">
      <c r="A3095" s="4" t="s">
        <v>4267</v>
      </c>
      <c r="B3095" s="82">
        <v>45307</v>
      </c>
      <c r="C3095"/>
      <c r="D3095" t="s">
        <v>4062</v>
      </c>
      <c r="E3095" t="s">
        <v>4142</v>
      </c>
      <c r="F3095" s="85">
        <v>6663.29</v>
      </c>
      <c r="G3095" s="85"/>
      <c r="H3095" s="96" t="s">
        <v>37</v>
      </c>
      <c r="I3095" t="s">
        <v>3968</v>
      </c>
      <c r="J3095" s="4">
        <f t="shared" si="48"/>
        <v>1</v>
      </c>
    </row>
    <row r="3096" spans="1:10" x14ac:dyDescent="0.3">
      <c r="A3096" s="4" t="s">
        <v>4267</v>
      </c>
      <c r="B3096" s="82">
        <v>45307</v>
      </c>
      <c r="C3096"/>
      <c r="D3096" t="s">
        <v>4065</v>
      </c>
      <c r="E3096" t="s">
        <v>4148</v>
      </c>
      <c r="F3096" s="85">
        <v>32400</v>
      </c>
      <c r="G3096" s="85"/>
      <c r="H3096" s="96" t="s">
        <v>37</v>
      </c>
      <c r="I3096" t="s">
        <v>3968</v>
      </c>
      <c r="J3096" s="4">
        <f t="shared" si="48"/>
        <v>1</v>
      </c>
    </row>
    <row r="3097" spans="1:10" x14ac:dyDescent="0.3">
      <c r="A3097" s="4" t="s">
        <v>4267</v>
      </c>
      <c r="B3097" s="82">
        <v>45307</v>
      </c>
      <c r="C3097"/>
      <c r="D3097" t="s">
        <v>4007</v>
      </c>
      <c r="E3097" t="s">
        <v>4223</v>
      </c>
      <c r="F3097" s="85">
        <v>3921.71</v>
      </c>
      <c r="G3097" s="85"/>
      <c r="H3097" s="96" t="s">
        <v>37</v>
      </c>
      <c r="I3097" t="s">
        <v>3968</v>
      </c>
      <c r="J3097" s="4">
        <f t="shared" si="48"/>
        <v>1</v>
      </c>
    </row>
    <row r="3098" spans="1:10" x14ac:dyDescent="0.3">
      <c r="A3098" s="4" t="s">
        <v>4267</v>
      </c>
      <c r="B3098" s="82">
        <v>45307</v>
      </c>
      <c r="C3098"/>
      <c r="D3098" t="s">
        <v>4103</v>
      </c>
      <c r="E3098" t="s">
        <v>4224</v>
      </c>
      <c r="F3098" s="85">
        <v>19669.8</v>
      </c>
      <c r="G3098" s="85"/>
      <c r="H3098" s="96" t="s">
        <v>37</v>
      </c>
      <c r="I3098" t="s">
        <v>3968</v>
      </c>
      <c r="J3098" s="4">
        <f t="shared" si="48"/>
        <v>1</v>
      </c>
    </row>
    <row r="3099" spans="1:10" x14ac:dyDescent="0.3">
      <c r="A3099" s="4" t="s">
        <v>4267</v>
      </c>
      <c r="B3099" s="82">
        <v>45307</v>
      </c>
      <c r="C3099"/>
      <c r="D3099" t="s">
        <v>4104</v>
      </c>
      <c r="E3099" t="s">
        <v>4168</v>
      </c>
      <c r="F3099" s="85">
        <v>11360.83</v>
      </c>
      <c r="G3099" s="85"/>
      <c r="H3099" s="96" t="s">
        <v>37</v>
      </c>
      <c r="I3099" t="s">
        <v>3968</v>
      </c>
      <c r="J3099" s="4">
        <f t="shared" si="48"/>
        <v>1</v>
      </c>
    </row>
    <row r="3100" spans="1:10" x14ac:dyDescent="0.3">
      <c r="A3100" s="4" t="s">
        <v>4267</v>
      </c>
      <c r="B3100" s="82">
        <v>45307</v>
      </c>
      <c r="C3100"/>
      <c r="D3100" t="s">
        <v>4041</v>
      </c>
      <c r="E3100" t="s">
        <v>4143</v>
      </c>
      <c r="F3100" s="85">
        <v>16369.46</v>
      </c>
      <c r="G3100" s="85"/>
      <c r="H3100" s="96" t="s">
        <v>37</v>
      </c>
      <c r="I3100" t="s">
        <v>3968</v>
      </c>
      <c r="J3100" s="4">
        <f t="shared" si="48"/>
        <v>1</v>
      </c>
    </row>
    <row r="3101" spans="1:10" x14ac:dyDescent="0.3">
      <c r="A3101" s="4" t="s">
        <v>4267</v>
      </c>
      <c r="B3101" s="82">
        <v>45307</v>
      </c>
      <c r="C3101"/>
      <c r="D3101" t="s">
        <v>4063</v>
      </c>
      <c r="E3101" t="s">
        <v>4148</v>
      </c>
      <c r="F3101" s="85">
        <v>10714.78</v>
      </c>
      <c r="G3101" s="85"/>
      <c r="H3101" s="96" t="s">
        <v>37</v>
      </c>
      <c r="I3101" t="s">
        <v>3968</v>
      </c>
      <c r="J3101" s="4">
        <f t="shared" si="48"/>
        <v>1</v>
      </c>
    </row>
    <row r="3102" spans="1:10" x14ac:dyDescent="0.3">
      <c r="A3102" s="4" t="s">
        <v>4267</v>
      </c>
      <c r="B3102" s="82">
        <v>45307</v>
      </c>
      <c r="C3102"/>
      <c r="D3102" t="s">
        <v>3996</v>
      </c>
      <c r="E3102" t="s">
        <v>4151</v>
      </c>
      <c r="F3102" s="85">
        <v>5170</v>
      </c>
      <c r="G3102" s="85"/>
      <c r="H3102" s="96" t="s">
        <v>37</v>
      </c>
      <c r="I3102" t="s">
        <v>3968</v>
      </c>
      <c r="J3102" s="4">
        <f t="shared" si="48"/>
        <v>1</v>
      </c>
    </row>
    <row r="3103" spans="1:10" x14ac:dyDescent="0.3">
      <c r="A3103" s="4" t="s">
        <v>4267</v>
      </c>
      <c r="B3103" s="82">
        <v>45307</v>
      </c>
      <c r="C3103"/>
      <c r="D3103" t="s">
        <v>4105</v>
      </c>
      <c r="E3103" t="s">
        <v>4225</v>
      </c>
      <c r="F3103" s="85">
        <v>16591.52</v>
      </c>
      <c r="G3103" s="85"/>
      <c r="H3103" s="96" t="s">
        <v>37</v>
      </c>
      <c r="I3103" t="s">
        <v>3968</v>
      </c>
      <c r="J3103" s="4">
        <f t="shared" si="48"/>
        <v>1</v>
      </c>
    </row>
    <row r="3104" spans="1:10" x14ac:dyDescent="0.3">
      <c r="A3104" s="4" t="s">
        <v>4267</v>
      </c>
      <c r="B3104" s="82">
        <v>45307</v>
      </c>
      <c r="C3104"/>
      <c r="D3104" t="s">
        <v>4039</v>
      </c>
      <c r="E3104" t="s">
        <v>4126</v>
      </c>
      <c r="F3104" s="85">
        <v>7965.93</v>
      </c>
      <c r="G3104" s="85"/>
      <c r="H3104" s="96" t="s">
        <v>37</v>
      </c>
      <c r="I3104" t="s">
        <v>3968</v>
      </c>
      <c r="J3104" s="4">
        <f t="shared" si="48"/>
        <v>1</v>
      </c>
    </row>
    <row r="3105" spans="1:10" x14ac:dyDescent="0.3">
      <c r="A3105" s="4" t="s">
        <v>4267</v>
      </c>
      <c r="B3105" s="82">
        <v>45307</v>
      </c>
      <c r="C3105"/>
      <c r="D3105" t="s">
        <v>3983</v>
      </c>
      <c r="E3105">
        <v>2312646</v>
      </c>
      <c r="F3105" s="85">
        <v>9948.51</v>
      </c>
      <c r="G3105" s="85"/>
      <c r="H3105" s="96" t="s">
        <v>37</v>
      </c>
      <c r="I3105" t="s">
        <v>3968</v>
      </c>
      <c r="J3105" s="4">
        <f t="shared" si="48"/>
        <v>1</v>
      </c>
    </row>
    <row r="3106" spans="1:10" x14ac:dyDescent="0.3">
      <c r="A3106" s="4" t="s">
        <v>4267</v>
      </c>
      <c r="B3106" s="82">
        <v>45307</v>
      </c>
      <c r="C3106"/>
      <c r="D3106" t="s">
        <v>4106</v>
      </c>
      <c r="E3106" t="s">
        <v>4153</v>
      </c>
      <c r="F3106" s="85">
        <v>16500</v>
      </c>
      <c r="G3106" s="85"/>
      <c r="H3106" s="96" t="s">
        <v>37</v>
      </c>
      <c r="I3106" t="s">
        <v>3968</v>
      </c>
      <c r="J3106" s="4">
        <f t="shared" si="48"/>
        <v>1</v>
      </c>
    </row>
    <row r="3107" spans="1:10" x14ac:dyDescent="0.3">
      <c r="A3107" s="4" t="s">
        <v>4267</v>
      </c>
      <c r="B3107" s="82">
        <v>45307</v>
      </c>
      <c r="C3107"/>
      <c r="D3107" t="s">
        <v>4046</v>
      </c>
      <c r="E3107" t="s">
        <v>4226</v>
      </c>
      <c r="F3107" s="85">
        <v>5697.75</v>
      </c>
      <c r="G3107" s="85"/>
      <c r="H3107" s="96" t="s">
        <v>37</v>
      </c>
      <c r="I3107" t="s">
        <v>3968</v>
      </c>
      <c r="J3107" s="4">
        <f t="shared" si="48"/>
        <v>1</v>
      </c>
    </row>
    <row r="3108" spans="1:10" x14ac:dyDescent="0.3">
      <c r="A3108" s="4" t="s">
        <v>4267</v>
      </c>
      <c r="B3108" s="82">
        <v>45307</v>
      </c>
      <c r="C3108"/>
      <c r="D3108" t="s">
        <v>4053</v>
      </c>
      <c r="E3108" t="s">
        <v>1915</v>
      </c>
      <c r="F3108" s="85">
        <v>18501.89</v>
      </c>
      <c r="G3108" s="85"/>
      <c r="H3108" s="96" t="s">
        <v>37</v>
      </c>
      <c r="I3108" t="s">
        <v>3968</v>
      </c>
      <c r="J3108" s="4">
        <f t="shared" si="48"/>
        <v>1</v>
      </c>
    </row>
    <row r="3109" spans="1:10" x14ac:dyDescent="0.3">
      <c r="A3109" s="4" t="s">
        <v>4267</v>
      </c>
      <c r="B3109" s="82">
        <v>45307</v>
      </c>
      <c r="C3109"/>
      <c r="D3109" t="s">
        <v>4078</v>
      </c>
      <c r="E3109" t="s">
        <v>4173</v>
      </c>
      <c r="F3109" s="85">
        <v>5123.9799999999996</v>
      </c>
      <c r="G3109" s="85"/>
      <c r="H3109" s="96" t="s">
        <v>37</v>
      </c>
      <c r="I3109" t="s">
        <v>3968</v>
      </c>
      <c r="J3109" s="4">
        <f t="shared" si="48"/>
        <v>1</v>
      </c>
    </row>
    <row r="3110" spans="1:10" x14ac:dyDescent="0.3">
      <c r="A3110" s="4" t="s">
        <v>4267</v>
      </c>
      <c r="B3110" s="82">
        <v>45306</v>
      </c>
      <c r="C3110"/>
      <c r="D3110" t="s">
        <v>4074</v>
      </c>
      <c r="E3110" t="s">
        <v>4199</v>
      </c>
      <c r="F3110" s="85">
        <v>4475.3100000000004</v>
      </c>
      <c r="G3110" s="85"/>
      <c r="H3110" s="96" t="s">
        <v>37</v>
      </c>
      <c r="I3110" t="s">
        <v>3968</v>
      </c>
      <c r="J3110" s="4">
        <f t="shared" si="48"/>
        <v>1</v>
      </c>
    </row>
    <row r="3111" spans="1:10" x14ac:dyDescent="0.3">
      <c r="A3111" s="4" t="s">
        <v>4267</v>
      </c>
      <c r="B3111" s="82">
        <v>45306</v>
      </c>
      <c r="C3111"/>
      <c r="D3111" t="s">
        <v>4107</v>
      </c>
      <c r="E3111" t="s">
        <v>4148</v>
      </c>
      <c r="F3111" s="85">
        <v>11420.9</v>
      </c>
      <c r="G3111" s="85"/>
      <c r="H3111" s="96" t="s">
        <v>37</v>
      </c>
      <c r="I3111" t="s">
        <v>3968</v>
      </c>
      <c r="J3111" s="4">
        <f t="shared" si="48"/>
        <v>1</v>
      </c>
    </row>
    <row r="3112" spans="1:10" x14ac:dyDescent="0.3">
      <c r="A3112" s="4" t="s">
        <v>4267</v>
      </c>
      <c r="B3112" s="82">
        <v>45306</v>
      </c>
      <c r="C3112"/>
      <c r="D3112" t="s">
        <v>2693</v>
      </c>
      <c r="E3112" t="s">
        <v>4227</v>
      </c>
      <c r="F3112" s="85">
        <v>9222.7999999999993</v>
      </c>
      <c r="G3112" s="85"/>
      <c r="H3112" s="96" t="s">
        <v>37</v>
      </c>
      <c r="I3112" t="s">
        <v>3968</v>
      </c>
      <c r="J3112" s="4">
        <f t="shared" si="48"/>
        <v>1</v>
      </c>
    </row>
    <row r="3113" spans="1:10" x14ac:dyDescent="0.3">
      <c r="A3113" s="4" t="s">
        <v>4267</v>
      </c>
      <c r="B3113" s="82">
        <v>45306</v>
      </c>
      <c r="C3113"/>
      <c r="D3113" t="s">
        <v>3992</v>
      </c>
      <c r="E3113">
        <v>2400405</v>
      </c>
      <c r="F3113" s="85">
        <v>10459.030000000001</v>
      </c>
      <c r="G3113" s="85"/>
      <c r="H3113" s="96" t="s">
        <v>37</v>
      </c>
      <c r="I3113" t="s">
        <v>3968</v>
      </c>
      <c r="J3113" s="4">
        <f t="shared" si="48"/>
        <v>1</v>
      </c>
    </row>
    <row r="3114" spans="1:10" x14ac:dyDescent="0.3">
      <c r="A3114" s="4" t="s">
        <v>4267</v>
      </c>
      <c r="B3114" s="82">
        <v>45306</v>
      </c>
      <c r="C3114"/>
      <c r="D3114" t="s">
        <v>4042</v>
      </c>
      <c r="E3114" t="s">
        <v>4147</v>
      </c>
      <c r="F3114" s="85">
        <v>3547.84</v>
      </c>
      <c r="G3114" s="85"/>
      <c r="H3114" s="96" t="s">
        <v>37</v>
      </c>
      <c r="I3114" t="s">
        <v>3968</v>
      </c>
      <c r="J3114" s="4">
        <f t="shared" si="48"/>
        <v>1</v>
      </c>
    </row>
    <row r="3115" spans="1:10" x14ac:dyDescent="0.3">
      <c r="A3115" s="4" t="s">
        <v>4267</v>
      </c>
      <c r="B3115" s="82">
        <v>45306</v>
      </c>
      <c r="C3115"/>
      <c r="D3115" t="s">
        <v>119</v>
      </c>
      <c r="E3115" t="s">
        <v>4136</v>
      </c>
      <c r="F3115" s="91">
        <v>825</v>
      </c>
      <c r="G3115" s="85"/>
      <c r="H3115" s="96" t="s">
        <v>37</v>
      </c>
      <c r="I3115" t="s">
        <v>3968</v>
      </c>
      <c r="J3115" s="4">
        <f t="shared" si="48"/>
        <v>1</v>
      </c>
    </row>
    <row r="3116" spans="1:10" x14ac:dyDescent="0.3">
      <c r="A3116" s="4" t="s">
        <v>4267</v>
      </c>
      <c r="B3116" s="82">
        <v>45306</v>
      </c>
      <c r="C3116"/>
      <c r="D3116" t="s">
        <v>119</v>
      </c>
      <c r="E3116" t="s">
        <v>4136</v>
      </c>
      <c r="F3116" s="85">
        <v>1925</v>
      </c>
      <c r="G3116" s="85"/>
      <c r="H3116" s="96" t="s">
        <v>37</v>
      </c>
      <c r="I3116" t="s">
        <v>3968</v>
      </c>
      <c r="J3116" s="4">
        <f t="shared" si="48"/>
        <v>1</v>
      </c>
    </row>
    <row r="3117" spans="1:10" x14ac:dyDescent="0.3">
      <c r="A3117" s="4" t="s">
        <v>4267</v>
      </c>
      <c r="B3117" s="82">
        <v>45306</v>
      </c>
      <c r="C3117"/>
      <c r="D3117" t="s">
        <v>119</v>
      </c>
      <c r="E3117" t="s">
        <v>4136</v>
      </c>
      <c r="F3117" s="91">
        <v>825</v>
      </c>
      <c r="G3117" s="85"/>
      <c r="H3117" s="96" t="s">
        <v>37</v>
      </c>
      <c r="I3117" t="s">
        <v>3968</v>
      </c>
      <c r="J3117" s="4">
        <f t="shared" si="48"/>
        <v>1</v>
      </c>
    </row>
    <row r="3118" spans="1:10" x14ac:dyDescent="0.3">
      <c r="A3118" s="4" t="s">
        <v>4267</v>
      </c>
      <c r="B3118" s="82">
        <v>45306</v>
      </c>
      <c r="C3118"/>
      <c r="D3118" t="s">
        <v>3996</v>
      </c>
      <c r="E3118" t="s">
        <v>4151</v>
      </c>
      <c r="F3118" s="85">
        <v>21225.62</v>
      </c>
      <c r="G3118" s="85"/>
      <c r="H3118" s="96" t="s">
        <v>37</v>
      </c>
      <c r="I3118" t="s">
        <v>3968</v>
      </c>
      <c r="J3118" s="4">
        <f t="shared" si="48"/>
        <v>1</v>
      </c>
    </row>
    <row r="3119" spans="1:10" x14ac:dyDescent="0.3">
      <c r="A3119" s="4" t="s">
        <v>4267</v>
      </c>
      <c r="B3119" s="82">
        <v>45306</v>
      </c>
      <c r="C3119"/>
      <c r="D3119" t="s">
        <v>121</v>
      </c>
      <c r="E3119" t="s">
        <v>4137</v>
      </c>
      <c r="F3119" s="85">
        <v>1375</v>
      </c>
      <c r="G3119" s="85"/>
      <c r="H3119" s="96" t="s">
        <v>37</v>
      </c>
      <c r="I3119" t="s">
        <v>3968</v>
      </c>
      <c r="J3119" s="4">
        <f t="shared" si="48"/>
        <v>1</v>
      </c>
    </row>
    <row r="3120" spans="1:10" x14ac:dyDescent="0.3">
      <c r="A3120" s="4" t="s">
        <v>4267</v>
      </c>
      <c r="B3120" s="82">
        <v>45306</v>
      </c>
      <c r="C3120"/>
      <c r="D3120" t="s">
        <v>121</v>
      </c>
      <c r="E3120" t="s">
        <v>4137</v>
      </c>
      <c r="F3120" s="85">
        <v>1364</v>
      </c>
      <c r="G3120" s="85"/>
      <c r="H3120" s="96" t="s">
        <v>37</v>
      </c>
      <c r="I3120" t="s">
        <v>3968</v>
      </c>
      <c r="J3120" s="4">
        <f t="shared" si="48"/>
        <v>1</v>
      </c>
    </row>
    <row r="3121" spans="1:10" x14ac:dyDescent="0.3">
      <c r="A3121" s="4" t="s">
        <v>4267</v>
      </c>
      <c r="B3121" s="82">
        <v>45306</v>
      </c>
      <c r="C3121"/>
      <c r="D3121" t="s">
        <v>4034</v>
      </c>
      <c r="E3121" t="s">
        <v>4228</v>
      </c>
      <c r="F3121" s="85">
        <v>10418.32</v>
      </c>
      <c r="G3121" s="85"/>
      <c r="H3121" s="96" t="s">
        <v>37</v>
      </c>
      <c r="I3121" t="s">
        <v>3968</v>
      </c>
      <c r="J3121" s="4">
        <f t="shared" si="48"/>
        <v>1</v>
      </c>
    </row>
    <row r="3122" spans="1:10" x14ac:dyDescent="0.3">
      <c r="A3122" s="4" t="s">
        <v>4267</v>
      </c>
      <c r="B3122" s="82">
        <v>45306</v>
      </c>
      <c r="C3122"/>
      <c r="D3122" t="s">
        <v>4033</v>
      </c>
      <c r="E3122" t="s">
        <v>4134</v>
      </c>
      <c r="F3122" s="85">
        <v>10074.549999999999</v>
      </c>
      <c r="G3122" s="85"/>
      <c r="H3122" s="96" t="s">
        <v>37</v>
      </c>
      <c r="I3122" t="s">
        <v>3968</v>
      </c>
      <c r="J3122" s="4">
        <f t="shared" si="48"/>
        <v>1</v>
      </c>
    </row>
    <row r="3123" spans="1:10" x14ac:dyDescent="0.3">
      <c r="A3123" s="4" t="s">
        <v>4267</v>
      </c>
      <c r="B3123" s="82">
        <v>45306</v>
      </c>
      <c r="C3123"/>
      <c r="D3123" t="s">
        <v>3999</v>
      </c>
      <c r="E3123" t="s">
        <v>4129</v>
      </c>
      <c r="F3123" s="85">
        <v>2930.58</v>
      </c>
      <c r="G3123" s="85"/>
      <c r="H3123" s="96" t="s">
        <v>37</v>
      </c>
      <c r="I3123" t="s">
        <v>3968</v>
      </c>
      <c r="J3123" s="4">
        <f t="shared" si="48"/>
        <v>1</v>
      </c>
    </row>
    <row r="3124" spans="1:10" x14ac:dyDescent="0.3">
      <c r="A3124" s="4" t="s">
        <v>4267</v>
      </c>
      <c r="B3124" s="82">
        <v>45303</v>
      </c>
      <c r="C3124"/>
      <c r="D3124" t="s">
        <v>4032</v>
      </c>
      <c r="E3124" t="s">
        <v>4174</v>
      </c>
      <c r="F3124" s="85">
        <v>5617.71</v>
      </c>
      <c r="G3124" s="85"/>
      <c r="H3124" s="96" t="s">
        <v>37</v>
      </c>
      <c r="I3124" t="s">
        <v>3968</v>
      </c>
      <c r="J3124" s="4">
        <f t="shared" si="48"/>
        <v>1</v>
      </c>
    </row>
    <row r="3125" spans="1:10" x14ac:dyDescent="0.3">
      <c r="A3125" s="4" t="s">
        <v>4267</v>
      </c>
      <c r="B3125" s="82">
        <v>45303</v>
      </c>
      <c r="C3125"/>
      <c r="D3125" t="s">
        <v>4011</v>
      </c>
      <c r="E3125" t="s">
        <v>4134</v>
      </c>
      <c r="F3125" s="85">
        <v>16279.74</v>
      </c>
      <c r="G3125" s="85"/>
      <c r="H3125" s="96" t="s">
        <v>37</v>
      </c>
      <c r="I3125" t="s">
        <v>3968</v>
      </c>
      <c r="J3125" s="4">
        <f t="shared" si="48"/>
        <v>1</v>
      </c>
    </row>
    <row r="3126" spans="1:10" x14ac:dyDescent="0.3">
      <c r="A3126" s="4" t="s">
        <v>4267</v>
      </c>
      <c r="B3126" s="82">
        <v>45303</v>
      </c>
      <c r="C3126"/>
      <c r="D3126" t="s">
        <v>4047</v>
      </c>
      <c r="E3126" t="s">
        <v>4134</v>
      </c>
      <c r="F3126" s="85">
        <v>8535.41</v>
      </c>
      <c r="G3126" s="85"/>
      <c r="H3126" s="96" t="s">
        <v>37</v>
      </c>
      <c r="I3126" t="s">
        <v>3968</v>
      </c>
      <c r="J3126" s="4">
        <f t="shared" si="48"/>
        <v>1</v>
      </c>
    </row>
    <row r="3127" spans="1:10" x14ac:dyDescent="0.3">
      <c r="A3127" s="4" t="s">
        <v>4267</v>
      </c>
      <c r="B3127" s="82">
        <v>45303</v>
      </c>
      <c r="C3127"/>
      <c r="D3127" t="s">
        <v>4036</v>
      </c>
      <c r="E3127" t="s">
        <v>4168</v>
      </c>
      <c r="F3127" s="85">
        <v>6195.22</v>
      </c>
      <c r="G3127" s="85"/>
      <c r="H3127" s="96" t="s">
        <v>37</v>
      </c>
      <c r="I3127" t="s">
        <v>3968</v>
      </c>
      <c r="J3127" s="4">
        <f t="shared" si="48"/>
        <v>1</v>
      </c>
    </row>
    <row r="3128" spans="1:10" x14ac:dyDescent="0.3">
      <c r="A3128" s="4" t="s">
        <v>4267</v>
      </c>
      <c r="B3128" s="82">
        <v>45303</v>
      </c>
      <c r="C3128"/>
      <c r="D3128" t="s">
        <v>3978</v>
      </c>
      <c r="E3128" t="s">
        <v>4229</v>
      </c>
      <c r="F3128" s="85">
        <v>9135.2800000000007</v>
      </c>
      <c r="G3128" s="85"/>
      <c r="H3128" s="96" t="s">
        <v>37</v>
      </c>
      <c r="I3128" t="s">
        <v>3968</v>
      </c>
      <c r="J3128" s="4">
        <f t="shared" si="48"/>
        <v>1</v>
      </c>
    </row>
    <row r="3129" spans="1:10" x14ac:dyDescent="0.3">
      <c r="A3129" s="4" t="s">
        <v>4267</v>
      </c>
      <c r="B3129" s="82">
        <v>45303</v>
      </c>
      <c r="C3129"/>
      <c r="D3129" t="s">
        <v>4108</v>
      </c>
      <c r="E3129" t="s">
        <v>4230</v>
      </c>
      <c r="F3129" s="85">
        <v>8348.5</v>
      </c>
      <c r="G3129" s="85"/>
      <c r="H3129" s="96" t="s">
        <v>37</v>
      </c>
      <c r="I3129" t="s">
        <v>3968</v>
      </c>
      <c r="J3129" s="4">
        <f t="shared" si="48"/>
        <v>1</v>
      </c>
    </row>
    <row r="3130" spans="1:10" x14ac:dyDescent="0.3">
      <c r="A3130" s="4" t="s">
        <v>4267</v>
      </c>
      <c r="B3130" s="82">
        <v>45303</v>
      </c>
      <c r="C3130"/>
      <c r="D3130" t="s">
        <v>3977</v>
      </c>
      <c r="E3130" t="s">
        <v>4129</v>
      </c>
      <c r="F3130" s="85">
        <v>10262.82</v>
      </c>
      <c r="G3130" s="85"/>
      <c r="H3130" s="96" t="s">
        <v>37</v>
      </c>
      <c r="I3130" t="s">
        <v>3968</v>
      </c>
      <c r="J3130" s="4">
        <f t="shared" si="48"/>
        <v>1</v>
      </c>
    </row>
    <row r="3131" spans="1:10" x14ac:dyDescent="0.3">
      <c r="A3131" s="4" t="s">
        <v>4267</v>
      </c>
      <c r="B3131" s="82">
        <v>45303</v>
      </c>
      <c r="C3131"/>
      <c r="D3131" t="s">
        <v>4100</v>
      </c>
      <c r="E3131" t="s">
        <v>4168</v>
      </c>
      <c r="F3131" s="85">
        <v>2566.0700000000002</v>
      </c>
      <c r="G3131" s="85"/>
      <c r="H3131" s="96" t="s">
        <v>37</v>
      </c>
      <c r="I3131" t="s">
        <v>3968</v>
      </c>
      <c r="J3131" s="4">
        <f t="shared" si="48"/>
        <v>1</v>
      </c>
    </row>
    <row r="3132" spans="1:10" x14ac:dyDescent="0.3">
      <c r="A3132" s="4" t="s">
        <v>4267</v>
      </c>
      <c r="B3132" s="82">
        <v>45303</v>
      </c>
      <c r="C3132"/>
      <c r="D3132" t="s">
        <v>4060</v>
      </c>
      <c r="E3132" t="s">
        <v>4186</v>
      </c>
      <c r="F3132" s="91">
        <v>540.5</v>
      </c>
      <c r="G3132" s="85"/>
      <c r="H3132" s="96" t="s">
        <v>37</v>
      </c>
      <c r="I3132" t="s">
        <v>3968</v>
      </c>
      <c r="J3132" s="4">
        <f t="shared" si="48"/>
        <v>1</v>
      </c>
    </row>
    <row r="3133" spans="1:10" x14ac:dyDescent="0.3">
      <c r="A3133" s="4" t="s">
        <v>4267</v>
      </c>
      <c r="B3133" s="82">
        <v>45303</v>
      </c>
      <c r="C3133"/>
      <c r="D3133" t="s">
        <v>4060</v>
      </c>
      <c r="E3133" t="s">
        <v>4186</v>
      </c>
      <c r="F3133" s="85">
        <v>7007.34</v>
      </c>
      <c r="G3133" s="85"/>
      <c r="H3133" s="96" t="s">
        <v>37</v>
      </c>
      <c r="I3133" t="s">
        <v>3968</v>
      </c>
      <c r="J3133" s="4">
        <f t="shared" si="48"/>
        <v>1</v>
      </c>
    </row>
    <row r="3134" spans="1:10" x14ac:dyDescent="0.3">
      <c r="A3134" s="4" t="s">
        <v>4267</v>
      </c>
      <c r="B3134" s="82">
        <v>45303</v>
      </c>
      <c r="C3134"/>
      <c r="D3134" t="s">
        <v>3983</v>
      </c>
      <c r="E3134">
        <v>2312529</v>
      </c>
      <c r="F3134" s="85">
        <v>3932.01</v>
      </c>
      <c r="G3134" s="85"/>
      <c r="H3134" s="96" t="s">
        <v>37</v>
      </c>
      <c r="I3134" t="s">
        <v>3968</v>
      </c>
      <c r="J3134" s="4">
        <f t="shared" si="48"/>
        <v>1</v>
      </c>
    </row>
    <row r="3135" spans="1:10" x14ac:dyDescent="0.3">
      <c r="A3135" s="4" t="s">
        <v>4267</v>
      </c>
      <c r="B3135" s="82">
        <v>45303</v>
      </c>
      <c r="C3135"/>
      <c r="D3135" t="s">
        <v>3983</v>
      </c>
      <c r="E3135">
        <v>2312497</v>
      </c>
      <c r="F3135" s="85">
        <v>3747</v>
      </c>
      <c r="G3135" s="85"/>
      <c r="H3135" s="96" t="s">
        <v>37</v>
      </c>
      <c r="I3135" t="s">
        <v>3968</v>
      </c>
      <c r="J3135" s="4">
        <f t="shared" si="48"/>
        <v>1</v>
      </c>
    </row>
    <row r="3136" spans="1:10" x14ac:dyDescent="0.3">
      <c r="A3136" s="4" t="s">
        <v>4267</v>
      </c>
      <c r="B3136" s="82">
        <v>45303</v>
      </c>
      <c r="C3136"/>
      <c r="D3136" t="s">
        <v>3983</v>
      </c>
      <c r="E3136">
        <v>2312437</v>
      </c>
      <c r="F3136" s="85">
        <v>4423</v>
      </c>
      <c r="G3136" s="85"/>
      <c r="H3136" s="96" t="s">
        <v>37</v>
      </c>
      <c r="I3136" t="s">
        <v>3968</v>
      </c>
      <c r="J3136" s="4">
        <f t="shared" si="48"/>
        <v>1</v>
      </c>
    </row>
    <row r="3137" spans="1:10" x14ac:dyDescent="0.3">
      <c r="A3137" s="4" t="s">
        <v>4267</v>
      </c>
      <c r="B3137" s="82">
        <v>45303</v>
      </c>
      <c r="C3137"/>
      <c r="D3137" t="s">
        <v>3983</v>
      </c>
      <c r="E3137">
        <v>2312481</v>
      </c>
      <c r="F3137" s="85">
        <v>6804.16</v>
      </c>
      <c r="G3137" s="85"/>
      <c r="H3137" s="96" t="s">
        <v>37</v>
      </c>
      <c r="I3137" t="s">
        <v>3968</v>
      </c>
      <c r="J3137" s="4">
        <f t="shared" si="48"/>
        <v>1</v>
      </c>
    </row>
    <row r="3138" spans="1:10" x14ac:dyDescent="0.3">
      <c r="A3138" s="4" t="s">
        <v>4267</v>
      </c>
      <c r="B3138" s="82">
        <v>45303</v>
      </c>
      <c r="C3138"/>
      <c r="D3138" t="s">
        <v>3983</v>
      </c>
      <c r="E3138">
        <v>2312402</v>
      </c>
      <c r="F3138" s="85">
        <v>9946.9699999999993</v>
      </c>
      <c r="G3138" s="85"/>
      <c r="H3138" s="96" t="s">
        <v>37</v>
      </c>
      <c r="I3138" t="s">
        <v>3968</v>
      </c>
      <c r="J3138" s="4">
        <f t="shared" si="48"/>
        <v>1</v>
      </c>
    </row>
    <row r="3139" spans="1:10" x14ac:dyDescent="0.3">
      <c r="A3139" s="4" t="s">
        <v>4267</v>
      </c>
      <c r="B3139" s="82">
        <v>45303</v>
      </c>
      <c r="C3139"/>
      <c r="D3139" t="s">
        <v>3983</v>
      </c>
      <c r="E3139">
        <v>2312455</v>
      </c>
      <c r="F3139" s="85">
        <v>9670.49</v>
      </c>
      <c r="G3139" s="85"/>
      <c r="H3139" s="96" t="s">
        <v>37</v>
      </c>
      <c r="I3139" t="s">
        <v>3968</v>
      </c>
      <c r="J3139" s="4">
        <f t="shared" ref="J3139:J3202" si="49">MONTH(B3139)</f>
        <v>1</v>
      </c>
    </row>
    <row r="3140" spans="1:10" x14ac:dyDescent="0.3">
      <c r="A3140" s="4" t="s">
        <v>4267</v>
      </c>
      <c r="B3140" s="82">
        <v>45303</v>
      </c>
      <c r="C3140"/>
      <c r="D3140" t="s">
        <v>3983</v>
      </c>
      <c r="E3140">
        <v>2312454</v>
      </c>
      <c r="F3140" s="85">
        <v>3478.48</v>
      </c>
      <c r="G3140" s="85"/>
      <c r="H3140" s="96" t="s">
        <v>37</v>
      </c>
      <c r="I3140" t="s">
        <v>3968</v>
      </c>
      <c r="J3140" s="4">
        <f t="shared" si="49"/>
        <v>1</v>
      </c>
    </row>
    <row r="3141" spans="1:10" x14ac:dyDescent="0.3">
      <c r="A3141" s="4" t="s">
        <v>4267</v>
      </c>
      <c r="B3141" s="82">
        <v>45303</v>
      </c>
      <c r="C3141"/>
      <c r="D3141" t="s">
        <v>3983</v>
      </c>
      <c r="E3141">
        <v>2312441</v>
      </c>
      <c r="F3141" s="85">
        <v>1424.5</v>
      </c>
      <c r="G3141" s="85"/>
      <c r="H3141" s="96" t="s">
        <v>37</v>
      </c>
      <c r="I3141" t="s">
        <v>3968</v>
      </c>
      <c r="J3141" s="4">
        <f t="shared" si="49"/>
        <v>1</v>
      </c>
    </row>
    <row r="3142" spans="1:10" x14ac:dyDescent="0.3">
      <c r="A3142" s="4" t="s">
        <v>4267</v>
      </c>
      <c r="B3142" s="82">
        <v>45303</v>
      </c>
      <c r="C3142"/>
      <c r="D3142" t="s">
        <v>3983</v>
      </c>
      <c r="E3142">
        <v>2312425</v>
      </c>
      <c r="F3142" s="85">
        <v>8502.48</v>
      </c>
      <c r="G3142" s="85"/>
      <c r="H3142" s="96" t="s">
        <v>37</v>
      </c>
      <c r="I3142" t="s">
        <v>3968</v>
      </c>
      <c r="J3142" s="4">
        <f t="shared" si="49"/>
        <v>1</v>
      </c>
    </row>
    <row r="3143" spans="1:10" x14ac:dyDescent="0.3">
      <c r="A3143" s="4" t="s">
        <v>4267</v>
      </c>
      <c r="B3143" s="82">
        <v>45303</v>
      </c>
      <c r="C3143"/>
      <c r="D3143" t="s">
        <v>3983</v>
      </c>
      <c r="E3143">
        <v>2312550</v>
      </c>
      <c r="F3143" s="85">
        <v>5702.95</v>
      </c>
      <c r="G3143" s="85"/>
      <c r="H3143" s="96" t="s">
        <v>37</v>
      </c>
      <c r="I3143" t="s">
        <v>3968</v>
      </c>
      <c r="J3143" s="4">
        <f t="shared" si="49"/>
        <v>1</v>
      </c>
    </row>
    <row r="3144" spans="1:10" x14ac:dyDescent="0.3">
      <c r="A3144" s="4" t="s">
        <v>4267</v>
      </c>
      <c r="B3144" s="82">
        <v>45303</v>
      </c>
      <c r="C3144"/>
      <c r="D3144" t="s">
        <v>3983</v>
      </c>
      <c r="E3144">
        <v>2312569</v>
      </c>
      <c r="F3144" s="85">
        <v>4987.51</v>
      </c>
      <c r="G3144" s="85"/>
      <c r="H3144" s="96" t="s">
        <v>37</v>
      </c>
      <c r="I3144" t="s">
        <v>3968</v>
      </c>
      <c r="J3144" s="4">
        <f t="shared" si="49"/>
        <v>1</v>
      </c>
    </row>
    <row r="3145" spans="1:10" x14ac:dyDescent="0.3">
      <c r="A3145" s="4" t="s">
        <v>4267</v>
      </c>
      <c r="B3145" s="82">
        <v>45303</v>
      </c>
      <c r="C3145"/>
      <c r="D3145" t="s">
        <v>3983</v>
      </c>
      <c r="E3145">
        <v>2312567</v>
      </c>
      <c r="F3145" s="85">
        <v>13220.02</v>
      </c>
      <c r="G3145" s="85"/>
      <c r="H3145" s="96" t="s">
        <v>37</v>
      </c>
      <c r="I3145" t="s">
        <v>3968</v>
      </c>
      <c r="J3145" s="4">
        <f t="shared" si="49"/>
        <v>1</v>
      </c>
    </row>
    <row r="3146" spans="1:10" x14ac:dyDescent="0.3">
      <c r="A3146" s="4" t="s">
        <v>4267</v>
      </c>
      <c r="B3146" s="82">
        <v>45303</v>
      </c>
      <c r="C3146"/>
      <c r="D3146" t="s">
        <v>3983</v>
      </c>
      <c r="E3146">
        <v>2312540</v>
      </c>
      <c r="F3146" s="85">
        <v>10650.01</v>
      </c>
      <c r="G3146" s="85"/>
      <c r="H3146" s="96" t="s">
        <v>37</v>
      </c>
      <c r="I3146" t="s">
        <v>3968</v>
      </c>
      <c r="J3146" s="4">
        <f t="shared" si="49"/>
        <v>1</v>
      </c>
    </row>
    <row r="3147" spans="1:10" x14ac:dyDescent="0.3">
      <c r="A3147" s="4" t="s">
        <v>4267</v>
      </c>
      <c r="B3147" s="82">
        <v>45303</v>
      </c>
      <c r="C3147"/>
      <c r="D3147" t="s">
        <v>3983</v>
      </c>
      <c r="E3147">
        <v>2312576</v>
      </c>
      <c r="F3147" s="85">
        <v>6865.25</v>
      </c>
      <c r="G3147" s="85"/>
      <c r="H3147" s="96" t="s">
        <v>37</v>
      </c>
      <c r="I3147" t="s">
        <v>3968</v>
      </c>
      <c r="J3147" s="4">
        <f t="shared" si="49"/>
        <v>1</v>
      </c>
    </row>
    <row r="3148" spans="1:10" x14ac:dyDescent="0.3">
      <c r="A3148" s="4" t="s">
        <v>4267</v>
      </c>
      <c r="B3148" s="82">
        <v>45303</v>
      </c>
      <c r="C3148"/>
      <c r="D3148" t="s">
        <v>3983</v>
      </c>
      <c r="E3148">
        <v>2312545</v>
      </c>
      <c r="F3148" s="85">
        <v>6060.45</v>
      </c>
      <c r="G3148" s="85"/>
      <c r="H3148" s="96" t="s">
        <v>37</v>
      </c>
      <c r="I3148" t="s">
        <v>3968</v>
      </c>
      <c r="J3148" s="4">
        <f t="shared" si="49"/>
        <v>1</v>
      </c>
    </row>
    <row r="3149" spans="1:10" x14ac:dyDescent="0.3">
      <c r="A3149" s="4" t="s">
        <v>4267</v>
      </c>
      <c r="B3149" s="82">
        <v>45303</v>
      </c>
      <c r="C3149"/>
      <c r="D3149" t="s">
        <v>3983</v>
      </c>
      <c r="E3149">
        <v>2312508</v>
      </c>
      <c r="F3149" s="85">
        <v>3834.5</v>
      </c>
      <c r="G3149" s="85"/>
      <c r="H3149" s="96" t="s">
        <v>37</v>
      </c>
      <c r="I3149" t="s">
        <v>3968</v>
      </c>
      <c r="J3149" s="4">
        <f t="shared" si="49"/>
        <v>1</v>
      </c>
    </row>
    <row r="3150" spans="1:10" x14ac:dyDescent="0.3">
      <c r="A3150" s="4" t="s">
        <v>4267</v>
      </c>
      <c r="B3150" s="82">
        <v>45303</v>
      </c>
      <c r="C3150"/>
      <c r="D3150" t="s">
        <v>4109</v>
      </c>
      <c r="E3150" t="s">
        <v>4152</v>
      </c>
      <c r="F3150" s="85">
        <v>11004.51</v>
      </c>
      <c r="G3150" s="85"/>
      <c r="H3150" s="96" t="s">
        <v>37</v>
      </c>
      <c r="I3150" t="s">
        <v>3968</v>
      </c>
      <c r="J3150" s="4">
        <f t="shared" si="49"/>
        <v>1</v>
      </c>
    </row>
    <row r="3151" spans="1:10" x14ac:dyDescent="0.3">
      <c r="A3151" s="4" t="s">
        <v>4267</v>
      </c>
      <c r="B3151" s="82">
        <v>45303</v>
      </c>
      <c r="C3151"/>
      <c r="D3151" t="s">
        <v>4059</v>
      </c>
      <c r="E3151" t="s">
        <v>4185</v>
      </c>
      <c r="F3151" s="85">
        <v>11294.81</v>
      </c>
      <c r="G3151" s="85"/>
      <c r="H3151" s="96" t="s">
        <v>37</v>
      </c>
      <c r="I3151" t="s">
        <v>3968</v>
      </c>
      <c r="J3151" s="4">
        <f t="shared" si="49"/>
        <v>1</v>
      </c>
    </row>
    <row r="3152" spans="1:10" x14ac:dyDescent="0.3">
      <c r="A3152" s="4" t="s">
        <v>4267</v>
      </c>
      <c r="B3152" s="82">
        <v>45303</v>
      </c>
      <c r="C3152"/>
      <c r="D3152" t="s">
        <v>4061</v>
      </c>
      <c r="E3152" t="s">
        <v>4187</v>
      </c>
      <c r="F3152" s="85">
        <v>4707.95</v>
      </c>
      <c r="G3152" s="85"/>
      <c r="H3152" s="96" t="s">
        <v>37</v>
      </c>
      <c r="I3152" t="s">
        <v>3968</v>
      </c>
      <c r="J3152" s="4">
        <f t="shared" si="49"/>
        <v>1</v>
      </c>
    </row>
    <row r="3153" spans="1:10" x14ac:dyDescent="0.3">
      <c r="A3153" s="4" t="s">
        <v>4267</v>
      </c>
      <c r="B3153" s="82">
        <v>45303</v>
      </c>
      <c r="C3153"/>
      <c r="D3153" t="s">
        <v>4110</v>
      </c>
      <c r="E3153" t="s">
        <v>4187</v>
      </c>
      <c r="F3153" s="85">
        <v>4939.2</v>
      </c>
      <c r="G3153" s="85"/>
      <c r="H3153" s="96" t="s">
        <v>37</v>
      </c>
      <c r="I3153" t="s">
        <v>3968</v>
      </c>
      <c r="J3153" s="4">
        <f t="shared" si="49"/>
        <v>1</v>
      </c>
    </row>
    <row r="3154" spans="1:10" x14ac:dyDescent="0.3">
      <c r="A3154" s="4" t="s">
        <v>4267</v>
      </c>
      <c r="B3154" s="82">
        <v>45302</v>
      </c>
      <c r="C3154"/>
      <c r="D3154" t="s">
        <v>4072</v>
      </c>
      <c r="E3154" t="s">
        <v>4134</v>
      </c>
      <c r="F3154" s="85">
        <v>4958.78</v>
      </c>
      <c r="G3154" s="85"/>
      <c r="H3154" s="96" t="s">
        <v>37</v>
      </c>
      <c r="I3154" t="s">
        <v>3968</v>
      </c>
      <c r="J3154" s="4">
        <f t="shared" si="49"/>
        <v>1</v>
      </c>
    </row>
    <row r="3155" spans="1:10" x14ac:dyDescent="0.3">
      <c r="A3155" s="4" t="s">
        <v>4267</v>
      </c>
      <c r="B3155" s="82">
        <v>45302</v>
      </c>
      <c r="C3155"/>
      <c r="D3155" t="s">
        <v>4111</v>
      </c>
      <c r="E3155" t="s">
        <v>4231</v>
      </c>
      <c r="F3155" s="85">
        <v>2500</v>
      </c>
      <c r="G3155" s="85"/>
      <c r="H3155" s="96" t="s">
        <v>37</v>
      </c>
      <c r="I3155" t="s">
        <v>3968</v>
      </c>
      <c r="J3155" s="4">
        <f t="shared" si="49"/>
        <v>1</v>
      </c>
    </row>
    <row r="3156" spans="1:10" x14ac:dyDescent="0.3">
      <c r="A3156" s="4" t="s">
        <v>4267</v>
      </c>
      <c r="B3156" s="82">
        <v>45302</v>
      </c>
      <c r="C3156"/>
      <c r="D3156" t="s">
        <v>4018</v>
      </c>
      <c r="E3156" t="s">
        <v>4164</v>
      </c>
      <c r="F3156" s="85">
        <v>48769.34</v>
      </c>
      <c r="G3156" s="85"/>
      <c r="H3156" s="96" t="s">
        <v>37</v>
      </c>
      <c r="I3156" t="s">
        <v>3968</v>
      </c>
      <c r="J3156" s="4">
        <f t="shared" si="49"/>
        <v>1</v>
      </c>
    </row>
    <row r="3157" spans="1:10" x14ac:dyDescent="0.3">
      <c r="A3157" s="4" t="s">
        <v>4267</v>
      </c>
      <c r="B3157" s="82">
        <v>45302</v>
      </c>
      <c r="C3157"/>
      <c r="D3157" t="s">
        <v>3979</v>
      </c>
      <c r="E3157" t="s">
        <v>4232</v>
      </c>
      <c r="F3157" s="85">
        <v>38213.449999999997</v>
      </c>
      <c r="G3157" s="85"/>
      <c r="H3157" s="96" t="s">
        <v>37</v>
      </c>
      <c r="I3157" t="s">
        <v>3968</v>
      </c>
      <c r="J3157" s="4">
        <f t="shared" si="49"/>
        <v>1</v>
      </c>
    </row>
    <row r="3158" spans="1:10" x14ac:dyDescent="0.3">
      <c r="A3158" s="4" t="s">
        <v>4267</v>
      </c>
      <c r="B3158" s="82">
        <v>45302</v>
      </c>
      <c r="C3158"/>
      <c r="D3158" t="s">
        <v>3994</v>
      </c>
      <c r="E3158" t="s">
        <v>4148</v>
      </c>
      <c r="F3158" s="85">
        <v>5345.8</v>
      </c>
      <c r="G3158" s="85"/>
      <c r="H3158" s="96" t="s">
        <v>37</v>
      </c>
      <c r="I3158" t="s">
        <v>3968</v>
      </c>
      <c r="J3158" s="4">
        <f t="shared" si="49"/>
        <v>1</v>
      </c>
    </row>
    <row r="3159" spans="1:10" x14ac:dyDescent="0.3">
      <c r="A3159" s="4" t="s">
        <v>4267</v>
      </c>
      <c r="B3159" s="82">
        <v>45301</v>
      </c>
      <c r="C3159"/>
      <c r="D3159" t="s">
        <v>4051</v>
      </c>
      <c r="E3159" t="s">
        <v>4233</v>
      </c>
      <c r="F3159" s="85">
        <v>5781.62</v>
      </c>
      <c r="G3159" s="85"/>
      <c r="H3159" s="96" t="s">
        <v>37</v>
      </c>
      <c r="I3159" t="s">
        <v>3968</v>
      </c>
      <c r="J3159" s="4">
        <f t="shared" si="49"/>
        <v>1</v>
      </c>
    </row>
    <row r="3160" spans="1:10" x14ac:dyDescent="0.3">
      <c r="A3160" s="4" t="s">
        <v>4267</v>
      </c>
      <c r="B3160" s="82">
        <v>45301</v>
      </c>
      <c r="C3160"/>
      <c r="D3160" t="s">
        <v>3991</v>
      </c>
      <c r="E3160" t="s">
        <v>4129</v>
      </c>
      <c r="F3160" s="85">
        <v>11059.73</v>
      </c>
      <c r="G3160" s="85"/>
      <c r="H3160" s="96" t="s">
        <v>37</v>
      </c>
      <c r="I3160" t="s">
        <v>3968</v>
      </c>
      <c r="J3160" s="4">
        <f t="shared" si="49"/>
        <v>1</v>
      </c>
    </row>
    <row r="3161" spans="1:10" x14ac:dyDescent="0.3">
      <c r="A3161" s="4" t="s">
        <v>4267</v>
      </c>
      <c r="B3161" s="82">
        <v>45301</v>
      </c>
      <c r="C3161"/>
      <c r="D3161" t="s">
        <v>667</v>
      </c>
      <c r="E3161" t="s">
        <v>4234</v>
      </c>
      <c r="F3161" s="91">
        <v>594</v>
      </c>
      <c r="G3161" s="85"/>
      <c r="H3161" s="96" t="s">
        <v>37</v>
      </c>
      <c r="I3161" t="s">
        <v>3968</v>
      </c>
      <c r="J3161" s="4">
        <f t="shared" si="49"/>
        <v>1</v>
      </c>
    </row>
    <row r="3162" spans="1:10" x14ac:dyDescent="0.3">
      <c r="A3162" s="4" t="s">
        <v>4267</v>
      </c>
      <c r="B3162" s="82">
        <v>45301</v>
      </c>
      <c r="C3162"/>
      <c r="D3162" t="s">
        <v>4099</v>
      </c>
      <c r="E3162" t="s">
        <v>4148</v>
      </c>
      <c r="F3162" s="85">
        <v>5797.96</v>
      </c>
      <c r="G3162" s="85"/>
      <c r="H3162" s="96" t="s">
        <v>37</v>
      </c>
      <c r="I3162" t="s">
        <v>3968</v>
      </c>
      <c r="J3162" s="4">
        <f t="shared" si="49"/>
        <v>1</v>
      </c>
    </row>
    <row r="3163" spans="1:10" x14ac:dyDescent="0.3">
      <c r="A3163" s="4" t="s">
        <v>4267</v>
      </c>
      <c r="B3163" s="82">
        <v>45301</v>
      </c>
      <c r="C3163"/>
      <c r="D3163" t="s">
        <v>4014</v>
      </c>
      <c r="E3163" t="s">
        <v>4126</v>
      </c>
      <c r="F3163" s="85">
        <v>4594.03</v>
      </c>
      <c r="G3163" s="85"/>
      <c r="H3163" s="96" t="s">
        <v>37</v>
      </c>
      <c r="I3163" t="s">
        <v>3968</v>
      </c>
      <c r="J3163" s="4">
        <f t="shared" si="49"/>
        <v>1</v>
      </c>
    </row>
    <row r="3164" spans="1:10" x14ac:dyDescent="0.3">
      <c r="A3164" s="4" t="s">
        <v>4267</v>
      </c>
      <c r="B3164" s="82">
        <v>45301</v>
      </c>
      <c r="C3164"/>
      <c r="D3164" t="s">
        <v>4112</v>
      </c>
      <c r="E3164" t="s">
        <v>4235</v>
      </c>
      <c r="F3164" s="85">
        <v>12420.38</v>
      </c>
      <c r="G3164" s="85"/>
      <c r="H3164" s="96" t="s">
        <v>37</v>
      </c>
      <c r="I3164" t="s">
        <v>3968</v>
      </c>
      <c r="J3164" s="4">
        <f t="shared" si="49"/>
        <v>1</v>
      </c>
    </row>
    <row r="3165" spans="1:10" x14ac:dyDescent="0.3">
      <c r="A3165" s="4" t="s">
        <v>4267</v>
      </c>
      <c r="B3165" s="82">
        <v>45301</v>
      </c>
      <c r="C3165"/>
      <c r="D3165" t="s">
        <v>4113</v>
      </c>
      <c r="E3165" t="s">
        <v>4152</v>
      </c>
      <c r="F3165" s="91">
        <v>550</v>
      </c>
      <c r="G3165" s="85"/>
      <c r="H3165" s="96" t="s">
        <v>37</v>
      </c>
      <c r="I3165" t="s">
        <v>3968</v>
      </c>
      <c r="J3165" s="4">
        <f t="shared" si="49"/>
        <v>1</v>
      </c>
    </row>
    <row r="3166" spans="1:10" x14ac:dyDescent="0.3">
      <c r="A3166" s="4" t="s">
        <v>4267</v>
      </c>
      <c r="B3166" s="82">
        <v>45301</v>
      </c>
      <c r="C3166"/>
      <c r="D3166" t="s">
        <v>4113</v>
      </c>
      <c r="E3166" t="s">
        <v>4152</v>
      </c>
      <c r="F3166" s="91">
        <v>600.01</v>
      </c>
      <c r="G3166" s="85"/>
      <c r="H3166" s="96" t="s">
        <v>37</v>
      </c>
      <c r="I3166" t="s">
        <v>3968</v>
      </c>
      <c r="J3166" s="4">
        <f t="shared" si="49"/>
        <v>1</v>
      </c>
    </row>
    <row r="3167" spans="1:10" x14ac:dyDescent="0.3">
      <c r="A3167" s="4" t="s">
        <v>4267</v>
      </c>
      <c r="B3167" s="82">
        <v>45301</v>
      </c>
      <c r="C3167"/>
      <c r="D3167" t="s">
        <v>4049</v>
      </c>
      <c r="E3167" t="s">
        <v>4181</v>
      </c>
      <c r="F3167" s="85">
        <v>10675.88</v>
      </c>
      <c r="G3167" s="85"/>
      <c r="H3167" s="96" t="s">
        <v>37</v>
      </c>
      <c r="I3167" t="s">
        <v>3968</v>
      </c>
      <c r="J3167" s="4">
        <f t="shared" si="49"/>
        <v>1</v>
      </c>
    </row>
    <row r="3168" spans="1:10" x14ac:dyDescent="0.3">
      <c r="A3168" s="4" t="s">
        <v>4267</v>
      </c>
      <c r="B3168" s="82">
        <v>45300</v>
      </c>
      <c r="C3168"/>
      <c r="D3168" t="s">
        <v>4114</v>
      </c>
      <c r="E3168" t="s">
        <v>4168</v>
      </c>
      <c r="F3168" s="85">
        <v>19489.38</v>
      </c>
      <c r="G3168" s="85"/>
      <c r="H3168" s="96" t="s">
        <v>37</v>
      </c>
      <c r="I3168" t="s">
        <v>3968</v>
      </c>
      <c r="J3168" s="4">
        <f t="shared" si="49"/>
        <v>1</v>
      </c>
    </row>
    <row r="3169" spans="1:10" x14ac:dyDescent="0.3">
      <c r="A3169" s="4" t="s">
        <v>4267</v>
      </c>
      <c r="B3169" s="82">
        <v>45300</v>
      </c>
      <c r="C3169"/>
      <c r="D3169" t="s">
        <v>4033</v>
      </c>
      <c r="E3169" t="s">
        <v>4134</v>
      </c>
      <c r="F3169" s="85">
        <v>19720.419999999998</v>
      </c>
      <c r="G3169" s="85"/>
      <c r="H3169" s="96" t="s">
        <v>37</v>
      </c>
      <c r="I3169" t="s">
        <v>3968</v>
      </c>
      <c r="J3169" s="4">
        <f t="shared" si="49"/>
        <v>1</v>
      </c>
    </row>
    <row r="3170" spans="1:10" x14ac:dyDescent="0.3">
      <c r="A3170" s="4" t="s">
        <v>4267</v>
      </c>
      <c r="B3170" s="82">
        <v>45300</v>
      </c>
      <c r="C3170"/>
      <c r="D3170" t="s">
        <v>3983</v>
      </c>
      <c r="E3170">
        <v>2312368</v>
      </c>
      <c r="F3170" s="85">
        <v>3522</v>
      </c>
      <c r="G3170" s="85"/>
      <c r="H3170" s="96" t="s">
        <v>37</v>
      </c>
      <c r="I3170" t="s">
        <v>3968</v>
      </c>
      <c r="J3170" s="4">
        <f t="shared" si="49"/>
        <v>1</v>
      </c>
    </row>
    <row r="3171" spans="1:10" x14ac:dyDescent="0.3">
      <c r="A3171" s="4" t="s">
        <v>4267</v>
      </c>
      <c r="B3171" s="82">
        <v>45300</v>
      </c>
      <c r="C3171"/>
      <c r="D3171" t="s">
        <v>4115</v>
      </c>
      <c r="E3171" t="s">
        <v>4153</v>
      </c>
      <c r="F3171" s="85">
        <v>26937.26</v>
      </c>
      <c r="G3171" s="85"/>
      <c r="H3171" s="96" t="s">
        <v>37</v>
      </c>
      <c r="I3171" t="s">
        <v>3968</v>
      </c>
      <c r="J3171" s="4">
        <f t="shared" si="49"/>
        <v>1</v>
      </c>
    </row>
    <row r="3172" spans="1:10" x14ac:dyDescent="0.3">
      <c r="A3172" s="4" t="s">
        <v>4267</v>
      </c>
      <c r="B3172" s="82">
        <v>45300</v>
      </c>
      <c r="C3172"/>
      <c r="D3172" t="s">
        <v>4116</v>
      </c>
      <c r="E3172" t="s">
        <v>4153</v>
      </c>
      <c r="F3172" s="85">
        <v>13500</v>
      </c>
      <c r="G3172" s="85"/>
      <c r="H3172" s="96" t="s">
        <v>37</v>
      </c>
      <c r="I3172" t="s">
        <v>3968</v>
      </c>
      <c r="J3172" s="4">
        <f t="shared" si="49"/>
        <v>1</v>
      </c>
    </row>
    <row r="3173" spans="1:10" x14ac:dyDescent="0.3">
      <c r="A3173" s="4" t="s">
        <v>4267</v>
      </c>
      <c r="B3173" s="82">
        <v>45300</v>
      </c>
      <c r="C3173"/>
      <c r="D3173" t="s">
        <v>4060</v>
      </c>
      <c r="E3173" t="s">
        <v>4186</v>
      </c>
      <c r="F3173" s="85">
        <v>28919.17</v>
      </c>
      <c r="G3173" s="85"/>
      <c r="H3173" s="96" t="s">
        <v>37</v>
      </c>
      <c r="I3173" t="s">
        <v>3968</v>
      </c>
      <c r="J3173" s="4">
        <f t="shared" si="49"/>
        <v>1</v>
      </c>
    </row>
    <row r="3174" spans="1:10" x14ac:dyDescent="0.3">
      <c r="A3174" s="4" t="s">
        <v>4267</v>
      </c>
      <c r="B3174" s="82">
        <v>45300</v>
      </c>
      <c r="C3174"/>
      <c r="D3174" t="s">
        <v>4060</v>
      </c>
      <c r="E3174" t="s">
        <v>4186</v>
      </c>
      <c r="F3174" s="85">
        <v>15643.97</v>
      </c>
      <c r="G3174" s="85"/>
      <c r="H3174" s="96" t="s">
        <v>37</v>
      </c>
      <c r="I3174" t="s">
        <v>3968</v>
      </c>
      <c r="J3174" s="4">
        <f t="shared" si="49"/>
        <v>1</v>
      </c>
    </row>
    <row r="3175" spans="1:10" x14ac:dyDescent="0.3">
      <c r="A3175" s="4" t="s">
        <v>4267</v>
      </c>
      <c r="B3175" s="82">
        <v>45300</v>
      </c>
      <c r="C3175"/>
      <c r="D3175" t="s">
        <v>4060</v>
      </c>
      <c r="E3175" t="s">
        <v>4186</v>
      </c>
      <c r="F3175" s="85">
        <v>18777.41</v>
      </c>
      <c r="G3175" s="85"/>
      <c r="H3175" s="96" t="s">
        <v>37</v>
      </c>
      <c r="I3175" t="s">
        <v>3968</v>
      </c>
      <c r="J3175" s="4">
        <f t="shared" si="49"/>
        <v>1</v>
      </c>
    </row>
    <row r="3176" spans="1:10" x14ac:dyDescent="0.3">
      <c r="A3176" s="4" t="s">
        <v>4267</v>
      </c>
      <c r="B3176" s="82">
        <v>45300</v>
      </c>
      <c r="C3176"/>
      <c r="D3176" t="s">
        <v>4078</v>
      </c>
      <c r="E3176" t="s">
        <v>4173</v>
      </c>
      <c r="F3176" s="85">
        <v>5618.81</v>
      </c>
      <c r="G3176" s="85"/>
      <c r="H3176" s="96" t="s">
        <v>37</v>
      </c>
      <c r="I3176" t="s">
        <v>3968</v>
      </c>
      <c r="J3176" s="4">
        <f t="shared" si="49"/>
        <v>1</v>
      </c>
    </row>
    <row r="3177" spans="1:10" x14ac:dyDescent="0.3">
      <c r="A3177" s="4" t="s">
        <v>4267</v>
      </c>
      <c r="B3177" s="82">
        <v>45300</v>
      </c>
      <c r="C3177"/>
      <c r="D3177" t="s">
        <v>4078</v>
      </c>
      <c r="E3177" t="s">
        <v>4173</v>
      </c>
      <c r="F3177" s="85">
        <v>5312.16</v>
      </c>
      <c r="G3177" s="85"/>
      <c r="H3177" s="96" t="s">
        <v>37</v>
      </c>
      <c r="I3177" t="s">
        <v>3968</v>
      </c>
      <c r="J3177" s="4">
        <f t="shared" si="49"/>
        <v>1</v>
      </c>
    </row>
    <row r="3178" spans="1:10" x14ac:dyDescent="0.3">
      <c r="A3178" s="4" t="s">
        <v>4267</v>
      </c>
      <c r="B3178" s="82">
        <v>45300</v>
      </c>
      <c r="C3178"/>
      <c r="D3178" t="s">
        <v>4060</v>
      </c>
      <c r="E3178" t="s">
        <v>4186</v>
      </c>
      <c r="F3178" s="85">
        <v>4277.28</v>
      </c>
      <c r="G3178" s="85"/>
      <c r="H3178" s="96" t="s">
        <v>37</v>
      </c>
      <c r="I3178" t="s">
        <v>3968</v>
      </c>
      <c r="J3178" s="4">
        <f t="shared" si="49"/>
        <v>1</v>
      </c>
    </row>
    <row r="3179" spans="1:10" x14ac:dyDescent="0.3">
      <c r="A3179" s="4" t="s">
        <v>4267</v>
      </c>
      <c r="B3179" s="82">
        <v>45300</v>
      </c>
      <c r="C3179"/>
      <c r="D3179" t="s">
        <v>4060</v>
      </c>
      <c r="E3179" t="s">
        <v>4186</v>
      </c>
      <c r="F3179" s="85">
        <v>1052.8</v>
      </c>
      <c r="G3179" s="85"/>
      <c r="H3179" s="96" t="s">
        <v>37</v>
      </c>
      <c r="I3179" t="s">
        <v>3968</v>
      </c>
      <c r="J3179" s="4">
        <f t="shared" si="49"/>
        <v>1</v>
      </c>
    </row>
    <row r="3180" spans="1:10" x14ac:dyDescent="0.3">
      <c r="A3180" s="4" t="s">
        <v>4267</v>
      </c>
      <c r="B3180" s="82">
        <v>45300</v>
      </c>
      <c r="C3180"/>
      <c r="D3180" t="s">
        <v>4060</v>
      </c>
      <c r="E3180" t="s">
        <v>4186</v>
      </c>
      <c r="F3180" s="85">
        <v>6857.6</v>
      </c>
      <c r="G3180" s="85"/>
      <c r="H3180" s="96" t="s">
        <v>37</v>
      </c>
      <c r="I3180" t="s">
        <v>3968</v>
      </c>
      <c r="J3180" s="4">
        <f t="shared" si="49"/>
        <v>1</v>
      </c>
    </row>
    <row r="3181" spans="1:10" x14ac:dyDescent="0.3">
      <c r="A3181" s="4" t="s">
        <v>4267</v>
      </c>
      <c r="B3181" s="82">
        <v>45300</v>
      </c>
      <c r="C3181"/>
      <c r="D3181" t="s">
        <v>4053</v>
      </c>
      <c r="E3181" t="s">
        <v>1915</v>
      </c>
      <c r="F3181" s="85">
        <v>6024.25</v>
      </c>
      <c r="G3181" s="85"/>
      <c r="H3181" s="96" t="s">
        <v>37</v>
      </c>
      <c r="I3181" t="s">
        <v>3968</v>
      </c>
      <c r="J3181" s="4">
        <f t="shared" si="49"/>
        <v>1</v>
      </c>
    </row>
    <row r="3182" spans="1:10" x14ac:dyDescent="0.3">
      <c r="A3182" s="4" t="s">
        <v>4267</v>
      </c>
      <c r="B3182" s="82">
        <v>45300</v>
      </c>
      <c r="C3182"/>
      <c r="D3182" t="s">
        <v>4061</v>
      </c>
      <c r="E3182" t="s">
        <v>4187</v>
      </c>
      <c r="F3182" s="85">
        <v>5002.8</v>
      </c>
      <c r="G3182" s="85"/>
      <c r="H3182" s="96" t="s">
        <v>37</v>
      </c>
      <c r="I3182" t="s">
        <v>3968</v>
      </c>
      <c r="J3182" s="4">
        <f t="shared" si="49"/>
        <v>1</v>
      </c>
    </row>
    <row r="3183" spans="1:10" x14ac:dyDescent="0.3">
      <c r="A3183" s="4" t="s">
        <v>4267</v>
      </c>
      <c r="B3183" s="82">
        <v>45300</v>
      </c>
      <c r="C3183"/>
      <c r="D3183" t="s">
        <v>4061</v>
      </c>
      <c r="E3183" t="s">
        <v>4187</v>
      </c>
      <c r="F3183" s="85">
        <v>4853.2</v>
      </c>
      <c r="G3183" s="85"/>
      <c r="H3183" s="96" t="s">
        <v>37</v>
      </c>
      <c r="I3183" t="s">
        <v>3968</v>
      </c>
      <c r="J3183" s="4">
        <f t="shared" si="49"/>
        <v>1</v>
      </c>
    </row>
    <row r="3184" spans="1:10" x14ac:dyDescent="0.3">
      <c r="A3184" s="4" t="s">
        <v>4267</v>
      </c>
      <c r="B3184" s="82">
        <v>45299</v>
      </c>
      <c r="C3184"/>
      <c r="D3184" t="s">
        <v>623</v>
      </c>
      <c r="E3184" t="s">
        <v>4153</v>
      </c>
      <c r="F3184" s="85">
        <v>2500</v>
      </c>
      <c r="G3184" s="85"/>
      <c r="H3184" s="96" t="s">
        <v>37</v>
      </c>
      <c r="I3184" t="s">
        <v>3968</v>
      </c>
      <c r="J3184" s="4">
        <f t="shared" si="49"/>
        <v>1</v>
      </c>
    </row>
    <row r="3185" spans="1:10" x14ac:dyDescent="0.3">
      <c r="A3185" s="4" t="s">
        <v>4267</v>
      </c>
      <c r="B3185" s="82">
        <v>45299</v>
      </c>
      <c r="C3185"/>
      <c r="D3185" t="s">
        <v>4117</v>
      </c>
      <c r="E3185" t="s">
        <v>4168</v>
      </c>
      <c r="F3185" s="85">
        <v>6204</v>
      </c>
      <c r="G3185" s="85"/>
      <c r="H3185" s="96" t="s">
        <v>37</v>
      </c>
      <c r="I3185" t="s">
        <v>3968</v>
      </c>
      <c r="J3185" s="4">
        <f t="shared" si="49"/>
        <v>1</v>
      </c>
    </row>
    <row r="3186" spans="1:10" x14ac:dyDescent="0.3">
      <c r="A3186" s="4" t="s">
        <v>4267</v>
      </c>
      <c r="B3186" s="82">
        <v>45299</v>
      </c>
      <c r="C3186"/>
      <c r="D3186" t="s">
        <v>3974</v>
      </c>
      <c r="E3186" t="s">
        <v>4142</v>
      </c>
      <c r="F3186" s="85">
        <v>8787.3700000000008</v>
      </c>
      <c r="G3186" s="85"/>
      <c r="H3186" s="96" t="s">
        <v>37</v>
      </c>
      <c r="I3186" t="s">
        <v>3968</v>
      </c>
      <c r="J3186" s="4">
        <f t="shared" si="49"/>
        <v>1</v>
      </c>
    </row>
    <row r="3187" spans="1:10" x14ac:dyDescent="0.3">
      <c r="A3187" s="4" t="s">
        <v>4267</v>
      </c>
      <c r="B3187" s="82">
        <v>45299</v>
      </c>
      <c r="C3187"/>
      <c r="D3187" t="s">
        <v>3984</v>
      </c>
      <c r="E3187" t="s">
        <v>4139</v>
      </c>
      <c r="F3187" s="85">
        <v>15526.79</v>
      </c>
      <c r="G3187" s="85"/>
      <c r="H3187" s="96" t="s">
        <v>37</v>
      </c>
      <c r="I3187" t="s">
        <v>3968</v>
      </c>
      <c r="J3187" s="4">
        <f t="shared" si="49"/>
        <v>1</v>
      </c>
    </row>
    <row r="3188" spans="1:10" x14ac:dyDescent="0.3">
      <c r="A3188" s="4" t="s">
        <v>4267</v>
      </c>
      <c r="B3188" s="82">
        <v>45298</v>
      </c>
      <c r="C3188"/>
      <c r="D3188" t="s">
        <v>4064</v>
      </c>
      <c r="E3188" t="s">
        <v>4159</v>
      </c>
      <c r="F3188" s="85">
        <v>5190.96</v>
      </c>
      <c r="G3188" s="85"/>
      <c r="H3188" s="96" t="s">
        <v>37</v>
      </c>
      <c r="I3188" t="s">
        <v>3968</v>
      </c>
      <c r="J3188" s="4">
        <f t="shared" si="49"/>
        <v>1</v>
      </c>
    </row>
    <row r="3189" spans="1:10" x14ac:dyDescent="0.3">
      <c r="A3189" s="4" t="s">
        <v>4267</v>
      </c>
      <c r="B3189" s="82">
        <v>45296</v>
      </c>
      <c r="C3189"/>
      <c r="D3189" t="s">
        <v>4118</v>
      </c>
      <c r="E3189" t="s">
        <v>4236</v>
      </c>
      <c r="F3189" s="85">
        <v>11204.55</v>
      </c>
      <c r="G3189" s="85"/>
      <c r="H3189" s="96" t="s">
        <v>37</v>
      </c>
      <c r="I3189" t="s">
        <v>3968</v>
      </c>
      <c r="J3189" s="4">
        <f t="shared" si="49"/>
        <v>1</v>
      </c>
    </row>
    <row r="3190" spans="1:10" x14ac:dyDescent="0.3">
      <c r="A3190" s="4" t="s">
        <v>4267</v>
      </c>
      <c r="B3190" s="82">
        <v>45296</v>
      </c>
      <c r="C3190"/>
      <c r="D3190" t="s">
        <v>3975</v>
      </c>
      <c r="E3190" t="s">
        <v>4237</v>
      </c>
      <c r="F3190" s="85">
        <v>7673.8</v>
      </c>
      <c r="G3190" s="85"/>
      <c r="H3190" s="96" t="s">
        <v>37</v>
      </c>
      <c r="I3190" t="s">
        <v>3968</v>
      </c>
      <c r="J3190" s="4">
        <f t="shared" si="49"/>
        <v>1</v>
      </c>
    </row>
    <row r="3191" spans="1:10" x14ac:dyDescent="0.3">
      <c r="A3191" s="4" t="s">
        <v>4267</v>
      </c>
      <c r="B3191" s="82">
        <v>45296</v>
      </c>
      <c r="C3191"/>
      <c r="D3191" t="s">
        <v>3974</v>
      </c>
      <c r="E3191" t="s">
        <v>4142</v>
      </c>
      <c r="F3191" s="85">
        <v>7352.98</v>
      </c>
      <c r="G3191" s="85"/>
      <c r="H3191" s="96" t="s">
        <v>37</v>
      </c>
      <c r="I3191" t="s">
        <v>3968</v>
      </c>
      <c r="J3191" s="4">
        <f t="shared" si="49"/>
        <v>1</v>
      </c>
    </row>
    <row r="3192" spans="1:10" x14ac:dyDescent="0.3">
      <c r="A3192" s="4" t="s">
        <v>4267</v>
      </c>
      <c r="B3192" s="82">
        <v>45296</v>
      </c>
      <c r="C3192"/>
      <c r="D3192" t="s">
        <v>4066</v>
      </c>
      <c r="E3192" t="s">
        <v>4147</v>
      </c>
      <c r="F3192" s="85">
        <v>3530.12</v>
      </c>
      <c r="G3192" s="85"/>
      <c r="H3192" s="96" t="s">
        <v>37</v>
      </c>
      <c r="I3192" t="s">
        <v>3968</v>
      </c>
      <c r="J3192" s="4">
        <f t="shared" si="49"/>
        <v>1</v>
      </c>
    </row>
    <row r="3193" spans="1:10" x14ac:dyDescent="0.3">
      <c r="A3193" s="4" t="s">
        <v>4267</v>
      </c>
      <c r="B3193" s="82">
        <v>45296</v>
      </c>
      <c r="C3193"/>
      <c r="D3193" t="s">
        <v>2807</v>
      </c>
      <c r="E3193">
        <v>2314271</v>
      </c>
      <c r="F3193" s="85">
        <v>5234.8999999999996</v>
      </c>
      <c r="G3193" s="85"/>
      <c r="H3193" s="96" t="s">
        <v>37</v>
      </c>
      <c r="I3193" t="s">
        <v>3968</v>
      </c>
      <c r="J3193" s="4">
        <f t="shared" si="49"/>
        <v>1</v>
      </c>
    </row>
    <row r="3194" spans="1:10" x14ac:dyDescent="0.3">
      <c r="A3194" s="4" t="s">
        <v>4267</v>
      </c>
      <c r="B3194" s="82">
        <v>45296</v>
      </c>
      <c r="C3194"/>
      <c r="D3194" t="s">
        <v>4005</v>
      </c>
      <c r="E3194" t="s">
        <v>4155</v>
      </c>
      <c r="F3194" s="85">
        <v>20168.68</v>
      </c>
      <c r="G3194" s="85"/>
      <c r="H3194" s="96" t="s">
        <v>37</v>
      </c>
      <c r="I3194" t="s">
        <v>3968</v>
      </c>
      <c r="J3194" s="4">
        <f t="shared" si="49"/>
        <v>1</v>
      </c>
    </row>
    <row r="3195" spans="1:10" x14ac:dyDescent="0.3">
      <c r="A3195" s="4" t="s">
        <v>4267</v>
      </c>
      <c r="B3195" s="82">
        <v>45296</v>
      </c>
      <c r="C3195"/>
      <c r="D3195" t="s">
        <v>4119</v>
      </c>
      <c r="E3195" t="s">
        <v>4168</v>
      </c>
      <c r="F3195" s="85">
        <v>14680.33</v>
      </c>
      <c r="G3195" s="85"/>
      <c r="H3195" s="96" t="s">
        <v>37</v>
      </c>
      <c r="I3195" t="s">
        <v>3968</v>
      </c>
      <c r="J3195" s="4">
        <f t="shared" si="49"/>
        <v>1</v>
      </c>
    </row>
    <row r="3196" spans="1:10" x14ac:dyDescent="0.3">
      <c r="A3196" s="4" t="s">
        <v>4267</v>
      </c>
      <c r="B3196" s="82">
        <v>45296</v>
      </c>
      <c r="C3196"/>
      <c r="D3196" t="s">
        <v>4120</v>
      </c>
      <c r="E3196" t="s">
        <v>4141</v>
      </c>
      <c r="F3196" s="85">
        <v>10913.79</v>
      </c>
      <c r="G3196" s="85"/>
      <c r="H3196" s="96" t="s">
        <v>37</v>
      </c>
      <c r="I3196" t="s">
        <v>3968</v>
      </c>
      <c r="J3196" s="4">
        <f t="shared" si="49"/>
        <v>1</v>
      </c>
    </row>
    <row r="3197" spans="1:10" x14ac:dyDescent="0.3">
      <c r="A3197" s="4" t="s">
        <v>4267</v>
      </c>
      <c r="B3197" s="82">
        <v>45296</v>
      </c>
      <c r="C3197"/>
      <c r="D3197" t="s">
        <v>4100</v>
      </c>
      <c r="E3197" t="s">
        <v>4168</v>
      </c>
      <c r="F3197" s="85">
        <v>2765.13</v>
      </c>
      <c r="G3197" s="85"/>
      <c r="H3197" s="96" t="s">
        <v>37</v>
      </c>
      <c r="I3197" t="s">
        <v>3968</v>
      </c>
      <c r="J3197" s="4">
        <f t="shared" si="49"/>
        <v>1</v>
      </c>
    </row>
    <row r="3198" spans="1:10" x14ac:dyDescent="0.3">
      <c r="A3198" s="4" t="s">
        <v>4267</v>
      </c>
      <c r="B3198" s="82">
        <v>45296</v>
      </c>
      <c r="C3198"/>
      <c r="D3198" t="s">
        <v>3983</v>
      </c>
      <c r="E3198">
        <v>2312185</v>
      </c>
      <c r="F3198" s="85">
        <v>6512.8</v>
      </c>
      <c r="G3198" s="85"/>
      <c r="H3198" s="96" t="s">
        <v>37</v>
      </c>
      <c r="I3198" t="s">
        <v>3968</v>
      </c>
      <c r="J3198" s="4">
        <f t="shared" si="49"/>
        <v>1</v>
      </c>
    </row>
    <row r="3199" spans="1:10" x14ac:dyDescent="0.3">
      <c r="A3199" s="4" t="s">
        <v>4267</v>
      </c>
      <c r="B3199" s="82">
        <v>45296</v>
      </c>
      <c r="C3199"/>
      <c r="D3199" t="s">
        <v>3983</v>
      </c>
      <c r="E3199">
        <v>2312120</v>
      </c>
      <c r="F3199" s="85">
        <v>9893.98</v>
      </c>
      <c r="G3199" s="85"/>
      <c r="H3199" s="96" t="s">
        <v>37</v>
      </c>
      <c r="I3199" t="s">
        <v>3968</v>
      </c>
      <c r="J3199" s="4">
        <f t="shared" si="49"/>
        <v>1</v>
      </c>
    </row>
    <row r="3200" spans="1:10" x14ac:dyDescent="0.3">
      <c r="A3200" s="4" t="s">
        <v>4267</v>
      </c>
      <c r="B3200" s="82">
        <v>45296</v>
      </c>
      <c r="C3200"/>
      <c r="D3200" t="s">
        <v>3983</v>
      </c>
      <c r="E3200">
        <v>2312225</v>
      </c>
      <c r="F3200" s="85">
        <v>6157.32</v>
      </c>
      <c r="G3200" s="85"/>
      <c r="H3200" s="96" t="s">
        <v>37</v>
      </c>
      <c r="I3200" t="s">
        <v>3968</v>
      </c>
      <c r="J3200" s="4">
        <f t="shared" si="49"/>
        <v>1</v>
      </c>
    </row>
    <row r="3201" spans="1:10" x14ac:dyDescent="0.3">
      <c r="A3201" s="4" t="s">
        <v>4267</v>
      </c>
      <c r="B3201" s="82">
        <v>45296</v>
      </c>
      <c r="C3201"/>
      <c r="D3201" t="s">
        <v>3983</v>
      </c>
      <c r="E3201">
        <v>2312188</v>
      </c>
      <c r="F3201" s="85">
        <v>3162.75</v>
      </c>
      <c r="G3201" s="85"/>
      <c r="H3201" s="96" t="s">
        <v>37</v>
      </c>
      <c r="I3201" t="s">
        <v>3968</v>
      </c>
      <c r="J3201" s="4">
        <f t="shared" si="49"/>
        <v>1</v>
      </c>
    </row>
    <row r="3202" spans="1:10" x14ac:dyDescent="0.3">
      <c r="A3202" s="4" t="s">
        <v>4267</v>
      </c>
      <c r="B3202" s="82">
        <v>45296</v>
      </c>
      <c r="C3202"/>
      <c r="D3202" t="s">
        <v>3983</v>
      </c>
      <c r="E3202">
        <v>2312130</v>
      </c>
      <c r="F3202" s="85">
        <v>3713.49</v>
      </c>
      <c r="G3202" s="85"/>
      <c r="H3202" s="96" t="s">
        <v>37</v>
      </c>
      <c r="I3202" t="s">
        <v>3968</v>
      </c>
      <c r="J3202" s="4">
        <f t="shared" si="49"/>
        <v>1</v>
      </c>
    </row>
    <row r="3203" spans="1:10" x14ac:dyDescent="0.3">
      <c r="A3203" s="4" t="s">
        <v>4267</v>
      </c>
      <c r="B3203" s="82">
        <v>45296</v>
      </c>
      <c r="C3203"/>
      <c r="D3203" t="s">
        <v>3983</v>
      </c>
      <c r="E3203">
        <v>2312134</v>
      </c>
      <c r="F3203" s="85">
        <v>4374.47</v>
      </c>
      <c r="G3203" s="85"/>
      <c r="H3203" s="96" t="s">
        <v>37</v>
      </c>
      <c r="I3203" t="s">
        <v>3968</v>
      </c>
      <c r="J3203" s="4">
        <f t="shared" ref="J3203:J3266" si="50">MONTH(B3203)</f>
        <v>1</v>
      </c>
    </row>
    <row r="3204" spans="1:10" x14ac:dyDescent="0.3">
      <c r="A3204" s="4" t="s">
        <v>4267</v>
      </c>
      <c r="B3204" s="82">
        <v>45296</v>
      </c>
      <c r="C3204"/>
      <c r="D3204" t="s">
        <v>3983</v>
      </c>
      <c r="E3204">
        <v>2312187</v>
      </c>
      <c r="F3204" s="85">
        <v>4580</v>
      </c>
      <c r="G3204" s="85"/>
      <c r="H3204" s="96" t="s">
        <v>37</v>
      </c>
      <c r="I3204" t="s">
        <v>3968</v>
      </c>
      <c r="J3204" s="4">
        <f t="shared" si="50"/>
        <v>1</v>
      </c>
    </row>
    <row r="3205" spans="1:10" x14ac:dyDescent="0.3">
      <c r="A3205" s="4" t="s">
        <v>4267</v>
      </c>
      <c r="B3205" s="82">
        <v>45296</v>
      </c>
      <c r="C3205"/>
      <c r="D3205" t="s">
        <v>3983</v>
      </c>
      <c r="E3205">
        <v>2312284</v>
      </c>
      <c r="F3205" s="85">
        <v>5516.72</v>
      </c>
      <c r="G3205" s="85"/>
      <c r="H3205" s="96" t="s">
        <v>37</v>
      </c>
      <c r="I3205" t="s">
        <v>3968</v>
      </c>
      <c r="J3205" s="4">
        <f t="shared" si="50"/>
        <v>1</v>
      </c>
    </row>
    <row r="3206" spans="1:10" x14ac:dyDescent="0.3">
      <c r="A3206" s="4" t="s">
        <v>4267</v>
      </c>
      <c r="B3206" s="82">
        <v>45296</v>
      </c>
      <c r="C3206"/>
      <c r="D3206" t="s">
        <v>3983</v>
      </c>
      <c r="E3206">
        <v>2312269</v>
      </c>
      <c r="F3206" s="85">
        <v>4854.01</v>
      </c>
      <c r="G3206" s="85"/>
      <c r="H3206" s="96" t="s">
        <v>37</v>
      </c>
      <c r="I3206" t="s">
        <v>3968</v>
      </c>
      <c r="J3206" s="4">
        <f t="shared" si="50"/>
        <v>1</v>
      </c>
    </row>
    <row r="3207" spans="1:10" x14ac:dyDescent="0.3">
      <c r="A3207" s="4" t="s">
        <v>4267</v>
      </c>
      <c r="B3207" s="82">
        <v>45296</v>
      </c>
      <c r="C3207"/>
      <c r="D3207" t="s">
        <v>3983</v>
      </c>
      <c r="E3207">
        <v>2312315</v>
      </c>
      <c r="F3207" s="85">
        <v>2906.19</v>
      </c>
      <c r="G3207" s="85"/>
      <c r="H3207" s="96" t="s">
        <v>37</v>
      </c>
      <c r="I3207" t="s">
        <v>3968</v>
      </c>
      <c r="J3207" s="4">
        <f t="shared" si="50"/>
        <v>1</v>
      </c>
    </row>
    <row r="3208" spans="1:10" x14ac:dyDescent="0.3">
      <c r="A3208" s="4" t="s">
        <v>4267</v>
      </c>
      <c r="B3208" s="82">
        <v>45296</v>
      </c>
      <c r="C3208"/>
      <c r="D3208" t="s">
        <v>3983</v>
      </c>
      <c r="E3208">
        <v>2312337</v>
      </c>
      <c r="F3208" s="85">
        <v>5193.45</v>
      </c>
      <c r="G3208" s="85"/>
      <c r="H3208" s="96" t="s">
        <v>37</v>
      </c>
      <c r="I3208" t="s">
        <v>3968</v>
      </c>
      <c r="J3208" s="4">
        <f t="shared" si="50"/>
        <v>1</v>
      </c>
    </row>
    <row r="3209" spans="1:10" x14ac:dyDescent="0.3">
      <c r="A3209" s="4" t="s">
        <v>4267</v>
      </c>
      <c r="B3209" s="82">
        <v>45296</v>
      </c>
      <c r="C3209"/>
      <c r="D3209" t="s">
        <v>3983</v>
      </c>
      <c r="E3209">
        <v>2312222</v>
      </c>
      <c r="F3209" s="85">
        <v>5808.79</v>
      </c>
      <c r="G3209" s="85"/>
      <c r="H3209" s="96" t="s">
        <v>37</v>
      </c>
      <c r="I3209" t="s">
        <v>3968</v>
      </c>
      <c r="J3209" s="4">
        <f t="shared" si="50"/>
        <v>1</v>
      </c>
    </row>
    <row r="3210" spans="1:10" x14ac:dyDescent="0.3">
      <c r="A3210" s="4" t="s">
        <v>4267</v>
      </c>
      <c r="B3210" s="82">
        <v>45296</v>
      </c>
      <c r="C3210"/>
      <c r="D3210" t="s">
        <v>3983</v>
      </c>
      <c r="E3210">
        <v>2312199</v>
      </c>
      <c r="F3210" s="85">
        <v>3279.98</v>
      </c>
      <c r="G3210" s="85"/>
      <c r="H3210" s="96" t="s">
        <v>37</v>
      </c>
      <c r="I3210" t="s">
        <v>3968</v>
      </c>
      <c r="J3210" s="4">
        <f t="shared" si="50"/>
        <v>1</v>
      </c>
    </row>
    <row r="3211" spans="1:10" x14ac:dyDescent="0.3">
      <c r="A3211" s="4" t="s">
        <v>4267</v>
      </c>
      <c r="B3211" s="82">
        <v>45296</v>
      </c>
      <c r="C3211"/>
      <c r="D3211" t="s">
        <v>3983</v>
      </c>
      <c r="E3211">
        <v>2312175</v>
      </c>
      <c r="F3211" s="85">
        <v>3146</v>
      </c>
      <c r="G3211" s="85"/>
      <c r="H3211" s="96" t="s">
        <v>37</v>
      </c>
      <c r="I3211" t="s">
        <v>3968</v>
      </c>
      <c r="J3211" s="4">
        <f t="shared" si="50"/>
        <v>1</v>
      </c>
    </row>
    <row r="3212" spans="1:10" x14ac:dyDescent="0.3">
      <c r="A3212" s="4" t="s">
        <v>4267</v>
      </c>
      <c r="B3212" s="82">
        <v>45296</v>
      </c>
      <c r="C3212"/>
      <c r="D3212" t="s">
        <v>3983</v>
      </c>
      <c r="E3212">
        <v>2312177</v>
      </c>
      <c r="F3212" s="85">
        <v>5236.5200000000004</v>
      </c>
      <c r="G3212" s="85"/>
      <c r="H3212" s="96" t="s">
        <v>37</v>
      </c>
      <c r="I3212" t="s">
        <v>3968</v>
      </c>
      <c r="J3212" s="4">
        <f t="shared" si="50"/>
        <v>1</v>
      </c>
    </row>
    <row r="3213" spans="1:10" x14ac:dyDescent="0.3">
      <c r="A3213" s="4" t="s">
        <v>4267</v>
      </c>
      <c r="B3213" s="82">
        <v>45296</v>
      </c>
      <c r="C3213"/>
      <c r="D3213" t="s">
        <v>3983</v>
      </c>
      <c r="E3213">
        <v>2312310</v>
      </c>
      <c r="F3213" s="85">
        <v>5112.5</v>
      </c>
      <c r="G3213" s="85"/>
      <c r="H3213" s="96" t="s">
        <v>37</v>
      </c>
      <c r="I3213" t="s">
        <v>3968</v>
      </c>
      <c r="J3213" s="4">
        <f t="shared" si="50"/>
        <v>1</v>
      </c>
    </row>
    <row r="3214" spans="1:10" x14ac:dyDescent="0.3">
      <c r="A3214" s="4" t="s">
        <v>4267</v>
      </c>
      <c r="B3214" s="82">
        <v>45296</v>
      </c>
      <c r="C3214"/>
      <c r="D3214" t="s">
        <v>3983</v>
      </c>
      <c r="E3214">
        <v>2312183</v>
      </c>
      <c r="F3214" s="85">
        <v>8425.6</v>
      </c>
      <c r="G3214" s="85"/>
      <c r="H3214" s="96" t="s">
        <v>37</v>
      </c>
      <c r="I3214" t="s">
        <v>3968</v>
      </c>
      <c r="J3214" s="4">
        <f t="shared" si="50"/>
        <v>1</v>
      </c>
    </row>
    <row r="3215" spans="1:10" x14ac:dyDescent="0.3">
      <c r="A3215" s="4" t="s">
        <v>4267</v>
      </c>
      <c r="B3215" s="82">
        <v>45296</v>
      </c>
      <c r="C3215"/>
      <c r="D3215" t="s">
        <v>3983</v>
      </c>
      <c r="E3215">
        <v>2312227</v>
      </c>
      <c r="F3215" s="85">
        <v>22005.86</v>
      </c>
      <c r="G3215" s="85"/>
      <c r="H3215" s="96" t="s">
        <v>37</v>
      </c>
      <c r="I3215" t="s">
        <v>3968</v>
      </c>
      <c r="J3215" s="4">
        <f t="shared" si="50"/>
        <v>1</v>
      </c>
    </row>
    <row r="3216" spans="1:10" x14ac:dyDescent="0.3">
      <c r="A3216" s="4" t="s">
        <v>4267</v>
      </c>
      <c r="B3216" s="82">
        <v>45296</v>
      </c>
      <c r="C3216"/>
      <c r="D3216" t="s">
        <v>3983</v>
      </c>
      <c r="E3216">
        <v>2312194</v>
      </c>
      <c r="F3216" s="85">
        <v>6195.75</v>
      </c>
      <c r="G3216" s="85"/>
      <c r="H3216" s="96" t="s">
        <v>37</v>
      </c>
      <c r="I3216" t="s">
        <v>3968</v>
      </c>
      <c r="J3216" s="4">
        <f t="shared" si="50"/>
        <v>1</v>
      </c>
    </row>
    <row r="3217" spans="1:10" x14ac:dyDescent="0.3">
      <c r="A3217" s="4" t="s">
        <v>4267</v>
      </c>
      <c r="B3217" s="82">
        <v>45296</v>
      </c>
      <c r="C3217"/>
      <c r="D3217" t="s">
        <v>3983</v>
      </c>
      <c r="E3217">
        <v>2312275</v>
      </c>
      <c r="F3217" s="85">
        <v>4810.03</v>
      </c>
      <c r="G3217" s="85"/>
      <c r="H3217" s="96" t="s">
        <v>37</v>
      </c>
      <c r="I3217" t="s">
        <v>3968</v>
      </c>
      <c r="J3217" s="4">
        <f t="shared" si="50"/>
        <v>1</v>
      </c>
    </row>
    <row r="3218" spans="1:10" x14ac:dyDescent="0.3">
      <c r="A3218" s="4" t="s">
        <v>4267</v>
      </c>
      <c r="B3218" s="82">
        <v>45296</v>
      </c>
      <c r="C3218"/>
      <c r="D3218" t="s">
        <v>3983</v>
      </c>
      <c r="E3218">
        <v>2312271</v>
      </c>
      <c r="F3218" s="85">
        <v>6479.97</v>
      </c>
      <c r="G3218" s="85"/>
      <c r="H3218" s="96" t="s">
        <v>37</v>
      </c>
      <c r="I3218" t="s">
        <v>3968</v>
      </c>
      <c r="J3218" s="4">
        <f t="shared" si="50"/>
        <v>1</v>
      </c>
    </row>
    <row r="3219" spans="1:10" x14ac:dyDescent="0.3">
      <c r="A3219" s="4" t="s">
        <v>4267</v>
      </c>
      <c r="B3219" s="82">
        <v>45296</v>
      </c>
      <c r="C3219"/>
      <c r="D3219" t="s">
        <v>3983</v>
      </c>
      <c r="E3219">
        <v>2312344</v>
      </c>
      <c r="F3219" s="85">
        <v>3010</v>
      </c>
      <c r="G3219" s="85"/>
      <c r="H3219" s="96" t="s">
        <v>37</v>
      </c>
      <c r="I3219" t="s">
        <v>3968</v>
      </c>
      <c r="J3219" s="4">
        <f t="shared" si="50"/>
        <v>1</v>
      </c>
    </row>
    <row r="3220" spans="1:10" x14ac:dyDescent="0.3">
      <c r="A3220" s="4" t="s">
        <v>4267</v>
      </c>
      <c r="B3220" s="82">
        <v>45296</v>
      </c>
      <c r="C3220"/>
      <c r="D3220" t="s">
        <v>3983</v>
      </c>
      <c r="E3220">
        <v>2312329</v>
      </c>
      <c r="F3220" s="85">
        <v>7842.49</v>
      </c>
      <c r="G3220" s="85"/>
      <c r="H3220" s="96" t="s">
        <v>37</v>
      </c>
      <c r="I3220" t="s">
        <v>3968</v>
      </c>
      <c r="J3220" s="4">
        <f t="shared" si="50"/>
        <v>1</v>
      </c>
    </row>
    <row r="3221" spans="1:10" x14ac:dyDescent="0.3">
      <c r="A3221" s="4" t="s">
        <v>4267</v>
      </c>
      <c r="B3221" s="82">
        <v>45296</v>
      </c>
      <c r="C3221"/>
      <c r="D3221" t="s">
        <v>3983</v>
      </c>
      <c r="E3221">
        <v>2312346</v>
      </c>
      <c r="F3221" s="85">
        <v>4710.66</v>
      </c>
      <c r="G3221" s="85"/>
      <c r="H3221" s="96" t="s">
        <v>37</v>
      </c>
      <c r="I3221" t="s">
        <v>3968</v>
      </c>
      <c r="J3221" s="4">
        <f t="shared" si="50"/>
        <v>1</v>
      </c>
    </row>
    <row r="3222" spans="1:10" x14ac:dyDescent="0.3">
      <c r="A3222" s="4" t="s">
        <v>4267</v>
      </c>
      <c r="B3222" s="82">
        <v>45296</v>
      </c>
      <c r="C3222"/>
      <c r="D3222" t="s">
        <v>3983</v>
      </c>
      <c r="E3222">
        <v>2312136</v>
      </c>
      <c r="F3222" s="85">
        <v>4077.29</v>
      </c>
      <c r="G3222" s="85"/>
      <c r="H3222" s="96" t="s">
        <v>37</v>
      </c>
      <c r="I3222" t="s">
        <v>3968</v>
      </c>
      <c r="J3222" s="4">
        <f t="shared" si="50"/>
        <v>1</v>
      </c>
    </row>
    <row r="3223" spans="1:10" x14ac:dyDescent="0.3">
      <c r="A3223" s="4" t="s">
        <v>4267</v>
      </c>
      <c r="B3223" s="82">
        <v>45296</v>
      </c>
      <c r="C3223"/>
      <c r="D3223" t="s">
        <v>3983</v>
      </c>
      <c r="E3223">
        <v>2312353</v>
      </c>
      <c r="F3223" s="85">
        <v>12380.25</v>
      </c>
      <c r="G3223" s="85"/>
      <c r="H3223" s="96" t="s">
        <v>37</v>
      </c>
      <c r="I3223" t="s">
        <v>3968</v>
      </c>
      <c r="J3223" s="4">
        <f t="shared" si="50"/>
        <v>1</v>
      </c>
    </row>
    <row r="3224" spans="1:10" x14ac:dyDescent="0.3">
      <c r="A3224" s="4" t="s">
        <v>4267</v>
      </c>
      <c r="B3224" s="82">
        <v>45296</v>
      </c>
      <c r="C3224"/>
      <c r="D3224" t="s">
        <v>3983</v>
      </c>
      <c r="E3224">
        <v>2312160</v>
      </c>
      <c r="F3224" s="85">
        <v>6691.51</v>
      </c>
      <c r="G3224" s="85"/>
      <c r="H3224" s="96" t="s">
        <v>37</v>
      </c>
      <c r="I3224" t="s">
        <v>3968</v>
      </c>
      <c r="J3224" s="4">
        <f t="shared" si="50"/>
        <v>1</v>
      </c>
    </row>
    <row r="3225" spans="1:10" x14ac:dyDescent="0.3">
      <c r="A3225" s="4" t="s">
        <v>4267</v>
      </c>
      <c r="B3225" s="82">
        <v>45296</v>
      </c>
      <c r="C3225"/>
      <c r="D3225" t="s">
        <v>3983</v>
      </c>
      <c r="E3225">
        <v>2312355</v>
      </c>
      <c r="F3225" s="85">
        <v>5500</v>
      </c>
      <c r="G3225" s="85"/>
      <c r="H3225" s="96" t="s">
        <v>37</v>
      </c>
      <c r="I3225" t="s">
        <v>3968</v>
      </c>
      <c r="J3225" s="4">
        <f t="shared" si="50"/>
        <v>1</v>
      </c>
    </row>
    <row r="3226" spans="1:10" x14ac:dyDescent="0.3">
      <c r="A3226" s="4" t="s">
        <v>4267</v>
      </c>
      <c r="B3226" s="82">
        <v>45296</v>
      </c>
      <c r="C3226"/>
      <c r="D3226" t="s">
        <v>3983</v>
      </c>
      <c r="E3226">
        <v>2312295</v>
      </c>
      <c r="F3226" s="85">
        <v>2973</v>
      </c>
      <c r="G3226" s="85"/>
      <c r="H3226" s="96" t="s">
        <v>37</v>
      </c>
      <c r="I3226" t="s">
        <v>3968</v>
      </c>
      <c r="J3226" s="4">
        <f t="shared" si="50"/>
        <v>1</v>
      </c>
    </row>
    <row r="3227" spans="1:10" x14ac:dyDescent="0.3">
      <c r="A3227" s="4" t="s">
        <v>4267</v>
      </c>
      <c r="B3227" s="82">
        <v>45296</v>
      </c>
      <c r="C3227"/>
      <c r="D3227" t="s">
        <v>2685</v>
      </c>
      <c r="E3227" t="s">
        <v>4150</v>
      </c>
      <c r="F3227" s="85">
        <v>21946.95</v>
      </c>
      <c r="G3227" s="85"/>
      <c r="H3227" s="96" t="s">
        <v>37</v>
      </c>
      <c r="I3227" t="s">
        <v>3968</v>
      </c>
      <c r="J3227" s="4">
        <f t="shared" si="50"/>
        <v>1</v>
      </c>
    </row>
    <row r="3228" spans="1:10" x14ac:dyDescent="0.3">
      <c r="A3228" s="4" t="s">
        <v>4267</v>
      </c>
      <c r="B3228" s="82">
        <v>45296</v>
      </c>
      <c r="C3228"/>
      <c r="D3228" t="s">
        <v>4081</v>
      </c>
      <c r="E3228" t="s">
        <v>4238</v>
      </c>
      <c r="F3228" s="85">
        <v>4622.2</v>
      </c>
      <c r="G3228" s="85"/>
      <c r="H3228" s="96" t="s">
        <v>37</v>
      </c>
      <c r="I3228" t="s">
        <v>3968</v>
      </c>
      <c r="J3228" s="4">
        <f t="shared" si="50"/>
        <v>1</v>
      </c>
    </row>
    <row r="3229" spans="1:10" x14ac:dyDescent="0.3">
      <c r="A3229" s="4" t="s">
        <v>4267</v>
      </c>
      <c r="B3229" s="82">
        <v>45296</v>
      </c>
      <c r="C3229"/>
      <c r="D3229" t="s">
        <v>4121</v>
      </c>
      <c r="E3229" t="s">
        <v>4152</v>
      </c>
      <c r="F3229" s="85">
        <v>25547</v>
      </c>
      <c r="G3229" s="85"/>
      <c r="H3229" s="96" t="s">
        <v>37</v>
      </c>
      <c r="I3229" t="s">
        <v>3968</v>
      </c>
      <c r="J3229" s="4">
        <f t="shared" si="50"/>
        <v>1</v>
      </c>
    </row>
    <row r="3230" spans="1:10" x14ac:dyDescent="0.3">
      <c r="A3230" s="4" t="s">
        <v>4267</v>
      </c>
      <c r="B3230" s="82">
        <v>45295</v>
      </c>
      <c r="C3230"/>
      <c r="D3230" t="s">
        <v>4122</v>
      </c>
      <c r="E3230" t="s">
        <v>4168</v>
      </c>
      <c r="F3230" s="85">
        <v>8530.0300000000007</v>
      </c>
      <c r="G3230" s="85"/>
      <c r="H3230" s="96" t="s">
        <v>37</v>
      </c>
      <c r="I3230" t="s">
        <v>3968</v>
      </c>
      <c r="J3230" s="4">
        <f t="shared" si="50"/>
        <v>1</v>
      </c>
    </row>
    <row r="3231" spans="1:10" x14ac:dyDescent="0.3">
      <c r="A3231" s="4" t="s">
        <v>4267</v>
      </c>
      <c r="B3231" s="82">
        <v>45295</v>
      </c>
      <c r="C3231"/>
      <c r="D3231" t="s">
        <v>3994</v>
      </c>
      <c r="E3231" t="s">
        <v>4148</v>
      </c>
      <c r="F3231" s="85">
        <v>4587.97</v>
      </c>
      <c r="G3231" s="85"/>
      <c r="H3231" s="96" t="s">
        <v>37</v>
      </c>
      <c r="I3231" t="s">
        <v>3968</v>
      </c>
      <c r="J3231" s="4">
        <f t="shared" si="50"/>
        <v>1</v>
      </c>
    </row>
    <row r="3232" spans="1:10" x14ac:dyDescent="0.3">
      <c r="A3232" s="4" t="s">
        <v>4267</v>
      </c>
      <c r="B3232" s="82">
        <v>45295</v>
      </c>
      <c r="C3232"/>
      <c r="D3232" t="s">
        <v>3991</v>
      </c>
      <c r="E3232" t="s">
        <v>4129</v>
      </c>
      <c r="F3232" s="85">
        <v>25692.33</v>
      </c>
      <c r="G3232" s="85"/>
      <c r="H3232" s="96" t="s">
        <v>37</v>
      </c>
      <c r="I3232" t="s">
        <v>3968</v>
      </c>
      <c r="J3232" s="4">
        <f t="shared" si="50"/>
        <v>1</v>
      </c>
    </row>
    <row r="3233" spans="1:10" x14ac:dyDescent="0.3">
      <c r="A3233" s="4" t="s">
        <v>4267</v>
      </c>
      <c r="B3233" s="82">
        <v>45295</v>
      </c>
      <c r="C3233"/>
      <c r="D3233" t="s">
        <v>806</v>
      </c>
      <c r="E3233" t="s">
        <v>4205</v>
      </c>
      <c r="F3233" s="91">
        <v>250</v>
      </c>
      <c r="G3233" s="85"/>
      <c r="H3233" s="96" t="s">
        <v>37</v>
      </c>
      <c r="I3233" t="s">
        <v>3968</v>
      </c>
      <c r="J3233" s="4">
        <f t="shared" si="50"/>
        <v>1</v>
      </c>
    </row>
    <row r="3234" spans="1:10" x14ac:dyDescent="0.3">
      <c r="A3234" s="4" t="s">
        <v>4267</v>
      </c>
      <c r="B3234" s="82">
        <v>45295</v>
      </c>
      <c r="C3234"/>
      <c r="D3234" t="s">
        <v>4080</v>
      </c>
      <c r="E3234" t="s">
        <v>4239</v>
      </c>
      <c r="F3234" s="85">
        <v>4209.67</v>
      </c>
      <c r="G3234" s="85"/>
      <c r="H3234" s="96" t="s">
        <v>37</v>
      </c>
      <c r="I3234" t="s">
        <v>3968</v>
      </c>
      <c r="J3234" s="4">
        <f t="shared" si="50"/>
        <v>1</v>
      </c>
    </row>
    <row r="3235" spans="1:10" x14ac:dyDescent="0.3">
      <c r="A3235" s="4" t="s">
        <v>4267</v>
      </c>
      <c r="B3235" s="82">
        <v>45295</v>
      </c>
      <c r="C3235"/>
      <c r="D3235" t="s">
        <v>3988</v>
      </c>
      <c r="E3235" t="s">
        <v>4240</v>
      </c>
      <c r="F3235" s="85">
        <v>22594.65</v>
      </c>
      <c r="G3235" s="85"/>
      <c r="H3235" s="96" t="s">
        <v>37</v>
      </c>
      <c r="I3235" t="s">
        <v>3968</v>
      </c>
      <c r="J3235" s="4">
        <f t="shared" si="50"/>
        <v>1</v>
      </c>
    </row>
    <row r="3236" spans="1:10" x14ac:dyDescent="0.3">
      <c r="A3236" s="4" t="s">
        <v>4267</v>
      </c>
      <c r="B3236" s="82">
        <v>45295</v>
      </c>
      <c r="C3236"/>
      <c r="D3236" t="s">
        <v>4027</v>
      </c>
      <c r="E3236" t="s">
        <v>4222</v>
      </c>
      <c r="F3236" s="85">
        <v>8337.11</v>
      </c>
      <c r="G3236" s="85"/>
      <c r="H3236" s="96" t="s">
        <v>37</v>
      </c>
      <c r="I3236" t="s">
        <v>3968</v>
      </c>
      <c r="J3236" s="4">
        <f t="shared" si="50"/>
        <v>1</v>
      </c>
    </row>
    <row r="3237" spans="1:10" x14ac:dyDescent="0.3">
      <c r="A3237" s="4" t="s">
        <v>4267</v>
      </c>
      <c r="B3237" s="82">
        <v>45295</v>
      </c>
      <c r="C3237"/>
      <c r="D3237" t="s">
        <v>4017</v>
      </c>
      <c r="E3237" t="s">
        <v>4161</v>
      </c>
      <c r="F3237" s="85">
        <v>7988.89</v>
      </c>
      <c r="G3237" s="85"/>
      <c r="H3237" s="96" t="s">
        <v>37</v>
      </c>
      <c r="I3237" t="s">
        <v>3968</v>
      </c>
      <c r="J3237" s="4">
        <f t="shared" si="50"/>
        <v>1</v>
      </c>
    </row>
    <row r="3238" spans="1:10" x14ac:dyDescent="0.3">
      <c r="A3238" s="4" t="s">
        <v>4267</v>
      </c>
      <c r="B3238" s="82">
        <v>45295</v>
      </c>
      <c r="C3238"/>
      <c r="D3238" t="s">
        <v>4017</v>
      </c>
      <c r="E3238" t="s">
        <v>4161</v>
      </c>
      <c r="F3238" s="85">
        <v>4945.8900000000003</v>
      </c>
      <c r="G3238" s="85"/>
      <c r="H3238" s="96" t="s">
        <v>37</v>
      </c>
      <c r="I3238" t="s">
        <v>3968</v>
      </c>
      <c r="J3238" s="4">
        <f t="shared" si="50"/>
        <v>1</v>
      </c>
    </row>
    <row r="3239" spans="1:10" x14ac:dyDescent="0.3">
      <c r="A3239" s="4" t="s">
        <v>4267</v>
      </c>
      <c r="B3239" s="82">
        <v>45294</v>
      </c>
      <c r="C3239"/>
      <c r="D3239" t="s">
        <v>4034</v>
      </c>
      <c r="E3239" t="s">
        <v>4241</v>
      </c>
      <c r="F3239" s="85">
        <v>5441.92</v>
      </c>
      <c r="G3239" s="85"/>
      <c r="H3239" s="96" t="s">
        <v>37</v>
      </c>
      <c r="I3239" t="s">
        <v>3968</v>
      </c>
      <c r="J3239" s="4">
        <f t="shared" si="50"/>
        <v>1</v>
      </c>
    </row>
    <row r="3240" spans="1:10" x14ac:dyDescent="0.3">
      <c r="A3240" s="4" t="s">
        <v>4267</v>
      </c>
      <c r="B3240" s="82">
        <v>45294</v>
      </c>
      <c r="C3240"/>
      <c r="D3240" t="s">
        <v>4088</v>
      </c>
      <c r="E3240" t="s">
        <v>4214</v>
      </c>
      <c r="F3240" s="85">
        <v>5720.9</v>
      </c>
      <c r="G3240" s="85"/>
      <c r="H3240" s="96" t="s">
        <v>37</v>
      </c>
      <c r="I3240" t="s">
        <v>3968</v>
      </c>
      <c r="J3240" s="4">
        <f t="shared" si="50"/>
        <v>1</v>
      </c>
    </row>
    <row r="3241" spans="1:10" x14ac:dyDescent="0.3">
      <c r="A3241" s="4" t="s">
        <v>4267</v>
      </c>
      <c r="B3241" s="82">
        <v>45294</v>
      </c>
      <c r="C3241"/>
      <c r="D3241" t="s">
        <v>4017</v>
      </c>
      <c r="E3241" t="s">
        <v>4242</v>
      </c>
      <c r="F3241" s="85">
        <v>13450.1</v>
      </c>
      <c r="G3241" s="85"/>
      <c r="H3241" s="96" t="s">
        <v>37</v>
      </c>
      <c r="I3241" t="s">
        <v>3968</v>
      </c>
      <c r="J3241" s="4">
        <f t="shared" si="50"/>
        <v>1</v>
      </c>
    </row>
    <row r="3242" spans="1:10" x14ac:dyDescent="0.3">
      <c r="A3242" s="4" t="s">
        <v>4267</v>
      </c>
      <c r="B3242" s="82">
        <v>45294</v>
      </c>
      <c r="C3242"/>
      <c r="D3242" t="s">
        <v>4123</v>
      </c>
      <c r="E3242" t="s">
        <v>4138</v>
      </c>
      <c r="F3242" s="85">
        <v>4036.56</v>
      </c>
      <c r="G3242" s="85"/>
      <c r="H3242" s="96" t="s">
        <v>37</v>
      </c>
      <c r="I3242" t="s">
        <v>3968</v>
      </c>
      <c r="J3242" s="4">
        <f t="shared" si="50"/>
        <v>1</v>
      </c>
    </row>
    <row r="3243" spans="1:10" x14ac:dyDescent="0.3">
      <c r="A3243" s="4" t="s">
        <v>4267</v>
      </c>
      <c r="B3243" s="82">
        <v>45294</v>
      </c>
      <c r="C3243"/>
      <c r="D3243" t="s">
        <v>3988</v>
      </c>
      <c r="E3243" t="s">
        <v>4243</v>
      </c>
      <c r="F3243" s="85">
        <v>1996.4</v>
      </c>
      <c r="G3243" s="85"/>
      <c r="H3243" s="96" t="s">
        <v>37</v>
      </c>
      <c r="I3243" t="s">
        <v>3968</v>
      </c>
      <c r="J3243" s="4">
        <f t="shared" si="50"/>
        <v>1</v>
      </c>
    </row>
    <row r="3244" spans="1:10" x14ac:dyDescent="0.3">
      <c r="A3244" s="4" t="s">
        <v>4267</v>
      </c>
      <c r="B3244" s="82">
        <v>45294</v>
      </c>
      <c r="C3244"/>
      <c r="D3244" t="s">
        <v>3991</v>
      </c>
      <c r="E3244" t="s">
        <v>4129</v>
      </c>
      <c r="F3244" s="85">
        <v>11617.26</v>
      </c>
      <c r="G3244" s="85"/>
      <c r="H3244" s="96" t="s">
        <v>37</v>
      </c>
      <c r="I3244" t="s">
        <v>3968</v>
      </c>
      <c r="J3244" s="4">
        <f t="shared" si="50"/>
        <v>1</v>
      </c>
    </row>
    <row r="3245" spans="1:10" x14ac:dyDescent="0.3">
      <c r="A3245" s="4" t="s">
        <v>4267</v>
      </c>
      <c r="B3245" s="82">
        <v>45294</v>
      </c>
      <c r="C3245"/>
      <c r="D3245" t="s">
        <v>4124</v>
      </c>
      <c r="E3245" t="s">
        <v>4244</v>
      </c>
      <c r="F3245" s="85">
        <v>5360.56</v>
      </c>
      <c r="G3245" s="85"/>
      <c r="H3245" s="96" t="s">
        <v>37</v>
      </c>
      <c r="I3245" t="s">
        <v>3968</v>
      </c>
      <c r="J3245" s="4">
        <f t="shared" si="50"/>
        <v>1</v>
      </c>
    </row>
    <row r="3246" spans="1:10" x14ac:dyDescent="0.3">
      <c r="A3246" s="4" t="s">
        <v>4267</v>
      </c>
      <c r="B3246" s="82">
        <v>45294</v>
      </c>
      <c r="C3246"/>
      <c r="D3246" t="s">
        <v>3981</v>
      </c>
      <c r="E3246" t="s">
        <v>4134</v>
      </c>
      <c r="F3246" s="85">
        <v>13327.86</v>
      </c>
      <c r="G3246" s="85"/>
      <c r="H3246" s="96" t="s">
        <v>37</v>
      </c>
      <c r="I3246" t="s">
        <v>3968</v>
      </c>
      <c r="J3246" s="4">
        <f t="shared" si="50"/>
        <v>1</v>
      </c>
    </row>
    <row r="3247" spans="1:10" x14ac:dyDescent="0.3">
      <c r="A3247" s="4" t="s">
        <v>4267</v>
      </c>
      <c r="B3247" s="82">
        <v>45294</v>
      </c>
      <c r="C3247"/>
      <c r="D3247" t="s">
        <v>3976</v>
      </c>
      <c r="E3247" t="s">
        <v>4128</v>
      </c>
      <c r="F3247" s="85">
        <v>7515.38</v>
      </c>
      <c r="G3247" s="85"/>
      <c r="H3247" s="96" t="s">
        <v>37</v>
      </c>
      <c r="I3247" t="s">
        <v>3968</v>
      </c>
      <c r="J3247" s="4">
        <f t="shared" si="50"/>
        <v>1</v>
      </c>
    </row>
    <row r="3248" spans="1:10" x14ac:dyDescent="0.3">
      <c r="A3248" s="4" t="s">
        <v>4267</v>
      </c>
      <c r="B3248" s="82">
        <v>45294</v>
      </c>
      <c r="C3248"/>
      <c r="D3248" t="s">
        <v>4039</v>
      </c>
      <c r="E3248" t="s">
        <v>4126</v>
      </c>
      <c r="F3248" s="85">
        <v>10783.8</v>
      </c>
      <c r="G3248" s="85"/>
      <c r="H3248" s="96" t="s">
        <v>37</v>
      </c>
      <c r="I3248" t="s">
        <v>3968</v>
      </c>
      <c r="J3248" s="4">
        <f t="shared" si="50"/>
        <v>1</v>
      </c>
    </row>
    <row r="3249" spans="1:10" x14ac:dyDescent="0.3">
      <c r="A3249" s="4" t="s">
        <v>4267</v>
      </c>
      <c r="B3249" s="82">
        <v>45294</v>
      </c>
      <c r="C3249"/>
      <c r="D3249" t="s">
        <v>4039</v>
      </c>
      <c r="E3249" t="s">
        <v>4126</v>
      </c>
      <c r="F3249" s="85">
        <v>16759.07</v>
      </c>
      <c r="G3249" s="85"/>
      <c r="H3249" s="96" t="s">
        <v>37</v>
      </c>
      <c r="I3249" t="s">
        <v>3968</v>
      </c>
      <c r="J3249" s="4">
        <f t="shared" si="50"/>
        <v>1</v>
      </c>
    </row>
    <row r="3250" spans="1:10" x14ac:dyDescent="0.3">
      <c r="A3250" s="4" t="s">
        <v>4267</v>
      </c>
      <c r="B3250" s="82">
        <v>45294</v>
      </c>
      <c r="C3250"/>
      <c r="D3250" t="s">
        <v>2807</v>
      </c>
      <c r="E3250">
        <v>2314103</v>
      </c>
      <c r="F3250" s="85">
        <v>16360.17</v>
      </c>
      <c r="G3250" s="85"/>
      <c r="H3250" s="96" t="s">
        <v>37</v>
      </c>
      <c r="I3250" t="s">
        <v>3968</v>
      </c>
      <c r="J3250" s="4">
        <f t="shared" si="50"/>
        <v>1</v>
      </c>
    </row>
    <row r="3251" spans="1:10" x14ac:dyDescent="0.3">
      <c r="A3251" s="4" t="s">
        <v>4267</v>
      </c>
      <c r="B3251" s="82">
        <v>45294</v>
      </c>
      <c r="C3251"/>
      <c r="D3251" t="s">
        <v>4125</v>
      </c>
      <c r="E3251" t="s">
        <v>4152</v>
      </c>
      <c r="F3251" s="85">
        <v>14477.72</v>
      </c>
      <c r="G3251" s="85"/>
      <c r="H3251" s="96" t="s">
        <v>37</v>
      </c>
      <c r="I3251" t="s">
        <v>3968</v>
      </c>
      <c r="J3251" s="4">
        <f t="shared" si="50"/>
        <v>1</v>
      </c>
    </row>
    <row r="3252" spans="1:10" x14ac:dyDescent="0.3">
      <c r="A3252" s="4" t="s">
        <v>4267</v>
      </c>
      <c r="B3252" s="82">
        <v>45294</v>
      </c>
      <c r="C3252"/>
      <c r="D3252" t="s">
        <v>683</v>
      </c>
      <c r="E3252" t="s">
        <v>4245</v>
      </c>
      <c r="F3252" s="91">
        <v>598.75</v>
      </c>
      <c r="G3252" s="85"/>
      <c r="H3252" s="96" t="s">
        <v>37</v>
      </c>
      <c r="I3252" t="s">
        <v>3968</v>
      </c>
      <c r="J3252" s="4">
        <f t="shared" si="50"/>
        <v>1</v>
      </c>
    </row>
    <row r="3253" spans="1:10" x14ac:dyDescent="0.3">
      <c r="A3253" s="4" t="s">
        <v>4267</v>
      </c>
      <c r="B3253" s="82">
        <v>45294</v>
      </c>
      <c r="C3253"/>
      <c r="D3253" t="s">
        <v>4060</v>
      </c>
      <c r="E3253" t="s">
        <v>4186</v>
      </c>
      <c r="F3253" s="91">
        <v>535.79999999999995</v>
      </c>
      <c r="G3253" s="85"/>
      <c r="H3253" s="96" t="s">
        <v>37</v>
      </c>
      <c r="I3253" t="s">
        <v>3968</v>
      </c>
      <c r="J3253" s="4">
        <f t="shared" si="50"/>
        <v>1</v>
      </c>
    </row>
    <row r="3254" spans="1:10" x14ac:dyDescent="0.3">
      <c r="A3254" s="4" t="s">
        <v>4267</v>
      </c>
      <c r="B3254" s="82">
        <v>45294</v>
      </c>
      <c r="C3254"/>
      <c r="D3254" t="s">
        <v>4060</v>
      </c>
      <c r="E3254" t="s">
        <v>4186</v>
      </c>
      <c r="F3254" s="85">
        <v>12000.73</v>
      </c>
      <c r="G3254" s="85"/>
      <c r="H3254" s="96" t="s">
        <v>37</v>
      </c>
      <c r="I3254" t="s">
        <v>3968</v>
      </c>
      <c r="J3254" s="4">
        <f t="shared" si="50"/>
        <v>1</v>
      </c>
    </row>
    <row r="3255" spans="1:10" x14ac:dyDescent="0.3">
      <c r="A3255" s="4" t="s">
        <v>4267</v>
      </c>
      <c r="B3255" s="82">
        <v>45294</v>
      </c>
      <c r="C3255"/>
      <c r="D3255" t="s">
        <v>4000</v>
      </c>
      <c r="E3255" t="s">
        <v>4153</v>
      </c>
      <c r="F3255" s="85">
        <v>13174.39</v>
      </c>
      <c r="G3255" s="85"/>
      <c r="H3255" s="96" t="s">
        <v>37</v>
      </c>
      <c r="I3255" t="s">
        <v>3968</v>
      </c>
      <c r="J3255" s="4">
        <f t="shared" si="50"/>
        <v>1</v>
      </c>
    </row>
    <row r="3256" spans="1:10" x14ac:dyDescent="0.3">
      <c r="A3256" s="4" t="s">
        <v>4267</v>
      </c>
      <c r="B3256" s="82">
        <v>45294</v>
      </c>
      <c r="C3256"/>
      <c r="D3256" t="s">
        <v>4016</v>
      </c>
      <c r="E3256" t="s">
        <v>4153</v>
      </c>
      <c r="F3256" s="85">
        <v>12553.41</v>
      </c>
      <c r="G3256" s="85"/>
      <c r="H3256" s="96" t="s">
        <v>37</v>
      </c>
      <c r="I3256" t="s">
        <v>3968</v>
      </c>
      <c r="J3256" s="4">
        <f t="shared" si="50"/>
        <v>1</v>
      </c>
    </row>
    <row r="3257" spans="1:10" x14ac:dyDescent="0.3">
      <c r="A3257" s="4" t="s">
        <v>4267</v>
      </c>
      <c r="B3257" s="82">
        <v>45294</v>
      </c>
      <c r="C3257"/>
      <c r="D3257" t="s">
        <v>4045</v>
      </c>
      <c r="E3257" t="s">
        <v>4177</v>
      </c>
      <c r="F3257" s="85">
        <v>4871.82</v>
      </c>
      <c r="G3257" s="85"/>
      <c r="H3257" s="96" t="s">
        <v>37</v>
      </c>
      <c r="I3257" t="s">
        <v>3968</v>
      </c>
      <c r="J3257" s="4">
        <f t="shared" si="50"/>
        <v>1</v>
      </c>
    </row>
    <row r="3258" spans="1:10" x14ac:dyDescent="0.3">
      <c r="A3258" s="4" t="s">
        <v>4267</v>
      </c>
      <c r="B3258" s="82">
        <v>45294</v>
      </c>
      <c r="C3258"/>
      <c r="D3258" t="s">
        <v>3978</v>
      </c>
      <c r="E3258" t="s">
        <v>4246</v>
      </c>
      <c r="F3258" s="85">
        <v>9038.2199999999993</v>
      </c>
      <c r="G3258" s="85"/>
      <c r="H3258" s="96" t="s">
        <v>37</v>
      </c>
      <c r="I3258" t="s">
        <v>3968</v>
      </c>
      <c r="J3258" s="4">
        <f t="shared" si="50"/>
        <v>1</v>
      </c>
    </row>
    <row r="3259" spans="1:10" x14ac:dyDescent="0.3">
      <c r="A3259" s="4" t="s">
        <v>4267</v>
      </c>
      <c r="B3259" s="82">
        <v>45294</v>
      </c>
      <c r="C3259"/>
      <c r="D3259" t="s">
        <v>4086</v>
      </c>
      <c r="E3259" t="s">
        <v>4151</v>
      </c>
      <c r="F3259" s="85">
        <v>31164.23</v>
      </c>
      <c r="G3259" s="85"/>
      <c r="H3259" s="96" t="s">
        <v>37</v>
      </c>
      <c r="I3259" t="s">
        <v>3968</v>
      </c>
      <c r="J3259" s="4">
        <f t="shared" si="50"/>
        <v>1</v>
      </c>
    </row>
    <row r="3260" spans="1:10" x14ac:dyDescent="0.3">
      <c r="A3260" s="4" t="s">
        <v>4267</v>
      </c>
      <c r="B3260" s="82">
        <v>45294</v>
      </c>
      <c r="C3260"/>
      <c r="D3260" t="s">
        <v>4080</v>
      </c>
      <c r="E3260" t="s">
        <v>4247</v>
      </c>
      <c r="F3260" s="85">
        <v>6904.55</v>
      </c>
      <c r="G3260" s="85"/>
      <c r="H3260" s="96" t="s">
        <v>37</v>
      </c>
      <c r="I3260" t="s">
        <v>3968</v>
      </c>
      <c r="J3260" s="4">
        <f t="shared" si="50"/>
        <v>1</v>
      </c>
    </row>
    <row r="3261" spans="1:10" x14ac:dyDescent="0.3">
      <c r="A3261" s="4" t="s">
        <v>4267</v>
      </c>
      <c r="B3261" s="82">
        <v>45294</v>
      </c>
      <c r="C3261"/>
      <c r="D3261" t="s">
        <v>4025</v>
      </c>
      <c r="E3261" t="s">
        <v>4168</v>
      </c>
      <c r="F3261" s="85">
        <v>18038.34</v>
      </c>
      <c r="G3261" s="85"/>
      <c r="H3261" s="96" t="s">
        <v>37</v>
      </c>
      <c r="I3261" t="s">
        <v>3968</v>
      </c>
      <c r="J3261" s="4">
        <f t="shared" si="50"/>
        <v>1</v>
      </c>
    </row>
    <row r="3262" spans="1:10" x14ac:dyDescent="0.3">
      <c r="A3262" s="4" t="s">
        <v>4267</v>
      </c>
      <c r="B3262" s="82">
        <v>45294</v>
      </c>
      <c r="C3262"/>
      <c r="D3262" t="s">
        <v>4068</v>
      </c>
      <c r="E3262" t="s">
        <v>4152</v>
      </c>
      <c r="F3262" s="85">
        <v>4763.3500000000004</v>
      </c>
      <c r="G3262" s="85"/>
      <c r="H3262" s="96" t="s">
        <v>37</v>
      </c>
      <c r="I3262" t="s">
        <v>3968</v>
      </c>
      <c r="J3262" s="4">
        <f t="shared" si="50"/>
        <v>1</v>
      </c>
    </row>
    <row r="3263" spans="1:10" x14ac:dyDescent="0.3">
      <c r="A3263" s="4" t="s">
        <v>4267</v>
      </c>
      <c r="B3263" s="82">
        <v>45294</v>
      </c>
      <c r="C3263"/>
      <c r="D3263" t="s">
        <v>4068</v>
      </c>
      <c r="E3263" t="s">
        <v>4152</v>
      </c>
      <c r="F3263" s="85">
        <v>3587.13</v>
      </c>
      <c r="G3263" s="7"/>
      <c r="H3263" s="96" t="s">
        <v>37</v>
      </c>
      <c r="I3263" t="s">
        <v>3968</v>
      </c>
      <c r="J3263" s="4">
        <f t="shared" si="50"/>
        <v>1</v>
      </c>
    </row>
    <row r="3264" spans="1:10" x14ac:dyDescent="0.3">
      <c r="A3264" s="4" t="s">
        <v>4267</v>
      </c>
      <c r="B3264" s="82">
        <v>45336</v>
      </c>
      <c r="C3264" s="37"/>
      <c r="D3264" s="5"/>
      <c r="E3264" s="2"/>
      <c r="F3264" s="93"/>
      <c r="G3264" s="1"/>
      <c r="I3264" t="s">
        <v>4248</v>
      </c>
      <c r="J3264" s="4">
        <f t="shared" si="50"/>
        <v>2</v>
      </c>
    </row>
    <row r="3265" spans="1:10" x14ac:dyDescent="0.3">
      <c r="A3265" s="4" t="s">
        <v>4267</v>
      </c>
      <c r="B3265" s="82">
        <v>45336</v>
      </c>
      <c r="C3265" s="37"/>
      <c r="D3265" s="5"/>
      <c r="E3265" s="2"/>
      <c r="F3265" s="93">
        <f>+SUM(F2:F3263)</f>
        <v>138553345.32999977</v>
      </c>
      <c r="G3265" s="1"/>
      <c r="I3265" t="s">
        <v>4248</v>
      </c>
      <c r="J3265" s="4">
        <f t="shared" si="50"/>
        <v>2</v>
      </c>
    </row>
    <row r="3266" spans="1:10" x14ac:dyDescent="0.3">
      <c r="A3266" s="4" t="s">
        <v>4267</v>
      </c>
      <c r="B3266" s="82">
        <v>45336</v>
      </c>
      <c r="C3266" s="37"/>
      <c r="D3266" s="5"/>
      <c r="E3266" s="2"/>
      <c r="F3266" s="93"/>
      <c r="G3266" s="1"/>
      <c r="I3266" t="s">
        <v>4248</v>
      </c>
      <c r="J3266" s="4">
        <f t="shared" si="50"/>
        <v>2</v>
      </c>
    </row>
    <row r="3267" spans="1:10" x14ac:dyDescent="0.3">
      <c r="A3267" s="4" t="s">
        <v>4267</v>
      </c>
      <c r="B3267" s="82">
        <v>45336</v>
      </c>
      <c r="C3267" s="37"/>
      <c r="D3267" s="5"/>
      <c r="E3267" s="2"/>
      <c r="F3267" s="93"/>
      <c r="G3267" s="1"/>
      <c r="I3267" t="s">
        <v>4248</v>
      </c>
      <c r="J3267" s="4">
        <f t="shared" ref="J3267:J3330" si="51">MONTH(B3267)</f>
        <v>2</v>
      </c>
    </row>
    <row r="3268" spans="1:10" x14ac:dyDescent="0.3">
      <c r="A3268" s="4" t="s">
        <v>4267</v>
      </c>
      <c r="B3268" s="82">
        <v>45336</v>
      </c>
      <c r="C3268" s="37"/>
      <c r="D3268" s="5"/>
      <c r="E3268" s="2"/>
      <c r="F3268" s="93"/>
      <c r="G3268" s="1"/>
      <c r="I3268" t="s">
        <v>4248</v>
      </c>
      <c r="J3268" s="4">
        <f t="shared" si="51"/>
        <v>2</v>
      </c>
    </row>
    <row r="3269" spans="1:10" x14ac:dyDescent="0.3">
      <c r="A3269" s="4" t="s">
        <v>4267</v>
      </c>
      <c r="B3269" s="82">
        <v>45336</v>
      </c>
      <c r="C3269" s="37"/>
      <c r="D3269" s="5"/>
      <c r="E3269" s="2"/>
      <c r="F3269" s="93"/>
      <c r="G3269" s="1"/>
      <c r="I3269" t="s">
        <v>4248</v>
      </c>
      <c r="J3269" s="4">
        <f t="shared" si="51"/>
        <v>2</v>
      </c>
    </row>
    <row r="3270" spans="1:10" x14ac:dyDescent="0.3">
      <c r="A3270" s="4" t="s">
        <v>4267</v>
      </c>
      <c r="B3270" s="82">
        <v>45335</v>
      </c>
      <c r="C3270" s="37"/>
      <c r="D3270" s="5"/>
      <c r="E3270" s="2"/>
      <c r="F3270" s="93"/>
      <c r="G3270" s="1"/>
      <c r="I3270" t="s">
        <v>4248</v>
      </c>
      <c r="J3270" s="4">
        <f t="shared" si="51"/>
        <v>2</v>
      </c>
    </row>
    <row r="3271" spans="1:10" x14ac:dyDescent="0.3">
      <c r="A3271" s="4" t="s">
        <v>4267</v>
      </c>
      <c r="B3271" s="82">
        <v>45335</v>
      </c>
      <c r="C3271" s="37"/>
      <c r="D3271" s="5"/>
      <c r="E3271" s="2"/>
      <c r="F3271" s="93"/>
      <c r="G3271" s="1"/>
      <c r="I3271" t="s">
        <v>4248</v>
      </c>
      <c r="J3271" s="4">
        <f t="shared" si="51"/>
        <v>2</v>
      </c>
    </row>
    <row r="3272" spans="1:10" x14ac:dyDescent="0.3">
      <c r="A3272" s="4" t="s">
        <v>4267</v>
      </c>
      <c r="B3272" s="82">
        <v>45335</v>
      </c>
      <c r="C3272" s="37"/>
      <c r="D3272" s="5"/>
      <c r="E3272" s="2"/>
      <c r="F3272" s="93"/>
      <c r="G3272" s="1"/>
      <c r="I3272" t="s">
        <v>4248</v>
      </c>
      <c r="J3272" s="4">
        <f t="shared" si="51"/>
        <v>2</v>
      </c>
    </row>
    <row r="3273" spans="1:10" x14ac:dyDescent="0.3">
      <c r="A3273" s="4" t="s">
        <v>4267</v>
      </c>
      <c r="B3273" s="82">
        <v>45335</v>
      </c>
      <c r="C3273" s="37"/>
      <c r="D3273" s="5"/>
      <c r="E3273" s="2"/>
      <c r="F3273" s="93"/>
      <c r="G3273" s="1"/>
      <c r="I3273" t="s">
        <v>4248</v>
      </c>
      <c r="J3273" s="4">
        <f t="shared" si="51"/>
        <v>2</v>
      </c>
    </row>
    <row r="3274" spans="1:10" x14ac:dyDescent="0.3">
      <c r="A3274" s="4" t="s">
        <v>4267</v>
      </c>
      <c r="B3274" s="82">
        <v>45335</v>
      </c>
      <c r="C3274" s="37"/>
      <c r="D3274" s="5"/>
      <c r="E3274" s="2"/>
      <c r="F3274" s="93"/>
      <c r="G3274" s="1"/>
      <c r="I3274" t="s">
        <v>4248</v>
      </c>
      <c r="J3274" s="4">
        <f t="shared" si="51"/>
        <v>2</v>
      </c>
    </row>
    <row r="3275" spans="1:10" x14ac:dyDescent="0.3">
      <c r="A3275" s="4" t="s">
        <v>4267</v>
      </c>
      <c r="B3275" s="82">
        <v>45335</v>
      </c>
      <c r="C3275" s="37"/>
      <c r="D3275" s="5"/>
      <c r="E3275" s="2"/>
      <c r="F3275" s="93"/>
      <c r="G3275" s="1"/>
      <c r="I3275" t="s">
        <v>4248</v>
      </c>
      <c r="J3275" s="4">
        <f t="shared" si="51"/>
        <v>2</v>
      </c>
    </row>
    <row r="3276" spans="1:10" x14ac:dyDescent="0.3">
      <c r="A3276" s="4" t="s">
        <v>4267</v>
      </c>
      <c r="B3276" s="82">
        <v>45335</v>
      </c>
      <c r="C3276" s="37"/>
      <c r="D3276" s="5"/>
      <c r="E3276" s="2"/>
      <c r="F3276" s="93"/>
      <c r="G3276" s="1"/>
      <c r="I3276" t="s">
        <v>4248</v>
      </c>
      <c r="J3276" s="4">
        <f t="shared" si="51"/>
        <v>2</v>
      </c>
    </row>
    <row r="3277" spans="1:10" x14ac:dyDescent="0.3">
      <c r="A3277" s="4" t="s">
        <v>4267</v>
      </c>
      <c r="B3277" s="82">
        <v>45335</v>
      </c>
      <c r="C3277" s="37"/>
      <c r="D3277" s="5"/>
      <c r="E3277" s="2"/>
      <c r="F3277" s="93"/>
      <c r="G3277" s="1"/>
      <c r="I3277" t="s">
        <v>4248</v>
      </c>
      <c r="J3277" s="4">
        <f t="shared" si="51"/>
        <v>2</v>
      </c>
    </row>
    <row r="3278" spans="1:10" x14ac:dyDescent="0.3">
      <c r="A3278" s="4" t="s">
        <v>4267</v>
      </c>
      <c r="B3278" s="82">
        <v>45335</v>
      </c>
      <c r="C3278" s="37"/>
      <c r="D3278" s="5"/>
      <c r="E3278" s="2"/>
      <c r="F3278" s="93"/>
      <c r="G3278" s="1"/>
      <c r="I3278" t="s">
        <v>4248</v>
      </c>
      <c r="J3278" s="4">
        <f t="shared" si="51"/>
        <v>2</v>
      </c>
    </row>
    <row r="3279" spans="1:10" x14ac:dyDescent="0.3">
      <c r="A3279" s="4" t="s">
        <v>4267</v>
      </c>
      <c r="B3279" s="82">
        <v>45335</v>
      </c>
      <c r="C3279" s="37"/>
      <c r="D3279" s="5"/>
      <c r="E3279" s="2"/>
      <c r="F3279" s="93"/>
      <c r="G3279" s="1"/>
      <c r="I3279" t="s">
        <v>4248</v>
      </c>
      <c r="J3279" s="4">
        <f t="shared" si="51"/>
        <v>2</v>
      </c>
    </row>
    <row r="3280" spans="1:10" x14ac:dyDescent="0.3">
      <c r="A3280" s="4" t="s">
        <v>4267</v>
      </c>
      <c r="B3280" s="82">
        <v>45335</v>
      </c>
      <c r="C3280" s="37"/>
      <c r="D3280" s="5"/>
      <c r="E3280" s="2"/>
      <c r="F3280" s="93"/>
      <c r="G3280" s="1"/>
      <c r="I3280" t="s">
        <v>4248</v>
      </c>
      <c r="J3280" s="4">
        <f t="shared" si="51"/>
        <v>2</v>
      </c>
    </row>
    <row r="3281" spans="1:10" x14ac:dyDescent="0.3">
      <c r="A3281" s="4" t="s">
        <v>4267</v>
      </c>
      <c r="B3281" s="82">
        <v>45335</v>
      </c>
      <c r="C3281" s="37"/>
      <c r="D3281" s="5"/>
      <c r="E3281" s="2"/>
      <c r="F3281" s="93"/>
      <c r="G3281" s="1"/>
      <c r="I3281" t="s">
        <v>4248</v>
      </c>
      <c r="J3281" s="4">
        <f t="shared" si="51"/>
        <v>2</v>
      </c>
    </row>
    <row r="3282" spans="1:10" x14ac:dyDescent="0.3">
      <c r="A3282" s="4" t="s">
        <v>4267</v>
      </c>
      <c r="B3282" s="82">
        <v>45335</v>
      </c>
      <c r="C3282" s="37"/>
      <c r="D3282" s="5"/>
      <c r="E3282" s="2"/>
      <c r="F3282" s="93"/>
      <c r="G3282" s="1"/>
      <c r="I3282" t="s">
        <v>4248</v>
      </c>
      <c r="J3282" s="4">
        <f t="shared" si="51"/>
        <v>2</v>
      </c>
    </row>
    <row r="3283" spans="1:10" x14ac:dyDescent="0.3">
      <c r="A3283" s="4" t="s">
        <v>4267</v>
      </c>
      <c r="B3283" s="82">
        <v>45335</v>
      </c>
      <c r="C3283" s="37"/>
      <c r="D3283" s="5"/>
      <c r="E3283" s="2"/>
      <c r="F3283" s="93"/>
      <c r="G3283" s="1"/>
      <c r="I3283" t="s">
        <v>4248</v>
      </c>
      <c r="J3283" s="4">
        <f t="shared" si="51"/>
        <v>2</v>
      </c>
    </row>
    <row r="3284" spans="1:10" x14ac:dyDescent="0.3">
      <c r="A3284" s="4" t="s">
        <v>4267</v>
      </c>
      <c r="B3284" s="82">
        <v>45335</v>
      </c>
      <c r="C3284" s="37"/>
      <c r="D3284" s="5"/>
      <c r="E3284" s="2"/>
      <c r="F3284" s="93"/>
      <c r="G3284" s="1"/>
      <c r="I3284" t="s">
        <v>4248</v>
      </c>
      <c r="J3284" s="4">
        <f t="shared" si="51"/>
        <v>2</v>
      </c>
    </row>
    <row r="3285" spans="1:10" x14ac:dyDescent="0.3">
      <c r="A3285" s="4" t="s">
        <v>4267</v>
      </c>
      <c r="B3285" s="82">
        <v>45335</v>
      </c>
      <c r="C3285" s="37"/>
      <c r="D3285" s="5"/>
      <c r="E3285" s="2"/>
      <c r="F3285" s="93"/>
      <c r="G3285" s="1"/>
      <c r="I3285" t="s">
        <v>4248</v>
      </c>
      <c r="J3285" s="4">
        <f t="shared" si="51"/>
        <v>2</v>
      </c>
    </row>
    <row r="3286" spans="1:10" x14ac:dyDescent="0.3">
      <c r="A3286" s="4" t="s">
        <v>4267</v>
      </c>
      <c r="B3286" s="82">
        <v>45335</v>
      </c>
      <c r="C3286" s="37"/>
      <c r="D3286" s="5"/>
      <c r="E3286" s="2"/>
      <c r="F3286" s="93"/>
      <c r="G3286" s="1"/>
      <c r="I3286" t="s">
        <v>4248</v>
      </c>
      <c r="J3286" s="4">
        <f t="shared" si="51"/>
        <v>2</v>
      </c>
    </row>
    <row r="3287" spans="1:10" x14ac:dyDescent="0.3">
      <c r="A3287" s="4" t="s">
        <v>4267</v>
      </c>
      <c r="B3287" s="82">
        <v>45335</v>
      </c>
      <c r="C3287" s="37"/>
      <c r="D3287" s="5"/>
      <c r="E3287" s="2"/>
      <c r="F3287" s="93"/>
      <c r="G3287" s="1"/>
      <c r="I3287" t="s">
        <v>4248</v>
      </c>
      <c r="J3287" s="4">
        <f t="shared" si="51"/>
        <v>2</v>
      </c>
    </row>
    <row r="3288" spans="1:10" x14ac:dyDescent="0.3">
      <c r="A3288" s="4" t="s">
        <v>4267</v>
      </c>
      <c r="B3288" s="82">
        <v>45335</v>
      </c>
      <c r="C3288" s="37"/>
      <c r="D3288" s="5"/>
      <c r="E3288" s="2"/>
      <c r="F3288" s="93"/>
      <c r="G3288" s="1"/>
      <c r="I3288" t="s">
        <v>4248</v>
      </c>
      <c r="J3288" s="4">
        <f t="shared" si="51"/>
        <v>2</v>
      </c>
    </row>
    <row r="3289" spans="1:10" x14ac:dyDescent="0.3">
      <c r="A3289" s="4" t="s">
        <v>4267</v>
      </c>
      <c r="B3289" s="82">
        <v>45335</v>
      </c>
      <c r="C3289" s="37"/>
      <c r="D3289" s="5"/>
      <c r="E3289" s="2"/>
      <c r="F3289" s="93"/>
      <c r="G3289" s="1"/>
      <c r="I3289" t="s">
        <v>4248</v>
      </c>
      <c r="J3289" s="4">
        <f t="shared" si="51"/>
        <v>2</v>
      </c>
    </row>
    <row r="3290" spans="1:10" x14ac:dyDescent="0.3">
      <c r="A3290" s="4" t="s">
        <v>4267</v>
      </c>
      <c r="B3290" s="82">
        <v>45335</v>
      </c>
      <c r="C3290" s="37"/>
      <c r="D3290" s="5"/>
      <c r="E3290" s="2"/>
      <c r="F3290" s="93"/>
      <c r="G3290" s="1"/>
      <c r="I3290" t="s">
        <v>4248</v>
      </c>
      <c r="J3290" s="4">
        <f t="shared" si="51"/>
        <v>2</v>
      </c>
    </row>
    <row r="3291" spans="1:10" x14ac:dyDescent="0.3">
      <c r="A3291" s="4" t="s">
        <v>4267</v>
      </c>
      <c r="B3291" s="82">
        <v>45335</v>
      </c>
      <c r="C3291" s="37"/>
      <c r="D3291" s="5"/>
      <c r="E3291" s="2"/>
      <c r="F3291" s="93"/>
      <c r="G3291" s="1"/>
      <c r="I3291" t="s">
        <v>4248</v>
      </c>
      <c r="J3291" s="4">
        <f t="shared" si="51"/>
        <v>2</v>
      </c>
    </row>
    <row r="3292" spans="1:10" x14ac:dyDescent="0.3">
      <c r="A3292" s="4" t="s">
        <v>4267</v>
      </c>
      <c r="B3292" s="82">
        <v>45335</v>
      </c>
      <c r="C3292" s="37"/>
      <c r="D3292" s="5"/>
      <c r="E3292" s="2"/>
      <c r="F3292" s="93"/>
      <c r="G3292" s="1"/>
      <c r="I3292" t="s">
        <v>4248</v>
      </c>
      <c r="J3292" s="4">
        <f t="shared" si="51"/>
        <v>2</v>
      </c>
    </row>
    <row r="3293" spans="1:10" x14ac:dyDescent="0.3">
      <c r="A3293" s="4" t="s">
        <v>4267</v>
      </c>
      <c r="B3293" s="82">
        <v>45335</v>
      </c>
      <c r="C3293" s="37"/>
      <c r="D3293" s="5"/>
      <c r="E3293" s="2"/>
      <c r="F3293" s="93"/>
      <c r="G3293" s="1"/>
      <c r="I3293" t="s">
        <v>4248</v>
      </c>
      <c r="J3293" s="4">
        <f t="shared" si="51"/>
        <v>2</v>
      </c>
    </row>
    <row r="3294" spans="1:10" x14ac:dyDescent="0.3">
      <c r="A3294" s="4" t="s">
        <v>4267</v>
      </c>
      <c r="B3294" s="82">
        <v>45335</v>
      </c>
      <c r="C3294" s="37"/>
      <c r="D3294" s="5"/>
      <c r="E3294" s="2"/>
      <c r="F3294" s="93"/>
      <c r="G3294" s="1"/>
      <c r="I3294" t="s">
        <v>4248</v>
      </c>
      <c r="J3294" s="4">
        <f t="shared" si="51"/>
        <v>2</v>
      </c>
    </row>
    <row r="3295" spans="1:10" x14ac:dyDescent="0.3">
      <c r="A3295" s="4" t="s">
        <v>4267</v>
      </c>
      <c r="B3295" s="82">
        <v>45335</v>
      </c>
      <c r="C3295" s="37"/>
      <c r="D3295" s="5"/>
      <c r="E3295" s="2"/>
      <c r="F3295" s="93"/>
      <c r="G3295" s="1"/>
      <c r="I3295" t="s">
        <v>4248</v>
      </c>
      <c r="J3295" s="4">
        <f t="shared" si="51"/>
        <v>2</v>
      </c>
    </row>
    <row r="3296" spans="1:10" x14ac:dyDescent="0.3">
      <c r="A3296" s="4" t="s">
        <v>4267</v>
      </c>
      <c r="B3296" s="82">
        <v>45335</v>
      </c>
      <c r="C3296" s="37"/>
      <c r="D3296" s="5"/>
      <c r="E3296" s="2"/>
      <c r="F3296" s="93"/>
      <c r="G3296" s="1"/>
      <c r="I3296" t="s">
        <v>4248</v>
      </c>
      <c r="J3296" s="4">
        <f t="shared" si="51"/>
        <v>2</v>
      </c>
    </row>
    <row r="3297" spans="1:10" x14ac:dyDescent="0.3">
      <c r="A3297" s="4" t="s">
        <v>4267</v>
      </c>
      <c r="B3297" s="82">
        <v>45335</v>
      </c>
      <c r="C3297" s="37"/>
      <c r="D3297" s="5"/>
      <c r="E3297" s="2"/>
      <c r="F3297" s="93"/>
      <c r="G3297" s="1"/>
      <c r="I3297" t="s">
        <v>4248</v>
      </c>
      <c r="J3297" s="4">
        <f t="shared" si="51"/>
        <v>2</v>
      </c>
    </row>
    <row r="3298" spans="1:10" x14ac:dyDescent="0.3">
      <c r="A3298" s="4" t="s">
        <v>4267</v>
      </c>
      <c r="B3298" s="82">
        <v>45335</v>
      </c>
      <c r="C3298" s="37"/>
      <c r="D3298" s="5"/>
      <c r="E3298" s="2"/>
      <c r="F3298" s="93"/>
      <c r="G3298" s="1"/>
      <c r="I3298" t="s">
        <v>4248</v>
      </c>
      <c r="J3298" s="4">
        <f t="shared" si="51"/>
        <v>2</v>
      </c>
    </row>
    <row r="3299" spans="1:10" x14ac:dyDescent="0.3">
      <c r="A3299" s="4" t="s">
        <v>4267</v>
      </c>
      <c r="B3299" s="82">
        <v>45335</v>
      </c>
      <c r="C3299" s="37"/>
      <c r="D3299" s="5"/>
      <c r="E3299" s="2"/>
      <c r="F3299" s="93"/>
      <c r="G3299" s="1"/>
      <c r="I3299" t="s">
        <v>4248</v>
      </c>
      <c r="J3299" s="4">
        <f t="shared" si="51"/>
        <v>2</v>
      </c>
    </row>
    <row r="3300" spans="1:10" x14ac:dyDescent="0.3">
      <c r="A3300" s="4" t="s">
        <v>4267</v>
      </c>
      <c r="B3300" s="82">
        <v>45335</v>
      </c>
      <c r="C3300" s="37"/>
      <c r="D3300" s="5"/>
      <c r="E3300" s="2"/>
      <c r="F3300" s="93"/>
      <c r="G3300" s="1"/>
      <c r="I3300" t="s">
        <v>4248</v>
      </c>
      <c r="J3300" s="4">
        <f t="shared" si="51"/>
        <v>2</v>
      </c>
    </row>
    <row r="3301" spans="1:10" x14ac:dyDescent="0.3">
      <c r="A3301" s="4" t="s">
        <v>4267</v>
      </c>
      <c r="B3301" s="82">
        <v>45335</v>
      </c>
      <c r="C3301" s="37"/>
      <c r="D3301" s="5"/>
      <c r="E3301" s="2"/>
      <c r="F3301" s="93"/>
      <c r="G3301" s="1"/>
      <c r="I3301" t="s">
        <v>4248</v>
      </c>
      <c r="J3301" s="4">
        <f t="shared" si="51"/>
        <v>2</v>
      </c>
    </row>
    <row r="3302" spans="1:10" x14ac:dyDescent="0.3">
      <c r="A3302" s="4" t="s">
        <v>4267</v>
      </c>
      <c r="B3302" s="82">
        <v>45335</v>
      </c>
      <c r="C3302" s="37"/>
      <c r="D3302" s="5"/>
      <c r="E3302" s="2"/>
      <c r="F3302" s="93"/>
      <c r="G3302" s="1"/>
      <c r="I3302" t="s">
        <v>4248</v>
      </c>
      <c r="J3302" s="4">
        <f t="shared" si="51"/>
        <v>2</v>
      </c>
    </row>
    <row r="3303" spans="1:10" x14ac:dyDescent="0.3">
      <c r="A3303" s="4" t="s">
        <v>4267</v>
      </c>
      <c r="B3303" s="82">
        <v>45335</v>
      </c>
      <c r="C3303" s="37"/>
      <c r="D3303" s="5"/>
      <c r="E3303" s="2"/>
      <c r="F3303" s="93"/>
      <c r="G3303" s="1"/>
      <c r="I3303" t="s">
        <v>4248</v>
      </c>
      <c r="J3303" s="4">
        <f t="shared" si="51"/>
        <v>2</v>
      </c>
    </row>
    <row r="3304" spans="1:10" x14ac:dyDescent="0.3">
      <c r="A3304" s="4" t="s">
        <v>4267</v>
      </c>
      <c r="B3304" s="82">
        <v>45335</v>
      </c>
      <c r="C3304" s="37"/>
      <c r="D3304" s="5"/>
      <c r="E3304" s="2"/>
      <c r="F3304" s="93"/>
      <c r="G3304" s="1"/>
      <c r="I3304" t="s">
        <v>4248</v>
      </c>
      <c r="J3304" s="4">
        <f t="shared" si="51"/>
        <v>2</v>
      </c>
    </row>
    <row r="3305" spans="1:10" x14ac:dyDescent="0.3">
      <c r="A3305" s="4" t="s">
        <v>4267</v>
      </c>
      <c r="B3305" s="82">
        <v>45335</v>
      </c>
      <c r="C3305" s="37"/>
      <c r="D3305" s="5"/>
      <c r="E3305" s="2"/>
      <c r="F3305" s="93"/>
      <c r="G3305" s="1"/>
      <c r="I3305" t="s">
        <v>4248</v>
      </c>
      <c r="J3305" s="4">
        <f t="shared" si="51"/>
        <v>2</v>
      </c>
    </row>
    <row r="3306" spans="1:10" x14ac:dyDescent="0.3">
      <c r="A3306" s="4" t="s">
        <v>4267</v>
      </c>
      <c r="B3306" s="82">
        <v>45335</v>
      </c>
      <c r="C3306" s="37"/>
      <c r="D3306" s="5"/>
      <c r="E3306" s="2"/>
      <c r="F3306" s="93"/>
      <c r="G3306" s="1"/>
      <c r="I3306" t="s">
        <v>4248</v>
      </c>
      <c r="J3306" s="4">
        <f t="shared" si="51"/>
        <v>2</v>
      </c>
    </row>
    <row r="3307" spans="1:10" x14ac:dyDescent="0.3">
      <c r="A3307" s="4" t="s">
        <v>4267</v>
      </c>
      <c r="B3307" s="82">
        <v>45335</v>
      </c>
      <c r="C3307" s="37"/>
      <c r="D3307" s="5"/>
      <c r="E3307" s="2"/>
      <c r="F3307" s="93"/>
      <c r="G3307" s="1"/>
      <c r="I3307" t="s">
        <v>4248</v>
      </c>
      <c r="J3307" s="4">
        <f t="shared" si="51"/>
        <v>2</v>
      </c>
    </row>
    <row r="3308" spans="1:10" x14ac:dyDescent="0.3">
      <c r="A3308" s="4" t="s">
        <v>4267</v>
      </c>
      <c r="B3308" s="82">
        <v>45334</v>
      </c>
      <c r="C3308" s="37"/>
      <c r="D3308" s="5"/>
      <c r="E3308" s="2"/>
      <c r="F3308" s="93"/>
      <c r="G3308" s="1"/>
      <c r="I3308" t="s">
        <v>4248</v>
      </c>
      <c r="J3308" s="4">
        <f t="shared" si="51"/>
        <v>2</v>
      </c>
    </row>
    <row r="3309" spans="1:10" x14ac:dyDescent="0.3">
      <c r="A3309" s="4" t="s">
        <v>4267</v>
      </c>
      <c r="B3309" s="82">
        <v>45334</v>
      </c>
      <c r="C3309" s="37"/>
      <c r="D3309" s="5"/>
      <c r="E3309" s="2"/>
      <c r="F3309" s="93"/>
      <c r="G3309" s="1"/>
      <c r="I3309" t="s">
        <v>4248</v>
      </c>
      <c r="J3309" s="4">
        <f t="shared" si="51"/>
        <v>2</v>
      </c>
    </row>
    <row r="3310" spans="1:10" x14ac:dyDescent="0.3">
      <c r="A3310" s="4" t="s">
        <v>4267</v>
      </c>
      <c r="B3310" s="82">
        <v>45334</v>
      </c>
      <c r="C3310" s="37"/>
      <c r="D3310" s="5"/>
      <c r="E3310" s="2"/>
      <c r="F3310" s="93"/>
      <c r="G3310" s="1"/>
      <c r="I3310" t="s">
        <v>4248</v>
      </c>
      <c r="J3310" s="4">
        <f t="shared" si="51"/>
        <v>2</v>
      </c>
    </row>
    <row r="3311" spans="1:10" x14ac:dyDescent="0.3">
      <c r="A3311" s="4" t="s">
        <v>4267</v>
      </c>
      <c r="B3311" s="82">
        <v>45334</v>
      </c>
      <c r="C3311" s="37"/>
      <c r="D3311" s="5"/>
      <c r="E3311" s="2"/>
      <c r="F3311" s="93"/>
      <c r="G3311" s="1"/>
      <c r="I3311" t="s">
        <v>4248</v>
      </c>
      <c r="J3311" s="4">
        <f t="shared" si="51"/>
        <v>2</v>
      </c>
    </row>
    <row r="3312" spans="1:10" x14ac:dyDescent="0.3">
      <c r="A3312" s="4" t="s">
        <v>4267</v>
      </c>
      <c r="B3312" s="82">
        <v>45334</v>
      </c>
      <c r="C3312" s="37"/>
      <c r="D3312" s="5"/>
      <c r="E3312" s="2"/>
      <c r="F3312" s="93"/>
      <c r="G3312" s="1"/>
      <c r="I3312" t="s">
        <v>4248</v>
      </c>
      <c r="J3312" s="4">
        <f t="shared" si="51"/>
        <v>2</v>
      </c>
    </row>
    <row r="3313" spans="1:10" x14ac:dyDescent="0.3">
      <c r="A3313" s="4" t="s">
        <v>4267</v>
      </c>
      <c r="B3313" s="82">
        <v>45334</v>
      </c>
      <c r="C3313" s="37"/>
      <c r="D3313" s="5"/>
      <c r="E3313" s="2"/>
      <c r="F3313" s="93"/>
      <c r="G3313" s="1"/>
      <c r="I3313" t="s">
        <v>4248</v>
      </c>
      <c r="J3313" s="4">
        <f t="shared" si="51"/>
        <v>2</v>
      </c>
    </row>
    <row r="3314" spans="1:10" x14ac:dyDescent="0.3">
      <c r="A3314" s="4" t="s">
        <v>4267</v>
      </c>
      <c r="B3314" s="82">
        <v>45334</v>
      </c>
      <c r="C3314" s="37"/>
      <c r="D3314" s="5"/>
      <c r="E3314" s="2"/>
      <c r="F3314" s="93"/>
      <c r="G3314" s="1"/>
      <c r="I3314" t="s">
        <v>4248</v>
      </c>
      <c r="J3314" s="4">
        <f t="shared" si="51"/>
        <v>2</v>
      </c>
    </row>
    <row r="3315" spans="1:10" x14ac:dyDescent="0.3">
      <c r="A3315" s="4" t="s">
        <v>4267</v>
      </c>
      <c r="B3315" s="82">
        <v>45334</v>
      </c>
      <c r="C3315" s="37"/>
      <c r="D3315" s="5"/>
      <c r="E3315" s="2"/>
      <c r="F3315" s="93"/>
      <c r="G3315" s="1"/>
      <c r="I3315" t="s">
        <v>4248</v>
      </c>
      <c r="J3315" s="4">
        <f t="shared" si="51"/>
        <v>2</v>
      </c>
    </row>
    <row r="3316" spans="1:10" x14ac:dyDescent="0.3">
      <c r="A3316" s="4" t="s">
        <v>4267</v>
      </c>
      <c r="B3316" s="82">
        <v>45334</v>
      </c>
      <c r="C3316" s="37"/>
      <c r="D3316" s="5"/>
      <c r="E3316" s="2"/>
      <c r="F3316" s="93"/>
      <c r="G3316" s="1"/>
      <c r="I3316" t="s">
        <v>4248</v>
      </c>
      <c r="J3316" s="4">
        <f t="shared" si="51"/>
        <v>2</v>
      </c>
    </row>
    <row r="3317" spans="1:10" x14ac:dyDescent="0.3">
      <c r="A3317" s="4" t="s">
        <v>4267</v>
      </c>
      <c r="B3317" s="82">
        <v>45334</v>
      </c>
      <c r="C3317" s="37"/>
      <c r="D3317" s="5"/>
      <c r="E3317" s="2"/>
      <c r="F3317" s="93"/>
      <c r="G3317" s="1"/>
      <c r="I3317" t="s">
        <v>4248</v>
      </c>
      <c r="J3317" s="4">
        <f t="shared" si="51"/>
        <v>2</v>
      </c>
    </row>
    <row r="3318" spans="1:10" x14ac:dyDescent="0.3">
      <c r="A3318" s="4" t="s">
        <v>4267</v>
      </c>
      <c r="B3318" s="82">
        <v>45334</v>
      </c>
      <c r="C3318" s="37"/>
      <c r="D3318" s="5"/>
      <c r="E3318" s="2"/>
      <c r="F3318" s="93"/>
      <c r="G3318" s="1"/>
      <c r="I3318" t="s">
        <v>4248</v>
      </c>
      <c r="J3318" s="4">
        <f t="shared" si="51"/>
        <v>2</v>
      </c>
    </row>
    <row r="3319" spans="1:10" x14ac:dyDescent="0.3">
      <c r="A3319" s="4" t="s">
        <v>4267</v>
      </c>
      <c r="B3319" s="82">
        <v>45334</v>
      </c>
      <c r="C3319" s="37"/>
      <c r="D3319" s="5"/>
      <c r="E3319" s="2"/>
      <c r="F3319" s="93"/>
      <c r="G3319" s="1"/>
      <c r="I3319" t="s">
        <v>4248</v>
      </c>
      <c r="J3319" s="4">
        <f t="shared" si="51"/>
        <v>2</v>
      </c>
    </row>
    <row r="3320" spans="1:10" x14ac:dyDescent="0.3">
      <c r="A3320" s="4" t="s">
        <v>4267</v>
      </c>
      <c r="B3320" s="82">
        <v>45334</v>
      </c>
      <c r="C3320" s="37"/>
      <c r="D3320" s="5"/>
      <c r="E3320" s="2"/>
      <c r="F3320" s="93"/>
      <c r="G3320" s="1"/>
      <c r="I3320" t="s">
        <v>4248</v>
      </c>
      <c r="J3320" s="4">
        <f t="shared" si="51"/>
        <v>2</v>
      </c>
    </row>
    <row r="3321" spans="1:10" x14ac:dyDescent="0.3">
      <c r="A3321" s="4" t="s">
        <v>4267</v>
      </c>
      <c r="B3321" s="82">
        <v>45334</v>
      </c>
      <c r="C3321" s="37"/>
      <c r="D3321" s="5"/>
      <c r="E3321" s="2"/>
      <c r="F3321" s="93"/>
      <c r="G3321" s="1"/>
      <c r="I3321" t="s">
        <v>4248</v>
      </c>
      <c r="J3321" s="4">
        <f t="shared" si="51"/>
        <v>2</v>
      </c>
    </row>
    <row r="3322" spans="1:10" x14ac:dyDescent="0.3">
      <c r="A3322" s="4" t="s">
        <v>4267</v>
      </c>
      <c r="B3322" s="82">
        <v>45334</v>
      </c>
      <c r="C3322" s="37"/>
      <c r="D3322" s="5"/>
      <c r="E3322" s="2"/>
      <c r="F3322" s="93"/>
      <c r="G3322" s="1"/>
      <c r="I3322" t="s">
        <v>4248</v>
      </c>
      <c r="J3322" s="4">
        <f t="shared" si="51"/>
        <v>2</v>
      </c>
    </row>
    <row r="3323" spans="1:10" x14ac:dyDescent="0.3">
      <c r="A3323" s="4" t="s">
        <v>4267</v>
      </c>
      <c r="B3323" s="82">
        <v>45334</v>
      </c>
      <c r="C3323" s="37"/>
      <c r="D3323" s="5"/>
      <c r="E3323" s="2"/>
      <c r="F3323" s="93"/>
      <c r="G3323" s="1"/>
      <c r="I3323" t="s">
        <v>4248</v>
      </c>
      <c r="J3323" s="4">
        <f t="shared" si="51"/>
        <v>2</v>
      </c>
    </row>
    <row r="3324" spans="1:10" x14ac:dyDescent="0.3">
      <c r="A3324" s="4" t="s">
        <v>4267</v>
      </c>
      <c r="B3324" s="82">
        <v>45334</v>
      </c>
      <c r="C3324" s="37"/>
      <c r="D3324" s="5"/>
      <c r="E3324" s="2"/>
      <c r="F3324" s="93"/>
      <c r="G3324" s="1"/>
      <c r="I3324" t="s">
        <v>4248</v>
      </c>
      <c r="J3324" s="4">
        <f t="shared" si="51"/>
        <v>2</v>
      </c>
    </row>
    <row r="3325" spans="1:10" x14ac:dyDescent="0.3">
      <c r="A3325" s="4" t="s">
        <v>4267</v>
      </c>
      <c r="B3325" s="82">
        <v>45334</v>
      </c>
      <c r="C3325" s="37"/>
      <c r="D3325" s="5"/>
      <c r="E3325" s="2"/>
      <c r="F3325" s="93"/>
      <c r="G3325" s="1"/>
      <c r="I3325" t="s">
        <v>4248</v>
      </c>
      <c r="J3325" s="4">
        <f t="shared" si="51"/>
        <v>2</v>
      </c>
    </row>
    <row r="3326" spans="1:10" x14ac:dyDescent="0.3">
      <c r="A3326" s="4" t="s">
        <v>4267</v>
      </c>
      <c r="B3326" s="82">
        <v>45334</v>
      </c>
      <c r="C3326" s="37"/>
      <c r="D3326" s="5"/>
      <c r="E3326" s="2"/>
      <c r="F3326" s="93"/>
      <c r="G3326" s="1"/>
      <c r="I3326" t="s">
        <v>4248</v>
      </c>
      <c r="J3326" s="4">
        <f t="shared" si="51"/>
        <v>2</v>
      </c>
    </row>
    <row r="3327" spans="1:10" x14ac:dyDescent="0.3">
      <c r="A3327" s="4" t="s">
        <v>4267</v>
      </c>
      <c r="B3327" s="82">
        <v>45334</v>
      </c>
      <c r="C3327" s="37"/>
      <c r="D3327" s="5"/>
      <c r="E3327" s="2"/>
      <c r="F3327" s="93"/>
      <c r="G3327" s="1"/>
      <c r="I3327" t="s">
        <v>4248</v>
      </c>
      <c r="J3327" s="4">
        <f t="shared" si="51"/>
        <v>2</v>
      </c>
    </row>
    <row r="3328" spans="1:10" x14ac:dyDescent="0.3">
      <c r="A3328" s="4" t="s">
        <v>4267</v>
      </c>
      <c r="B3328" s="82">
        <v>45334</v>
      </c>
      <c r="C3328" s="37"/>
      <c r="D3328" s="5"/>
      <c r="E3328" s="2"/>
      <c r="F3328" s="93"/>
      <c r="G3328" s="1"/>
      <c r="I3328" t="s">
        <v>4248</v>
      </c>
      <c r="J3328" s="4">
        <f t="shared" si="51"/>
        <v>2</v>
      </c>
    </row>
    <row r="3329" spans="1:10" x14ac:dyDescent="0.3">
      <c r="A3329" s="4" t="s">
        <v>4267</v>
      </c>
      <c r="B3329" s="82">
        <v>45334</v>
      </c>
      <c r="C3329" s="37"/>
      <c r="D3329" s="5"/>
      <c r="E3329" s="2"/>
      <c r="F3329" s="93"/>
      <c r="G3329" s="1"/>
      <c r="I3329" t="s">
        <v>4248</v>
      </c>
      <c r="J3329" s="4">
        <f t="shared" si="51"/>
        <v>2</v>
      </c>
    </row>
    <row r="3330" spans="1:10" x14ac:dyDescent="0.3">
      <c r="A3330" s="4" t="s">
        <v>4267</v>
      </c>
      <c r="B3330" s="82">
        <v>45334</v>
      </c>
      <c r="C3330" s="37"/>
      <c r="D3330" s="5"/>
      <c r="E3330" s="2"/>
      <c r="F3330" s="93"/>
      <c r="G3330" s="1"/>
      <c r="I3330" t="s">
        <v>4248</v>
      </c>
      <c r="J3330" s="4">
        <f t="shared" si="51"/>
        <v>2</v>
      </c>
    </row>
    <row r="3331" spans="1:10" x14ac:dyDescent="0.3">
      <c r="A3331" s="4" t="s">
        <v>4267</v>
      </c>
      <c r="B3331" s="82">
        <v>45334</v>
      </c>
      <c r="C3331" s="37"/>
      <c r="D3331" s="5"/>
      <c r="E3331" s="2"/>
      <c r="F3331" s="93"/>
      <c r="G3331" s="1"/>
      <c r="I3331" t="s">
        <v>4248</v>
      </c>
      <c r="J3331" s="4">
        <f t="shared" ref="J3331:J3394" si="52">MONTH(B3331)</f>
        <v>2</v>
      </c>
    </row>
    <row r="3332" spans="1:10" x14ac:dyDescent="0.3">
      <c r="A3332" s="4" t="s">
        <v>4267</v>
      </c>
      <c r="B3332" s="82">
        <v>45334</v>
      </c>
      <c r="C3332" s="37"/>
      <c r="D3332" s="5"/>
      <c r="E3332" s="2"/>
      <c r="F3332" s="93"/>
      <c r="G3332" s="1"/>
      <c r="I3332" t="s">
        <v>4248</v>
      </c>
      <c r="J3332" s="4">
        <f t="shared" si="52"/>
        <v>2</v>
      </c>
    </row>
    <row r="3333" spans="1:10" x14ac:dyDescent="0.3">
      <c r="A3333" s="4" t="s">
        <v>4267</v>
      </c>
      <c r="B3333" s="82">
        <v>45334</v>
      </c>
      <c r="C3333" s="37"/>
      <c r="D3333" s="5"/>
      <c r="E3333" s="2"/>
      <c r="F3333" s="93"/>
      <c r="G3333" s="1"/>
      <c r="I3333" t="s">
        <v>4248</v>
      </c>
      <c r="J3333" s="4">
        <f t="shared" si="52"/>
        <v>2</v>
      </c>
    </row>
    <row r="3334" spans="1:10" x14ac:dyDescent="0.3">
      <c r="A3334" s="4" t="s">
        <v>4267</v>
      </c>
      <c r="B3334" s="82">
        <v>45334</v>
      </c>
      <c r="C3334" s="37"/>
      <c r="D3334" s="5"/>
      <c r="E3334" s="2"/>
      <c r="F3334" s="93"/>
      <c r="G3334" s="1"/>
      <c r="I3334" t="s">
        <v>4248</v>
      </c>
      <c r="J3334" s="4">
        <f t="shared" si="52"/>
        <v>2</v>
      </c>
    </row>
    <row r="3335" spans="1:10" x14ac:dyDescent="0.3">
      <c r="A3335" s="4" t="s">
        <v>4267</v>
      </c>
      <c r="B3335" s="82">
        <v>45334</v>
      </c>
      <c r="C3335" s="37"/>
      <c r="D3335" s="5"/>
      <c r="E3335" s="2"/>
      <c r="F3335" s="93"/>
      <c r="G3335" s="1"/>
      <c r="I3335" t="s">
        <v>4248</v>
      </c>
      <c r="J3335" s="4">
        <f t="shared" si="52"/>
        <v>2</v>
      </c>
    </row>
    <row r="3336" spans="1:10" x14ac:dyDescent="0.3">
      <c r="A3336" s="4" t="s">
        <v>4267</v>
      </c>
      <c r="B3336" s="82">
        <v>45334</v>
      </c>
      <c r="C3336" s="37"/>
      <c r="D3336" s="5"/>
      <c r="E3336" s="2"/>
      <c r="F3336" s="93"/>
      <c r="G3336" s="1"/>
      <c r="I3336" t="s">
        <v>4248</v>
      </c>
      <c r="J3336" s="4">
        <f t="shared" si="52"/>
        <v>2</v>
      </c>
    </row>
    <row r="3337" spans="1:10" x14ac:dyDescent="0.3">
      <c r="A3337" s="4" t="s">
        <v>4267</v>
      </c>
      <c r="B3337" s="82">
        <v>45334</v>
      </c>
      <c r="C3337" s="37"/>
      <c r="D3337" s="5"/>
      <c r="E3337" s="2"/>
      <c r="F3337" s="93"/>
      <c r="G3337" s="1"/>
      <c r="I3337" t="s">
        <v>4248</v>
      </c>
      <c r="J3337" s="4">
        <f t="shared" si="52"/>
        <v>2</v>
      </c>
    </row>
    <row r="3338" spans="1:10" x14ac:dyDescent="0.3">
      <c r="A3338" s="4" t="s">
        <v>4267</v>
      </c>
      <c r="B3338" s="82">
        <v>45334</v>
      </c>
      <c r="C3338" s="37"/>
      <c r="D3338" s="5"/>
      <c r="E3338" s="2"/>
      <c r="F3338" s="93"/>
      <c r="G3338" s="1"/>
      <c r="I3338" t="s">
        <v>4248</v>
      </c>
      <c r="J3338" s="4">
        <f t="shared" si="52"/>
        <v>2</v>
      </c>
    </row>
    <row r="3339" spans="1:10" x14ac:dyDescent="0.3">
      <c r="A3339" s="4" t="s">
        <v>4267</v>
      </c>
      <c r="B3339" s="82">
        <v>45334</v>
      </c>
      <c r="C3339" s="37"/>
      <c r="D3339" s="5"/>
      <c r="E3339" s="2"/>
      <c r="F3339" s="93"/>
      <c r="G3339" s="1"/>
      <c r="I3339" t="s">
        <v>4248</v>
      </c>
      <c r="J3339" s="4">
        <f t="shared" si="52"/>
        <v>2</v>
      </c>
    </row>
    <row r="3340" spans="1:10" x14ac:dyDescent="0.3">
      <c r="A3340" s="4" t="s">
        <v>4267</v>
      </c>
      <c r="B3340" s="82">
        <v>45334</v>
      </c>
      <c r="C3340" s="37"/>
      <c r="D3340" s="5"/>
      <c r="E3340" s="2"/>
      <c r="F3340" s="93"/>
      <c r="G3340" s="1"/>
      <c r="I3340" t="s">
        <v>4248</v>
      </c>
      <c r="J3340" s="4">
        <f t="shared" si="52"/>
        <v>2</v>
      </c>
    </row>
    <row r="3341" spans="1:10" x14ac:dyDescent="0.3">
      <c r="A3341" s="4" t="s">
        <v>4267</v>
      </c>
      <c r="B3341" s="82">
        <v>45334</v>
      </c>
      <c r="C3341" s="37"/>
      <c r="D3341" s="5"/>
      <c r="E3341" s="2"/>
      <c r="F3341" s="93"/>
      <c r="G3341" s="1"/>
      <c r="I3341" t="s">
        <v>4248</v>
      </c>
      <c r="J3341" s="4">
        <f t="shared" si="52"/>
        <v>2</v>
      </c>
    </row>
    <row r="3342" spans="1:10" x14ac:dyDescent="0.3">
      <c r="A3342" s="4" t="s">
        <v>4267</v>
      </c>
      <c r="B3342" s="82">
        <v>45334</v>
      </c>
      <c r="C3342" s="37"/>
      <c r="D3342" s="5"/>
      <c r="E3342" s="2"/>
      <c r="F3342" s="93"/>
      <c r="G3342" s="1"/>
      <c r="I3342" t="s">
        <v>4248</v>
      </c>
      <c r="J3342" s="4">
        <f t="shared" si="52"/>
        <v>2</v>
      </c>
    </row>
    <row r="3343" spans="1:10" x14ac:dyDescent="0.3">
      <c r="A3343" s="4" t="s">
        <v>4267</v>
      </c>
      <c r="B3343" s="82">
        <v>45334</v>
      </c>
      <c r="C3343" s="37"/>
      <c r="D3343" s="5"/>
      <c r="E3343" s="2"/>
      <c r="F3343" s="93"/>
      <c r="G3343" s="1"/>
      <c r="I3343" t="s">
        <v>4248</v>
      </c>
      <c r="J3343" s="4">
        <f t="shared" si="52"/>
        <v>2</v>
      </c>
    </row>
    <row r="3344" spans="1:10" x14ac:dyDescent="0.3">
      <c r="A3344" s="4" t="s">
        <v>4267</v>
      </c>
      <c r="B3344" s="82">
        <v>45334</v>
      </c>
      <c r="C3344" s="37"/>
      <c r="D3344" s="5"/>
      <c r="E3344" s="2"/>
      <c r="F3344" s="93"/>
      <c r="G3344" s="1"/>
      <c r="I3344" t="s">
        <v>4248</v>
      </c>
      <c r="J3344" s="4">
        <f t="shared" si="52"/>
        <v>2</v>
      </c>
    </row>
    <row r="3345" spans="1:10" x14ac:dyDescent="0.3">
      <c r="A3345" s="4" t="s">
        <v>4267</v>
      </c>
      <c r="B3345" s="82">
        <v>45334</v>
      </c>
      <c r="C3345" s="37"/>
      <c r="D3345" s="5"/>
      <c r="E3345" s="2"/>
      <c r="F3345" s="93"/>
      <c r="G3345" s="1"/>
      <c r="I3345" t="s">
        <v>4248</v>
      </c>
      <c r="J3345" s="4">
        <f t="shared" si="52"/>
        <v>2</v>
      </c>
    </row>
    <row r="3346" spans="1:10" x14ac:dyDescent="0.3">
      <c r="A3346" s="4" t="s">
        <v>4267</v>
      </c>
      <c r="B3346" s="82">
        <v>45334</v>
      </c>
      <c r="C3346" s="37"/>
      <c r="D3346" s="5"/>
      <c r="E3346" s="2"/>
      <c r="F3346" s="93"/>
      <c r="G3346" s="1"/>
      <c r="I3346" t="s">
        <v>4248</v>
      </c>
      <c r="J3346" s="4">
        <f t="shared" si="52"/>
        <v>2</v>
      </c>
    </row>
    <row r="3347" spans="1:10" x14ac:dyDescent="0.3">
      <c r="A3347" s="4" t="s">
        <v>4267</v>
      </c>
      <c r="B3347" s="82">
        <v>45334</v>
      </c>
      <c r="C3347" s="37"/>
      <c r="D3347" s="5"/>
      <c r="E3347" s="2"/>
      <c r="F3347" s="93"/>
      <c r="G3347" s="1"/>
      <c r="I3347" t="s">
        <v>4248</v>
      </c>
      <c r="J3347" s="4">
        <f t="shared" si="52"/>
        <v>2</v>
      </c>
    </row>
    <row r="3348" spans="1:10" x14ac:dyDescent="0.3">
      <c r="A3348" s="4" t="s">
        <v>4267</v>
      </c>
      <c r="B3348" s="82">
        <v>45334</v>
      </c>
      <c r="C3348" s="37"/>
      <c r="D3348" s="5"/>
      <c r="E3348" s="2"/>
      <c r="F3348" s="93"/>
      <c r="G3348" s="1"/>
      <c r="I3348" t="s">
        <v>4248</v>
      </c>
      <c r="J3348" s="4">
        <f t="shared" si="52"/>
        <v>2</v>
      </c>
    </row>
    <row r="3349" spans="1:10" x14ac:dyDescent="0.3">
      <c r="A3349" s="4" t="s">
        <v>4267</v>
      </c>
      <c r="B3349" s="82">
        <v>45334</v>
      </c>
      <c r="C3349" s="37"/>
      <c r="D3349" s="5"/>
      <c r="E3349" s="2"/>
      <c r="F3349" s="93"/>
      <c r="G3349" s="1"/>
      <c r="I3349" t="s">
        <v>4248</v>
      </c>
      <c r="J3349" s="4">
        <f t="shared" si="52"/>
        <v>2</v>
      </c>
    </row>
    <row r="3350" spans="1:10" x14ac:dyDescent="0.3">
      <c r="A3350" s="4" t="s">
        <v>4267</v>
      </c>
      <c r="B3350" s="82">
        <v>45334</v>
      </c>
      <c r="C3350" s="37"/>
      <c r="D3350" s="5"/>
      <c r="E3350" s="2"/>
      <c r="F3350" s="93"/>
      <c r="G3350" s="1"/>
      <c r="I3350" t="s">
        <v>4248</v>
      </c>
      <c r="J3350" s="4">
        <f t="shared" si="52"/>
        <v>2</v>
      </c>
    </row>
    <row r="3351" spans="1:10" x14ac:dyDescent="0.3">
      <c r="A3351" s="4" t="s">
        <v>4267</v>
      </c>
      <c r="B3351" s="82">
        <v>45334</v>
      </c>
      <c r="C3351" s="37"/>
      <c r="D3351" s="5"/>
      <c r="E3351" s="2"/>
      <c r="F3351" s="93"/>
      <c r="G3351" s="1"/>
      <c r="I3351" t="s">
        <v>4248</v>
      </c>
      <c r="J3351" s="4">
        <f t="shared" si="52"/>
        <v>2</v>
      </c>
    </row>
    <row r="3352" spans="1:10" x14ac:dyDescent="0.3">
      <c r="A3352" s="4" t="s">
        <v>4267</v>
      </c>
      <c r="B3352" s="82">
        <v>45334</v>
      </c>
      <c r="C3352" s="37"/>
      <c r="D3352" s="5"/>
      <c r="E3352" s="2"/>
      <c r="F3352" s="93"/>
      <c r="G3352" s="1"/>
      <c r="I3352" t="s">
        <v>4248</v>
      </c>
      <c r="J3352" s="4">
        <f t="shared" si="52"/>
        <v>2</v>
      </c>
    </row>
    <row r="3353" spans="1:10" x14ac:dyDescent="0.3">
      <c r="A3353" s="4" t="s">
        <v>4267</v>
      </c>
      <c r="B3353" s="82">
        <v>45334</v>
      </c>
      <c r="C3353" s="37"/>
      <c r="D3353" s="5"/>
      <c r="E3353" s="2"/>
      <c r="F3353" s="93"/>
      <c r="G3353" s="1"/>
      <c r="I3353" t="s">
        <v>4248</v>
      </c>
      <c r="J3353" s="4">
        <f t="shared" si="52"/>
        <v>2</v>
      </c>
    </row>
    <row r="3354" spans="1:10" x14ac:dyDescent="0.3">
      <c r="A3354" s="4" t="s">
        <v>4267</v>
      </c>
      <c r="B3354" s="82">
        <v>45334</v>
      </c>
      <c r="C3354" s="37"/>
      <c r="D3354" s="5"/>
      <c r="E3354" s="2"/>
      <c r="F3354" s="93"/>
      <c r="G3354" s="1"/>
      <c r="I3354" t="s">
        <v>4248</v>
      </c>
      <c r="J3354" s="4">
        <f t="shared" si="52"/>
        <v>2</v>
      </c>
    </row>
    <row r="3355" spans="1:10" x14ac:dyDescent="0.3">
      <c r="A3355" s="4" t="s">
        <v>4267</v>
      </c>
      <c r="B3355" s="82">
        <v>45334</v>
      </c>
      <c r="C3355" s="37"/>
      <c r="D3355" s="5"/>
      <c r="E3355" s="2"/>
      <c r="F3355" s="93"/>
      <c r="G3355" s="1"/>
      <c r="I3355" t="s">
        <v>4248</v>
      </c>
      <c r="J3355" s="4">
        <f t="shared" si="52"/>
        <v>2</v>
      </c>
    </row>
    <row r="3356" spans="1:10" x14ac:dyDescent="0.3">
      <c r="A3356" s="4" t="s">
        <v>4267</v>
      </c>
      <c r="B3356" s="82">
        <v>45334</v>
      </c>
      <c r="C3356" s="37"/>
      <c r="D3356" s="5"/>
      <c r="E3356" s="2"/>
      <c r="F3356" s="93"/>
      <c r="G3356" s="1"/>
      <c r="I3356" t="s">
        <v>4248</v>
      </c>
      <c r="J3356" s="4">
        <f t="shared" si="52"/>
        <v>2</v>
      </c>
    </row>
    <row r="3357" spans="1:10" x14ac:dyDescent="0.3">
      <c r="A3357" s="4" t="s">
        <v>4267</v>
      </c>
      <c r="B3357" s="82">
        <v>45334</v>
      </c>
      <c r="C3357" s="37"/>
      <c r="D3357" s="5"/>
      <c r="E3357" s="2"/>
      <c r="F3357" s="93"/>
      <c r="G3357" s="1"/>
      <c r="I3357" t="s">
        <v>4248</v>
      </c>
      <c r="J3357" s="4">
        <f t="shared" si="52"/>
        <v>2</v>
      </c>
    </row>
    <row r="3358" spans="1:10" x14ac:dyDescent="0.3">
      <c r="A3358" s="4" t="s">
        <v>4267</v>
      </c>
      <c r="B3358" s="82">
        <v>45334</v>
      </c>
      <c r="C3358" s="37"/>
      <c r="D3358" s="5"/>
      <c r="E3358" s="2"/>
      <c r="F3358" s="93"/>
      <c r="G3358" s="1"/>
      <c r="I3358" t="s">
        <v>4248</v>
      </c>
      <c r="J3358" s="4">
        <f t="shared" si="52"/>
        <v>2</v>
      </c>
    </row>
    <row r="3359" spans="1:10" x14ac:dyDescent="0.3">
      <c r="A3359" s="4" t="s">
        <v>4267</v>
      </c>
      <c r="B3359" s="82">
        <v>45334</v>
      </c>
      <c r="C3359" s="37"/>
      <c r="D3359" s="5"/>
      <c r="E3359" s="2"/>
      <c r="F3359" s="93"/>
      <c r="G3359" s="1"/>
      <c r="I3359" t="s">
        <v>4248</v>
      </c>
      <c r="J3359" s="4">
        <f t="shared" si="52"/>
        <v>2</v>
      </c>
    </row>
    <row r="3360" spans="1:10" x14ac:dyDescent="0.3">
      <c r="A3360" s="4" t="s">
        <v>4267</v>
      </c>
      <c r="B3360" s="82">
        <v>45334</v>
      </c>
      <c r="C3360" s="37"/>
      <c r="D3360" s="5"/>
      <c r="E3360" s="2"/>
      <c r="F3360" s="93"/>
      <c r="G3360" s="1"/>
      <c r="I3360" t="s">
        <v>4248</v>
      </c>
      <c r="J3360" s="4">
        <f t="shared" si="52"/>
        <v>2</v>
      </c>
    </row>
    <row r="3361" spans="1:10" x14ac:dyDescent="0.3">
      <c r="A3361" s="4" t="s">
        <v>4267</v>
      </c>
      <c r="B3361" s="82">
        <v>45334</v>
      </c>
      <c r="C3361" s="37"/>
      <c r="D3361" s="5"/>
      <c r="E3361" s="2"/>
      <c r="F3361" s="93"/>
      <c r="G3361" s="1"/>
      <c r="I3361" t="s">
        <v>4248</v>
      </c>
      <c r="J3361" s="4">
        <f t="shared" si="52"/>
        <v>2</v>
      </c>
    </row>
    <row r="3362" spans="1:10" x14ac:dyDescent="0.3">
      <c r="A3362" s="4" t="s">
        <v>4267</v>
      </c>
      <c r="B3362" s="82">
        <v>45334</v>
      </c>
      <c r="C3362" s="37"/>
      <c r="D3362" s="5"/>
      <c r="E3362" s="2"/>
      <c r="F3362" s="93"/>
      <c r="G3362" s="1"/>
      <c r="I3362" t="s">
        <v>4248</v>
      </c>
      <c r="J3362" s="4">
        <f t="shared" si="52"/>
        <v>2</v>
      </c>
    </row>
    <row r="3363" spans="1:10" x14ac:dyDescent="0.3">
      <c r="A3363" s="4" t="s">
        <v>4267</v>
      </c>
      <c r="B3363" s="82">
        <v>45334</v>
      </c>
      <c r="C3363" s="37"/>
      <c r="D3363" s="5"/>
      <c r="E3363" s="2"/>
      <c r="F3363" s="93"/>
      <c r="G3363" s="1"/>
      <c r="I3363" t="s">
        <v>4248</v>
      </c>
      <c r="J3363" s="4">
        <f t="shared" si="52"/>
        <v>2</v>
      </c>
    </row>
    <row r="3364" spans="1:10" x14ac:dyDescent="0.3">
      <c r="A3364" s="4" t="s">
        <v>4267</v>
      </c>
      <c r="B3364" s="82">
        <v>45331</v>
      </c>
      <c r="C3364" s="37"/>
      <c r="D3364" s="5"/>
      <c r="E3364" s="2"/>
      <c r="F3364" s="93"/>
      <c r="G3364" s="1"/>
      <c r="I3364" t="s">
        <v>4248</v>
      </c>
      <c r="J3364" s="4">
        <f t="shared" si="52"/>
        <v>2</v>
      </c>
    </row>
    <row r="3365" spans="1:10" x14ac:dyDescent="0.3">
      <c r="A3365" s="4" t="s">
        <v>4267</v>
      </c>
      <c r="B3365" s="82">
        <v>45331</v>
      </c>
      <c r="C3365" s="37"/>
      <c r="D3365" s="5"/>
      <c r="E3365" s="2"/>
      <c r="F3365" s="93"/>
      <c r="G3365" s="1"/>
      <c r="I3365" t="s">
        <v>4248</v>
      </c>
      <c r="J3365" s="4">
        <f t="shared" si="52"/>
        <v>2</v>
      </c>
    </row>
    <row r="3366" spans="1:10" x14ac:dyDescent="0.3">
      <c r="A3366" s="4" t="s">
        <v>4267</v>
      </c>
      <c r="B3366" s="82">
        <v>45331</v>
      </c>
      <c r="C3366" s="37"/>
      <c r="D3366" s="5"/>
      <c r="E3366" s="2"/>
      <c r="F3366" s="93"/>
      <c r="G3366" s="1"/>
      <c r="I3366" t="s">
        <v>4248</v>
      </c>
      <c r="J3366" s="4">
        <f t="shared" si="52"/>
        <v>2</v>
      </c>
    </row>
    <row r="3367" spans="1:10" x14ac:dyDescent="0.3">
      <c r="A3367" s="4" t="s">
        <v>4267</v>
      </c>
      <c r="B3367" s="82">
        <v>45331</v>
      </c>
      <c r="C3367" s="37"/>
      <c r="D3367" s="5"/>
      <c r="E3367" s="2"/>
      <c r="F3367" s="93"/>
      <c r="G3367" s="1"/>
      <c r="I3367" t="s">
        <v>4248</v>
      </c>
      <c r="J3367" s="4">
        <f t="shared" si="52"/>
        <v>2</v>
      </c>
    </row>
    <row r="3368" spans="1:10" x14ac:dyDescent="0.3">
      <c r="A3368" s="4" t="s">
        <v>4267</v>
      </c>
      <c r="B3368" s="82">
        <v>45331</v>
      </c>
      <c r="C3368" s="37"/>
      <c r="D3368" s="5"/>
      <c r="E3368" s="2"/>
      <c r="F3368" s="93"/>
      <c r="G3368" s="1"/>
      <c r="I3368" t="s">
        <v>4248</v>
      </c>
      <c r="J3368" s="4">
        <f t="shared" si="52"/>
        <v>2</v>
      </c>
    </row>
    <row r="3369" spans="1:10" x14ac:dyDescent="0.3">
      <c r="A3369" s="4" t="s">
        <v>4267</v>
      </c>
      <c r="B3369" s="82">
        <v>45331</v>
      </c>
      <c r="C3369" s="37"/>
      <c r="D3369" s="5"/>
      <c r="E3369" s="2"/>
      <c r="F3369" s="93"/>
      <c r="G3369" s="1"/>
      <c r="I3369" t="s">
        <v>4248</v>
      </c>
      <c r="J3369" s="4">
        <f t="shared" si="52"/>
        <v>2</v>
      </c>
    </row>
    <row r="3370" spans="1:10" x14ac:dyDescent="0.3">
      <c r="A3370" s="4" t="s">
        <v>4267</v>
      </c>
      <c r="B3370" s="82">
        <v>45331</v>
      </c>
      <c r="C3370" s="37"/>
      <c r="D3370" s="5"/>
      <c r="E3370" s="2"/>
      <c r="F3370" s="93"/>
      <c r="G3370" s="1"/>
      <c r="I3370" t="s">
        <v>4248</v>
      </c>
      <c r="J3370" s="4">
        <f t="shared" si="52"/>
        <v>2</v>
      </c>
    </row>
    <row r="3371" spans="1:10" x14ac:dyDescent="0.3">
      <c r="A3371" s="4" t="s">
        <v>4267</v>
      </c>
      <c r="B3371" s="82">
        <v>45331</v>
      </c>
      <c r="C3371" s="37"/>
      <c r="D3371" s="5"/>
      <c r="E3371" s="2"/>
      <c r="F3371" s="93"/>
      <c r="G3371" s="1"/>
      <c r="I3371" t="s">
        <v>4248</v>
      </c>
      <c r="J3371" s="4">
        <f t="shared" si="52"/>
        <v>2</v>
      </c>
    </row>
    <row r="3372" spans="1:10" x14ac:dyDescent="0.3">
      <c r="A3372" s="4" t="s">
        <v>4267</v>
      </c>
      <c r="B3372" s="82">
        <v>45331</v>
      </c>
      <c r="C3372" s="37"/>
      <c r="D3372" s="5"/>
      <c r="E3372" s="2"/>
      <c r="F3372" s="93"/>
      <c r="G3372" s="1"/>
      <c r="I3372" t="s">
        <v>4248</v>
      </c>
      <c r="J3372" s="4">
        <f t="shared" si="52"/>
        <v>2</v>
      </c>
    </row>
    <row r="3373" spans="1:10" x14ac:dyDescent="0.3">
      <c r="A3373" s="4" t="s">
        <v>4267</v>
      </c>
      <c r="B3373" s="82">
        <v>45331</v>
      </c>
      <c r="C3373" s="37"/>
      <c r="D3373" s="5"/>
      <c r="E3373" s="2"/>
      <c r="F3373" s="93"/>
      <c r="G3373" s="1"/>
      <c r="I3373" t="s">
        <v>4248</v>
      </c>
      <c r="J3373" s="4">
        <f t="shared" si="52"/>
        <v>2</v>
      </c>
    </row>
    <row r="3374" spans="1:10" x14ac:dyDescent="0.3">
      <c r="A3374" s="4" t="s">
        <v>4267</v>
      </c>
      <c r="B3374" s="82">
        <v>45331</v>
      </c>
      <c r="C3374" s="37"/>
      <c r="D3374" s="5"/>
      <c r="E3374" s="2"/>
      <c r="F3374" s="93"/>
      <c r="G3374" s="1"/>
      <c r="I3374" t="s">
        <v>4248</v>
      </c>
      <c r="J3374" s="4">
        <f t="shared" si="52"/>
        <v>2</v>
      </c>
    </row>
    <row r="3375" spans="1:10" x14ac:dyDescent="0.3">
      <c r="A3375" s="4" t="s">
        <v>4267</v>
      </c>
      <c r="B3375" s="82">
        <v>45331</v>
      </c>
      <c r="C3375" s="37"/>
      <c r="D3375" s="5"/>
      <c r="E3375" s="2"/>
      <c r="F3375" s="93"/>
      <c r="G3375" s="1"/>
      <c r="I3375" t="s">
        <v>4248</v>
      </c>
      <c r="J3375" s="4">
        <f t="shared" si="52"/>
        <v>2</v>
      </c>
    </row>
    <row r="3376" spans="1:10" x14ac:dyDescent="0.3">
      <c r="A3376" s="4" t="s">
        <v>4267</v>
      </c>
      <c r="B3376" s="82">
        <v>45331</v>
      </c>
      <c r="C3376" s="37"/>
      <c r="D3376" s="5"/>
      <c r="E3376" s="2"/>
      <c r="F3376" s="93"/>
      <c r="G3376" s="1"/>
      <c r="I3376" t="s">
        <v>4248</v>
      </c>
      <c r="J3376" s="4">
        <f t="shared" si="52"/>
        <v>2</v>
      </c>
    </row>
    <row r="3377" spans="1:10" x14ac:dyDescent="0.3">
      <c r="A3377" s="4" t="s">
        <v>4267</v>
      </c>
      <c r="B3377" s="82">
        <v>45331</v>
      </c>
      <c r="C3377" s="37"/>
      <c r="D3377" s="5"/>
      <c r="E3377" s="2"/>
      <c r="F3377" s="93"/>
      <c r="G3377" s="1"/>
      <c r="I3377" t="s">
        <v>4248</v>
      </c>
      <c r="J3377" s="4">
        <f t="shared" si="52"/>
        <v>2</v>
      </c>
    </row>
    <row r="3378" spans="1:10" x14ac:dyDescent="0.3">
      <c r="A3378" s="4" t="s">
        <v>4267</v>
      </c>
      <c r="B3378" s="82">
        <v>45331</v>
      </c>
      <c r="C3378" s="37"/>
      <c r="D3378" s="5"/>
      <c r="E3378" s="2"/>
      <c r="F3378" s="93"/>
      <c r="G3378" s="1"/>
      <c r="I3378" t="s">
        <v>4248</v>
      </c>
      <c r="J3378" s="4">
        <f t="shared" si="52"/>
        <v>2</v>
      </c>
    </row>
    <row r="3379" spans="1:10" x14ac:dyDescent="0.3">
      <c r="A3379" s="4" t="s">
        <v>4267</v>
      </c>
      <c r="B3379" s="82">
        <v>45331</v>
      </c>
      <c r="C3379" s="37"/>
      <c r="D3379" s="5"/>
      <c r="E3379" s="2"/>
      <c r="F3379" s="93"/>
      <c r="G3379" s="1"/>
      <c r="I3379" t="s">
        <v>4248</v>
      </c>
      <c r="J3379" s="4">
        <f t="shared" si="52"/>
        <v>2</v>
      </c>
    </row>
    <row r="3380" spans="1:10" x14ac:dyDescent="0.3">
      <c r="A3380" s="4" t="s">
        <v>4267</v>
      </c>
      <c r="B3380" s="82">
        <v>45331</v>
      </c>
      <c r="C3380" s="37"/>
      <c r="D3380" s="5"/>
      <c r="E3380" s="2"/>
      <c r="F3380" s="93"/>
      <c r="G3380" s="1"/>
      <c r="I3380" t="s">
        <v>4248</v>
      </c>
      <c r="J3380" s="4">
        <f t="shared" si="52"/>
        <v>2</v>
      </c>
    </row>
    <row r="3381" spans="1:10" x14ac:dyDescent="0.3">
      <c r="A3381" s="4" t="s">
        <v>4267</v>
      </c>
      <c r="B3381" s="82">
        <v>45331</v>
      </c>
      <c r="I3381" t="s">
        <v>4248</v>
      </c>
      <c r="J3381" s="4">
        <f t="shared" si="52"/>
        <v>2</v>
      </c>
    </row>
    <row r="3382" spans="1:10" x14ac:dyDescent="0.3">
      <c r="A3382" s="4" t="s">
        <v>4267</v>
      </c>
      <c r="B3382" s="82">
        <v>45331</v>
      </c>
      <c r="I3382" t="s">
        <v>4248</v>
      </c>
      <c r="J3382" s="4">
        <f t="shared" si="52"/>
        <v>2</v>
      </c>
    </row>
    <row r="3383" spans="1:10" x14ac:dyDescent="0.3">
      <c r="A3383" s="4" t="s">
        <v>4267</v>
      </c>
      <c r="B3383" s="82">
        <v>45331</v>
      </c>
      <c r="I3383" t="s">
        <v>4248</v>
      </c>
      <c r="J3383" s="4">
        <f t="shared" si="52"/>
        <v>2</v>
      </c>
    </row>
    <row r="3384" spans="1:10" x14ac:dyDescent="0.3">
      <c r="A3384" s="4" t="s">
        <v>4267</v>
      </c>
      <c r="B3384" s="82">
        <v>45331</v>
      </c>
      <c r="I3384" t="s">
        <v>4248</v>
      </c>
      <c r="J3384" s="4">
        <f t="shared" si="52"/>
        <v>2</v>
      </c>
    </row>
    <row r="3385" spans="1:10" x14ac:dyDescent="0.3">
      <c r="A3385" s="4" t="s">
        <v>4267</v>
      </c>
      <c r="B3385" s="82">
        <v>45331</v>
      </c>
      <c r="I3385" t="s">
        <v>4248</v>
      </c>
      <c r="J3385" s="4">
        <f t="shared" si="52"/>
        <v>2</v>
      </c>
    </row>
    <row r="3386" spans="1:10" x14ac:dyDescent="0.3">
      <c r="A3386" s="4" t="s">
        <v>4267</v>
      </c>
      <c r="B3386" s="82">
        <v>45331</v>
      </c>
      <c r="I3386" t="s">
        <v>4248</v>
      </c>
      <c r="J3386" s="4">
        <f t="shared" si="52"/>
        <v>2</v>
      </c>
    </row>
    <row r="3387" spans="1:10" x14ac:dyDescent="0.3">
      <c r="A3387" s="4" t="s">
        <v>4267</v>
      </c>
      <c r="B3387" s="82">
        <v>45331</v>
      </c>
      <c r="I3387" t="s">
        <v>4248</v>
      </c>
      <c r="J3387" s="4">
        <f t="shared" si="52"/>
        <v>2</v>
      </c>
    </row>
    <row r="3388" spans="1:10" x14ac:dyDescent="0.3">
      <c r="A3388" s="4" t="s">
        <v>4267</v>
      </c>
      <c r="B3388" s="82">
        <v>45331</v>
      </c>
      <c r="I3388" t="s">
        <v>4248</v>
      </c>
      <c r="J3388" s="4">
        <f t="shared" si="52"/>
        <v>2</v>
      </c>
    </row>
    <row r="3389" spans="1:10" x14ac:dyDescent="0.3">
      <c r="A3389" s="4" t="s">
        <v>4267</v>
      </c>
      <c r="B3389" s="82">
        <v>45331</v>
      </c>
      <c r="I3389" t="s">
        <v>4248</v>
      </c>
      <c r="J3389" s="4">
        <f t="shared" si="52"/>
        <v>2</v>
      </c>
    </row>
    <row r="3390" spans="1:10" x14ac:dyDescent="0.3">
      <c r="A3390" s="4" t="s">
        <v>4267</v>
      </c>
      <c r="B3390" s="82">
        <v>45331</v>
      </c>
      <c r="I3390" t="s">
        <v>4248</v>
      </c>
      <c r="J3390" s="4">
        <f t="shared" si="52"/>
        <v>2</v>
      </c>
    </row>
    <row r="3391" spans="1:10" x14ac:dyDescent="0.3">
      <c r="A3391" s="4" t="s">
        <v>4267</v>
      </c>
      <c r="B3391" s="82">
        <v>45331</v>
      </c>
      <c r="I3391" t="s">
        <v>4248</v>
      </c>
      <c r="J3391" s="4">
        <f t="shared" si="52"/>
        <v>2</v>
      </c>
    </row>
    <row r="3392" spans="1:10" x14ac:dyDescent="0.3">
      <c r="A3392" s="4" t="s">
        <v>4267</v>
      </c>
      <c r="B3392" s="82">
        <v>45331</v>
      </c>
      <c r="I3392" t="s">
        <v>4248</v>
      </c>
      <c r="J3392" s="4">
        <f t="shared" si="52"/>
        <v>2</v>
      </c>
    </row>
    <row r="3393" spans="1:10" x14ac:dyDescent="0.3">
      <c r="A3393" s="4" t="s">
        <v>4267</v>
      </c>
      <c r="B3393" s="82">
        <v>45331</v>
      </c>
      <c r="I3393" t="s">
        <v>4248</v>
      </c>
      <c r="J3393" s="4">
        <f t="shared" si="52"/>
        <v>2</v>
      </c>
    </row>
    <row r="3394" spans="1:10" x14ac:dyDescent="0.3">
      <c r="A3394" s="4" t="s">
        <v>4267</v>
      </c>
      <c r="B3394" s="82">
        <v>45331</v>
      </c>
      <c r="I3394" t="s">
        <v>4248</v>
      </c>
      <c r="J3394" s="4">
        <f t="shared" si="52"/>
        <v>2</v>
      </c>
    </row>
    <row r="3395" spans="1:10" x14ac:dyDescent="0.3">
      <c r="A3395" s="4" t="s">
        <v>4267</v>
      </c>
      <c r="B3395" s="82">
        <v>45331</v>
      </c>
      <c r="I3395" t="s">
        <v>4248</v>
      </c>
      <c r="J3395" s="4">
        <f t="shared" ref="J3395:J3458" si="53">MONTH(B3395)</f>
        <v>2</v>
      </c>
    </row>
    <row r="3396" spans="1:10" x14ac:dyDescent="0.3">
      <c r="A3396" s="4" t="s">
        <v>4267</v>
      </c>
      <c r="B3396" s="82">
        <v>45331</v>
      </c>
      <c r="I3396" t="s">
        <v>4248</v>
      </c>
      <c r="J3396" s="4">
        <f t="shared" si="53"/>
        <v>2</v>
      </c>
    </row>
    <row r="3397" spans="1:10" x14ac:dyDescent="0.3">
      <c r="A3397" s="4" t="s">
        <v>4267</v>
      </c>
      <c r="B3397" s="82">
        <v>45331</v>
      </c>
      <c r="I3397" t="s">
        <v>4248</v>
      </c>
      <c r="J3397" s="4">
        <f t="shared" si="53"/>
        <v>2</v>
      </c>
    </row>
    <row r="3398" spans="1:10" x14ac:dyDescent="0.3">
      <c r="A3398" s="4" t="s">
        <v>4267</v>
      </c>
      <c r="B3398" s="82">
        <v>45331</v>
      </c>
      <c r="I3398" t="s">
        <v>4248</v>
      </c>
      <c r="J3398" s="4">
        <f t="shared" si="53"/>
        <v>2</v>
      </c>
    </row>
    <row r="3399" spans="1:10" x14ac:dyDescent="0.3">
      <c r="A3399" s="4" t="s">
        <v>4267</v>
      </c>
      <c r="B3399" s="82">
        <v>45331</v>
      </c>
      <c r="I3399" t="s">
        <v>4248</v>
      </c>
      <c r="J3399" s="4">
        <f t="shared" si="53"/>
        <v>2</v>
      </c>
    </row>
    <row r="3400" spans="1:10" x14ac:dyDescent="0.3">
      <c r="A3400" s="4" t="s">
        <v>4267</v>
      </c>
      <c r="B3400" s="82">
        <v>45331</v>
      </c>
      <c r="I3400" t="s">
        <v>4248</v>
      </c>
      <c r="J3400" s="4">
        <f t="shared" si="53"/>
        <v>2</v>
      </c>
    </row>
    <row r="3401" spans="1:10" x14ac:dyDescent="0.3">
      <c r="A3401" s="4" t="s">
        <v>4267</v>
      </c>
      <c r="B3401" s="82">
        <v>45331</v>
      </c>
      <c r="I3401" t="s">
        <v>4248</v>
      </c>
      <c r="J3401" s="4">
        <f t="shared" si="53"/>
        <v>2</v>
      </c>
    </row>
    <row r="3402" spans="1:10" x14ac:dyDescent="0.3">
      <c r="A3402" s="4" t="s">
        <v>4267</v>
      </c>
      <c r="B3402" s="82">
        <v>45331</v>
      </c>
      <c r="I3402" t="s">
        <v>4248</v>
      </c>
      <c r="J3402" s="4">
        <f t="shared" si="53"/>
        <v>2</v>
      </c>
    </row>
    <row r="3403" spans="1:10" x14ac:dyDescent="0.3">
      <c r="A3403" s="4" t="s">
        <v>4267</v>
      </c>
      <c r="B3403" s="82">
        <v>45331</v>
      </c>
      <c r="I3403" t="s">
        <v>4248</v>
      </c>
      <c r="J3403" s="4">
        <f t="shared" si="53"/>
        <v>2</v>
      </c>
    </row>
    <row r="3404" spans="1:10" x14ac:dyDescent="0.3">
      <c r="A3404" s="4" t="s">
        <v>4267</v>
      </c>
      <c r="B3404" s="82">
        <v>45331</v>
      </c>
      <c r="I3404" t="s">
        <v>4248</v>
      </c>
      <c r="J3404" s="4">
        <f t="shared" si="53"/>
        <v>2</v>
      </c>
    </row>
    <row r="3405" spans="1:10" x14ac:dyDescent="0.3">
      <c r="A3405" s="4" t="s">
        <v>4267</v>
      </c>
      <c r="B3405" s="82">
        <v>45331</v>
      </c>
      <c r="I3405" t="s">
        <v>4248</v>
      </c>
      <c r="J3405" s="4">
        <f t="shared" si="53"/>
        <v>2</v>
      </c>
    </row>
    <row r="3406" spans="1:10" x14ac:dyDescent="0.3">
      <c r="A3406" s="4" t="s">
        <v>4267</v>
      </c>
      <c r="B3406" s="82">
        <v>45331</v>
      </c>
      <c r="I3406" t="s">
        <v>4248</v>
      </c>
      <c r="J3406" s="4">
        <f t="shared" si="53"/>
        <v>2</v>
      </c>
    </row>
    <row r="3407" spans="1:10" x14ac:dyDescent="0.3">
      <c r="A3407" s="4" t="s">
        <v>4267</v>
      </c>
      <c r="B3407" s="82">
        <v>45331</v>
      </c>
      <c r="I3407" t="s">
        <v>4248</v>
      </c>
      <c r="J3407" s="4">
        <f t="shared" si="53"/>
        <v>2</v>
      </c>
    </row>
    <row r="3408" spans="1:10" x14ac:dyDescent="0.3">
      <c r="A3408" s="4" t="s">
        <v>4267</v>
      </c>
      <c r="B3408" s="82">
        <v>45331</v>
      </c>
      <c r="I3408" t="s">
        <v>4248</v>
      </c>
      <c r="J3408" s="4">
        <f t="shared" si="53"/>
        <v>2</v>
      </c>
    </row>
    <row r="3409" spans="1:10" x14ac:dyDescent="0.3">
      <c r="A3409" s="4" t="s">
        <v>4267</v>
      </c>
      <c r="B3409" s="82">
        <v>45331</v>
      </c>
      <c r="I3409" t="s">
        <v>4248</v>
      </c>
      <c r="J3409" s="4">
        <f t="shared" si="53"/>
        <v>2</v>
      </c>
    </row>
    <row r="3410" spans="1:10" x14ac:dyDescent="0.3">
      <c r="A3410" s="4" t="s">
        <v>4267</v>
      </c>
      <c r="B3410" s="82">
        <v>45331</v>
      </c>
      <c r="I3410" t="s">
        <v>4248</v>
      </c>
      <c r="J3410" s="4">
        <f t="shared" si="53"/>
        <v>2</v>
      </c>
    </row>
    <row r="3411" spans="1:10" x14ac:dyDescent="0.3">
      <c r="A3411" s="4" t="s">
        <v>4267</v>
      </c>
      <c r="B3411" s="82">
        <v>45331</v>
      </c>
      <c r="I3411" t="s">
        <v>4248</v>
      </c>
      <c r="J3411" s="4">
        <f t="shared" si="53"/>
        <v>2</v>
      </c>
    </row>
    <row r="3412" spans="1:10" x14ac:dyDescent="0.3">
      <c r="A3412" s="4" t="s">
        <v>4267</v>
      </c>
      <c r="B3412" s="82">
        <v>45331</v>
      </c>
      <c r="I3412" t="s">
        <v>4248</v>
      </c>
      <c r="J3412" s="4">
        <f t="shared" si="53"/>
        <v>2</v>
      </c>
    </row>
    <row r="3413" spans="1:10" x14ac:dyDescent="0.3">
      <c r="A3413" s="4" t="s">
        <v>4267</v>
      </c>
      <c r="B3413" s="82">
        <v>45331</v>
      </c>
      <c r="I3413" t="s">
        <v>4248</v>
      </c>
      <c r="J3413" s="4">
        <f t="shared" si="53"/>
        <v>2</v>
      </c>
    </row>
    <row r="3414" spans="1:10" x14ac:dyDescent="0.3">
      <c r="A3414" s="4" t="s">
        <v>4267</v>
      </c>
      <c r="B3414" s="82">
        <v>45331</v>
      </c>
      <c r="I3414" t="s">
        <v>4248</v>
      </c>
      <c r="J3414" s="4">
        <f t="shared" si="53"/>
        <v>2</v>
      </c>
    </row>
    <row r="3415" spans="1:10" x14ac:dyDescent="0.3">
      <c r="A3415" s="4" t="s">
        <v>4267</v>
      </c>
      <c r="B3415" s="82">
        <v>45331</v>
      </c>
      <c r="I3415" t="s">
        <v>4248</v>
      </c>
      <c r="J3415" s="4">
        <f t="shared" si="53"/>
        <v>2</v>
      </c>
    </row>
    <row r="3416" spans="1:10" x14ac:dyDescent="0.3">
      <c r="A3416" s="4" t="s">
        <v>4267</v>
      </c>
      <c r="B3416" s="82">
        <v>45331</v>
      </c>
      <c r="I3416" t="s">
        <v>4248</v>
      </c>
      <c r="J3416" s="4">
        <f t="shared" si="53"/>
        <v>2</v>
      </c>
    </row>
    <row r="3417" spans="1:10" x14ac:dyDescent="0.3">
      <c r="A3417" s="4" t="s">
        <v>4267</v>
      </c>
      <c r="B3417" s="82">
        <v>45331</v>
      </c>
      <c r="I3417" t="s">
        <v>4248</v>
      </c>
      <c r="J3417" s="4">
        <f t="shared" si="53"/>
        <v>2</v>
      </c>
    </row>
    <row r="3418" spans="1:10" x14ac:dyDescent="0.3">
      <c r="A3418" s="4" t="s">
        <v>4267</v>
      </c>
      <c r="B3418" s="82">
        <v>45331</v>
      </c>
      <c r="I3418" t="s">
        <v>4248</v>
      </c>
      <c r="J3418" s="4">
        <f t="shared" si="53"/>
        <v>2</v>
      </c>
    </row>
    <row r="3419" spans="1:10" x14ac:dyDescent="0.3">
      <c r="A3419" s="4" t="s">
        <v>4267</v>
      </c>
      <c r="B3419" s="82">
        <v>45331</v>
      </c>
      <c r="I3419" t="s">
        <v>4248</v>
      </c>
      <c r="J3419" s="4">
        <f t="shared" si="53"/>
        <v>2</v>
      </c>
    </row>
    <row r="3420" spans="1:10" x14ac:dyDescent="0.3">
      <c r="A3420" s="4" t="s">
        <v>4267</v>
      </c>
      <c r="B3420" s="82">
        <v>45331</v>
      </c>
      <c r="I3420" t="s">
        <v>4248</v>
      </c>
      <c r="J3420" s="4">
        <f t="shared" si="53"/>
        <v>2</v>
      </c>
    </row>
    <row r="3421" spans="1:10" x14ac:dyDescent="0.3">
      <c r="A3421" s="4" t="s">
        <v>4267</v>
      </c>
      <c r="B3421" s="82">
        <v>45331</v>
      </c>
      <c r="I3421" t="s">
        <v>4248</v>
      </c>
      <c r="J3421" s="4">
        <f t="shared" si="53"/>
        <v>2</v>
      </c>
    </row>
    <row r="3422" spans="1:10" x14ac:dyDescent="0.3">
      <c r="A3422" s="4" t="s">
        <v>4267</v>
      </c>
      <c r="B3422" s="82">
        <v>45331</v>
      </c>
      <c r="I3422" t="s">
        <v>4248</v>
      </c>
      <c r="J3422" s="4">
        <f t="shared" si="53"/>
        <v>2</v>
      </c>
    </row>
    <row r="3423" spans="1:10" x14ac:dyDescent="0.3">
      <c r="A3423" s="4" t="s">
        <v>4267</v>
      </c>
      <c r="B3423" s="82">
        <v>45331</v>
      </c>
      <c r="I3423" t="s">
        <v>4248</v>
      </c>
      <c r="J3423" s="4">
        <f t="shared" si="53"/>
        <v>2</v>
      </c>
    </row>
    <row r="3424" spans="1:10" x14ac:dyDescent="0.3">
      <c r="A3424" s="4" t="s">
        <v>4267</v>
      </c>
      <c r="B3424" s="82">
        <v>45331</v>
      </c>
      <c r="I3424" t="s">
        <v>4248</v>
      </c>
      <c r="J3424" s="4">
        <f t="shared" si="53"/>
        <v>2</v>
      </c>
    </row>
    <row r="3425" spans="1:10" x14ac:dyDescent="0.3">
      <c r="A3425" s="4" t="s">
        <v>4267</v>
      </c>
      <c r="B3425" s="82">
        <v>45331</v>
      </c>
      <c r="I3425" t="s">
        <v>4248</v>
      </c>
      <c r="J3425" s="4">
        <f t="shared" si="53"/>
        <v>2</v>
      </c>
    </row>
    <row r="3426" spans="1:10" x14ac:dyDescent="0.3">
      <c r="A3426" s="4" t="s">
        <v>4267</v>
      </c>
      <c r="B3426" s="82">
        <v>45331</v>
      </c>
      <c r="I3426" t="s">
        <v>4248</v>
      </c>
      <c r="J3426" s="4">
        <f t="shared" si="53"/>
        <v>2</v>
      </c>
    </row>
    <row r="3427" spans="1:10" x14ac:dyDescent="0.3">
      <c r="A3427" s="4" t="s">
        <v>4267</v>
      </c>
      <c r="B3427" s="82">
        <v>45331</v>
      </c>
      <c r="I3427" t="s">
        <v>4248</v>
      </c>
      <c r="J3427" s="4">
        <f t="shared" si="53"/>
        <v>2</v>
      </c>
    </row>
    <row r="3428" spans="1:10" x14ac:dyDescent="0.3">
      <c r="A3428" s="4" t="s">
        <v>4267</v>
      </c>
      <c r="B3428" s="82">
        <v>45331</v>
      </c>
      <c r="I3428" t="s">
        <v>4248</v>
      </c>
      <c r="J3428" s="4">
        <f t="shared" si="53"/>
        <v>2</v>
      </c>
    </row>
    <row r="3429" spans="1:10" x14ac:dyDescent="0.3">
      <c r="A3429" s="4" t="s">
        <v>4267</v>
      </c>
      <c r="B3429" s="82">
        <v>45331</v>
      </c>
      <c r="I3429" t="s">
        <v>4248</v>
      </c>
      <c r="J3429" s="4">
        <f t="shared" si="53"/>
        <v>2</v>
      </c>
    </row>
    <row r="3430" spans="1:10" x14ac:dyDescent="0.3">
      <c r="A3430" s="4" t="s">
        <v>4267</v>
      </c>
      <c r="B3430" s="82">
        <v>45331</v>
      </c>
      <c r="I3430" t="s">
        <v>4248</v>
      </c>
      <c r="J3430" s="4">
        <f t="shared" si="53"/>
        <v>2</v>
      </c>
    </row>
    <row r="3431" spans="1:10" x14ac:dyDescent="0.3">
      <c r="A3431" s="4" t="s">
        <v>4267</v>
      </c>
      <c r="B3431" s="82">
        <v>45331</v>
      </c>
      <c r="I3431" t="s">
        <v>4248</v>
      </c>
      <c r="J3431" s="4">
        <f t="shared" si="53"/>
        <v>2</v>
      </c>
    </row>
    <row r="3432" spans="1:10" x14ac:dyDescent="0.3">
      <c r="A3432" s="4" t="s">
        <v>4267</v>
      </c>
      <c r="B3432" s="82">
        <v>45331</v>
      </c>
      <c r="I3432" t="s">
        <v>4248</v>
      </c>
      <c r="J3432" s="4">
        <f t="shared" si="53"/>
        <v>2</v>
      </c>
    </row>
    <row r="3433" spans="1:10" x14ac:dyDescent="0.3">
      <c r="A3433" s="4" t="s">
        <v>4267</v>
      </c>
      <c r="B3433" s="82">
        <v>45331</v>
      </c>
      <c r="I3433" t="s">
        <v>4248</v>
      </c>
      <c r="J3433" s="4">
        <f t="shared" si="53"/>
        <v>2</v>
      </c>
    </row>
    <row r="3434" spans="1:10" x14ac:dyDescent="0.3">
      <c r="A3434" s="4" t="s">
        <v>4267</v>
      </c>
      <c r="B3434" s="82">
        <v>45331</v>
      </c>
      <c r="I3434" t="s">
        <v>4248</v>
      </c>
      <c r="J3434" s="4">
        <f t="shared" si="53"/>
        <v>2</v>
      </c>
    </row>
    <row r="3435" spans="1:10" x14ac:dyDescent="0.3">
      <c r="A3435" s="4" t="s">
        <v>4267</v>
      </c>
      <c r="B3435" s="82">
        <v>45331</v>
      </c>
      <c r="I3435" t="s">
        <v>4248</v>
      </c>
      <c r="J3435" s="4">
        <f t="shared" si="53"/>
        <v>2</v>
      </c>
    </row>
    <row r="3436" spans="1:10" x14ac:dyDescent="0.3">
      <c r="A3436" s="4" t="s">
        <v>4267</v>
      </c>
      <c r="B3436" s="82">
        <v>45331</v>
      </c>
      <c r="I3436" t="s">
        <v>4248</v>
      </c>
      <c r="J3436" s="4">
        <f t="shared" si="53"/>
        <v>2</v>
      </c>
    </row>
    <row r="3437" spans="1:10" x14ac:dyDescent="0.3">
      <c r="A3437" s="4" t="s">
        <v>4267</v>
      </c>
      <c r="B3437" s="82">
        <v>45331</v>
      </c>
      <c r="I3437" t="s">
        <v>4248</v>
      </c>
      <c r="J3437" s="4">
        <f t="shared" si="53"/>
        <v>2</v>
      </c>
    </row>
    <row r="3438" spans="1:10" x14ac:dyDescent="0.3">
      <c r="A3438" s="4" t="s">
        <v>4267</v>
      </c>
      <c r="B3438" s="82">
        <v>45331</v>
      </c>
      <c r="I3438" t="s">
        <v>4248</v>
      </c>
      <c r="J3438" s="4">
        <f t="shared" si="53"/>
        <v>2</v>
      </c>
    </row>
    <row r="3439" spans="1:10" x14ac:dyDescent="0.3">
      <c r="A3439" s="4" t="s">
        <v>4267</v>
      </c>
      <c r="B3439" s="82">
        <v>45331</v>
      </c>
      <c r="I3439" t="s">
        <v>4248</v>
      </c>
      <c r="J3439" s="4">
        <f t="shared" si="53"/>
        <v>2</v>
      </c>
    </row>
    <row r="3440" spans="1:10" x14ac:dyDescent="0.3">
      <c r="A3440" s="4" t="s">
        <v>4267</v>
      </c>
      <c r="B3440" s="82">
        <v>45331</v>
      </c>
      <c r="I3440" t="s">
        <v>4248</v>
      </c>
      <c r="J3440" s="4">
        <f t="shared" si="53"/>
        <v>2</v>
      </c>
    </row>
    <row r="3441" spans="1:10" x14ac:dyDescent="0.3">
      <c r="A3441" s="4" t="s">
        <v>4267</v>
      </c>
      <c r="B3441" s="82">
        <v>45331</v>
      </c>
      <c r="I3441" t="s">
        <v>4248</v>
      </c>
      <c r="J3441" s="4">
        <f t="shared" si="53"/>
        <v>2</v>
      </c>
    </row>
    <row r="3442" spans="1:10" x14ac:dyDescent="0.3">
      <c r="A3442" s="4" t="s">
        <v>4267</v>
      </c>
      <c r="B3442" s="82">
        <v>45331</v>
      </c>
      <c r="I3442" t="s">
        <v>4248</v>
      </c>
      <c r="J3442" s="4">
        <f t="shared" si="53"/>
        <v>2</v>
      </c>
    </row>
    <row r="3443" spans="1:10" x14ac:dyDescent="0.3">
      <c r="A3443" s="4" t="s">
        <v>4267</v>
      </c>
      <c r="B3443" s="82">
        <v>45331</v>
      </c>
      <c r="I3443" t="s">
        <v>4248</v>
      </c>
      <c r="J3443" s="4">
        <f t="shared" si="53"/>
        <v>2</v>
      </c>
    </row>
    <row r="3444" spans="1:10" x14ac:dyDescent="0.3">
      <c r="A3444" s="4" t="s">
        <v>4267</v>
      </c>
      <c r="B3444" s="82">
        <v>45331</v>
      </c>
      <c r="I3444" t="s">
        <v>4248</v>
      </c>
      <c r="J3444" s="4">
        <f t="shared" si="53"/>
        <v>2</v>
      </c>
    </row>
    <row r="3445" spans="1:10" x14ac:dyDescent="0.3">
      <c r="A3445" s="4" t="s">
        <v>4267</v>
      </c>
      <c r="B3445" s="82">
        <v>45331</v>
      </c>
      <c r="I3445" t="s">
        <v>4248</v>
      </c>
      <c r="J3445" s="4">
        <f t="shared" si="53"/>
        <v>2</v>
      </c>
    </row>
    <row r="3446" spans="1:10" x14ac:dyDescent="0.3">
      <c r="A3446" s="4" t="s">
        <v>4267</v>
      </c>
      <c r="B3446" s="82">
        <v>45331</v>
      </c>
      <c r="I3446" t="s">
        <v>4248</v>
      </c>
      <c r="J3446" s="4">
        <f t="shared" si="53"/>
        <v>2</v>
      </c>
    </row>
    <row r="3447" spans="1:10" x14ac:dyDescent="0.3">
      <c r="A3447" s="4" t="s">
        <v>4267</v>
      </c>
      <c r="B3447" s="82">
        <v>45331</v>
      </c>
      <c r="I3447" t="s">
        <v>4248</v>
      </c>
      <c r="J3447" s="4">
        <f t="shared" si="53"/>
        <v>2</v>
      </c>
    </row>
    <row r="3448" spans="1:10" x14ac:dyDescent="0.3">
      <c r="A3448" s="4" t="s">
        <v>4267</v>
      </c>
      <c r="B3448" s="82">
        <v>45331</v>
      </c>
      <c r="I3448" t="s">
        <v>4248</v>
      </c>
      <c r="J3448" s="4">
        <f t="shared" si="53"/>
        <v>2</v>
      </c>
    </row>
    <row r="3449" spans="1:10" x14ac:dyDescent="0.3">
      <c r="A3449" s="4" t="s">
        <v>4267</v>
      </c>
      <c r="B3449" s="82">
        <v>45331</v>
      </c>
      <c r="I3449" t="s">
        <v>4248</v>
      </c>
      <c r="J3449" s="4">
        <f t="shared" si="53"/>
        <v>2</v>
      </c>
    </row>
    <row r="3450" spans="1:10" x14ac:dyDescent="0.3">
      <c r="A3450" s="4" t="s">
        <v>4267</v>
      </c>
      <c r="B3450" s="82">
        <v>45331</v>
      </c>
      <c r="I3450" t="s">
        <v>4248</v>
      </c>
      <c r="J3450" s="4">
        <f t="shared" si="53"/>
        <v>2</v>
      </c>
    </row>
    <row r="3451" spans="1:10" x14ac:dyDescent="0.3">
      <c r="A3451" s="4" t="s">
        <v>4267</v>
      </c>
      <c r="B3451" s="82">
        <v>45331</v>
      </c>
      <c r="I3451" t="s">
        <v>4248</v>
      </c>
      <c r="J3451" s="4">
        <f t="shared" si="53"/>
        <v>2</v>
      </c>
    </row>
    <row r="3452" spans="1:10" x14ac:dyDescent="0.3">
      <c r="A3452" s="4" t="s">
        <v>4267</v>
      </c>
      <c r="B3452" s="82">
        <v>45331</v>
      </c>
      <c r="I3452" t="s">
        <v>4248</v>
      </c>
      <c r="J3452" s="4">
        <f t="shared" si="53"/>
        <v>2</v>
      </c>
    </row>
    <row r="3453" spans="1:10" x14ac:dyDescent="0.3">
      <c r="A3453" s="4" t="s">
        <v>4267</v>
      </c>
      <c r="B3453" s="82">
        <v>45331</v>
      </c>
      <c r="I3453" t="s">
        <v>4248</v>
      </c>
      <c r="J3453" s="4">
        <f t="shared" si="53"/>
        <v>2</v>
      </c>
    </row>
    <row r="3454" spans="1:10" x14ac:dyDescent="0.3">
      <c r="A3454" s="4" t="s">
        <v>4267</v>
      </c>
      <c r="B3454" s="82">
        <v>45331</v>
      </c>
      <c r="I3454" t="s">
        <v>4248</v>
      </c>
      <c r="J3454" s="4">
        <f t="shared" si="53"/>
        <v>2</v>
      </c>
    </row>
    <row r="3455" spans="1:10" x14ac:dyDescent="0.3">
      <c r="A3455" s="4" t="s">
        <v>4267</v>
      </c>
      <c r="B3455" s="82">
        <v>45331</v>
      </c>
      <c r="I3455" t="s">
        <v>4248</v>
      </c>
      <c r="J3455" s="4">
        <f t="shared" si="53"/>
        <v>2</v>
      </c>
    </row>
    <row r="3456" spans="1:10" x14ac:dyDescent="0.3">
      <c r="A3456" s="4" t="s">
        <v>4267</v>
      </c>
      <c r="B3456" s="82">
        <v>45330</v>
      </c>
      <c r="I3456" t="s">
        <v>4248</v>
      </c>
      <c r="J3456" s="4">
        <f t="shared" si="53"/>
        <v>2</v>
      </c>
    </row>
    <row r="3457" spans="1:10" x14ac:dyDescent="0.3">
      <c r="A3457" s="4" t="s">
        <v>4267</v>
      </c>
      <c r="B3457" s="82">
        <v>45330</v>
      </c>
      <c r="I3457" t="s">
        <v>4248</v>
      </c>
      <c r="J3457" s="4">
        <f t="shared" si="53"/>
        <v>2</v>
      </c>
    </row>
    <row r="3458" spans="1:10" x14ac:dyDescent="0.3">
      <c r="A3458" s="4" t="s">
        <v>4267</v>
      </c>
      <c r="B3458" s="82">
        <v>45330</v>
      </c>
      <c r="I3458" t="s">
        <v>4248</v>
      </c>
      <c r="J3458" s="4">
        <f t="shared" si="53"/>
        <v>2</v>
      </c>
    </row>
    <row r="3459" spans="1:10" x14ac:dyDescent="0.3">
      <c r="A3459" s="4" t="s">
        <v>4267</v>
      </c>
      <c r="B3459" s="82">
        <v>45330</v>
      </c>
      <c r="I3459" t="s">
        <v>4248</v>
      </c>
      <c r="J3459" s="4">
        <f t="shared" ref="J3459:J3522" si="54">MONTH(B3459)</f>
        <v>2</v>
      </c>
    </row>
    <row r="3460" spans="1:10" x14ac:dyDescent="0.3">
      <c r="A3460" s="4" t="s">
        <v>4267</v>
      </c>
      <c r="B3460" s="82">
        <v>45330</v>
      </c>
      <c r="I3460" t="s">
        <v>4248</v>
      </c>
      <c r="J3460" s="4">
        <f t="shared" si="54"/>
        <v>2</v>
      </c>
    </row>
    <row r="3461" spans="1:10" x14ac:dyDescent="0.3">
      <c r="A3461" s="4" t="s">
        <v>4267</v>
      </c>
      <c r="B3461" s="82">
        <v>45330</v>
      </c>
      <c r="I3461" t="s">
        <v>4248</v>
      </c>
      <c r="J3461" s="4">
        <f t="shared" si="54"/>
        <v>2</v>
      </c>
    </row>
    <row r="3462" spans="1:10" x14ac:dyDescent="0.3">
      <c r="A3462" s="4" t="s">
        <v>4267</v>
      </c>
      <c r="B3462" s="82">
        <v>45330</v>
      </c>
      <c r="I3462" t="s">
        <v>4248</v>
      </c>
      <c r="J3462" s="4">
        <f t="shared" si="54"/>
        <v>2</v>
      </c>
    </row>
    <row r="3463" spans="1:10" x14ac:dyDescent="0.3">
      <c r="A3463" s="4" t="s">
        <v>4267</v>
      </c>
      <c r="B3463" s="82">
        <v>45330</v>
      </c>
      <c r="I3463" t="s">
        <v>4248</v>
      </c>
      <c r="J3463" s="4">
        <f t="shared" si="54"/>
        <v>2</v>
      </c>
    </row>
    <row r="3464" spans="1:10" x14ac:dyDescent="0.3">
      <c r="A3464" s="4" t="s">
        <v>4267</v>
      </c>
      <c r="B3464" s="82">
        <v>45330</v>
      </c>
      <c r="I3464" t="s">
        <v>4248</v>
      </c>
      <c r="J3464" s="4">
        <f t="shared" si="54"/>
        <v>2</v>
      </c>
    </row>
    <row r="3465" spans="1:10" x14ac:dyDescent="0.3">
      <c r="A3465" s="4" t="s">
        <v>4267</v>
      </c>
      <c r="B3465" s="82">
        <v>45330</v>
      </c>
      <c r="I3465" t="s">
        <v>4248</v>
      </c>
      <c r="J3465" s="4">
        <f t="shared" si="54"/>
        <v>2</v>
      </c>
    </row>
    <row r="3466" spans="1:10" x14ac:dyDescent="0.3">
      <c r="A3466" s="4" t="s">
        <v>4267</v>
      </c>
      <c r="B3466" s="82">
        <v>45330</v>
      </c>
      <c r="I3466" t="s">
        <v>4248</v>
      </c>
      <c r="J3466" s="4">
        <f t="shared" si="54"/>
        <v>2</v>
      </c>
    </row>
    <row r="3467" spans="1:10" x14ac:dyDescent="0.3">
      <c r="A3467" s="4" t="s">
        <v>4267</v>
      </c>
      <c r="B3467" s="82">
        <v>45330</v>
      </c>
      <c r="I3467" t="s">
        <v>4248</v>
      </c>
      <c r="J3467" s="4">
        <f t="shared" si="54"/>
        <v>2</v>
      </c>
    </row>
    <row r="3468" spans="1:10" x14ac:dyDescent="0.3">
      <c r="A3468" s="4" t="s">
        <v>4267</v>
      </c>
      <c r="B3468" s="82">
        <v>45330</v>
      </c>
      <c r="I3468" t="s">
        <v>4248</v>
      </c>
      <c r="J3468" s="4">
        <f t="shared" si="54"/>
        <v>2</v>
      </c>
    </row>
    <row r="3469" spans="1:10" x14ac:dyDescent="0.3">
      <c r="A3469" s="4" t="s">
        <v>4267</v>
      </c>
      <c r="B3469" s="82">
        <v>45330</v>
      </c>
      <c r="I3469" t="s">
        <v>4248</v>
      </c>
      <c r="J3469" s="4">
        <f t="shared" si="54"/>
        <v>2</v>
      </c>
    </row>
    <row r="3470" spans="1:10" x14ac:dyDescent="0.3">
      <c r="A3470" s="4" t="s">
        <v>4267</v>
      </c>
      <c r="B3470" s="82">
        <v>45330</v>
      </c>
      <c r="I3470" t="s">
        <v>4248</v>
      </c>
      <c r="J3470" s="4">
        <f t="shared" si="54"/>
        <v>2</v>
      </c>
    </row>
    <row r="3471" spans="1:10" x14ac:dyDescent="0.3">
      <c r="A3471" s="4" t="s">
        <v>4267</v>
      </c>
      <c r="B3471" s="82">
        <v>45330</v>
      </c>
      <c r="I3471" t="s">
        <v>4248</v>
      </c>
      <c r="J3471" s="4">
        <f t="shared" si="54"/>
        <v>2</v>
      </c>
    </row>
    <row r="3472" spans="1:10" x14ac:dyDescent="0.3">
      <c r="A3472" s="4" t="s">
        <v>4267</v>
      </c>
      <c r="B3472" s="82">
        <v>45330</v>
      </c>
      <c r="I3472" t="s">
        <v>4248</v>
      </c>
      <c r="J3472" s="4">
        <f t="shared" si="54"/>
        <v>2</v>
      </c>
    </row>
    <row r="3473" spans="1:10" x14ac:dyDescent="0.3">
      <c r="A3473" s="4" t="s">
        <v>4267</v>
      </c>
      <c r="B3473" s="82">
        <v>45330</v>
      </c>
      <c r="I3473" t="s">
        <v>4248</v>
      </c>
      <c r="J3473" s="4">
        <f t="shared" si="54"/>
        <v>2</v>
      </c>
    </row>
    <row r="3474" spans="1:10" x14ac:dyDescent="0.3">
      <c r="A3474" s="4" t="s">
        <v>4267</v>
      </c>
      <c r="B3474" s="82">
        <v>45330</v>
      </c>
      <c r="I3474" t="s">
        <v>4248</v>
      </c>
      <c r="J3474" s="4">
        <f t="shared" si="54"/>
        <v>2</v>
      </c>
    </row>
    <row r="3475" spans="1:10" x14ac:dyDescent="0.3">
      <c r="A3475" s="4" t="s">
        <v>4267</v>
      </c>
      <c r="B3475" s="82">
        <v>45330</v>
      </c>
      <c r="I3475" t="s">
        <v>4248</v>
      </c>
      <c r="J3475" s="4">
        <f t="shared" si="54"/>
        <v>2</v>
      </c>
    </row>
    <row r="3476" spans="1:10" x14ac:dyDescent="0.3">
      <c r="A3476" s="4" t="s">
        <v>4267</v>
      </c>
      <c r="B3476" s="82">
        <v>45330</v>
      </c>
      <c r="I3476" t="s">
        <v>4248</v>
      </c>
      <c r="J3476" s="4">
        <f t="shared" si="54"/>
        <v>2</v>
      </c>
    </row>
    <row r="3477" spans="1:10" x14ac:dyDescent="0.3">
      <c r="A3477" s="4" t="s">
        <v>4267</v>
      </c>
      <c r="B3477" s="82">
        <v>45330</v>
      </c>
      <c r="I3477" t="s">
        <v>4248</v>
      </c>
      <c r="J3477" s="4">
        <f t="shared" si="54"/>
        <v>2</v>
      </c>
    </row>
    <row r="3478" spans="1:10" x14ac:dyDescent="0.3">
      <c r="A3478" s="4" t="s">
        <v>4267</v>
      </c>
      <c r="B3478" s="82">
        <v>45330</v>
      </c>
      <c r="I3478" t="s">
        <v>4248</v>
      </c>
      <c r="J3478" s="4">
        <f t="shared" si="54"/>
        <v>2</v>
      </c>
    </row>
    <row r="3479" spans="1:10" x14ac:dyDescent="0.3">
      <c r="A3479" s="4" t="s">
        <v>4267</v>
      </c>
      <c r="B3479" s="82">
        <v>45330</v>
      </c>
      <c r="I3479" t="s">
        <v>4248</v>
      </c>
      <c r="J3479" s="4">
        <f t="shared" si="54"/>
        <v>2</v>
      </c>
    </row>
    <row r="3480" spans="1:10" x14ac:dyDescent="0.3">
      <c r="A3480" s="4" t="s">
        <v>4267</v>
      </c>
      <c r="B3480" s="82">
        <v>45330</v>
      </c>
      <c r="I3480" t="s">
        <v>4248</v>
      </c>
      <c r="J3480" s="4">
        <f t="shared" si="54"/>
        <v>2</v>
      </c>
    </row>
    <row r="3481" spans="1:10" x14ac:dyDescent="0.3">
      <c r="A3481" s="4" t="s">
        <v>4267</v>
      </c>
      <c r="B3481" s="82">
        <v>45330</v>
      </c>
      <c r="I3481" t="s">
        <v>4248</v>
      </c>
      <c r="J3481" s="4">
        <f t="shared" si="54"/>
        <v>2</v>
      </c>
    </row>
    <row r="3482" spans="1:10" x14ac:dyDescent="0.3">
      <c r="A3482" s="4" t="s">
        <v>4267</v>
      </c>
      <c r="B3482" s="82">
        <v>45330</v>
      </c>
      <c r="I3482" t="s">
        <v>4248</v>
      </c>
      <c r="J3482" s="4">
        <f t="shared" si="54"/>
        <v>2</v>
      </c>
    </row>
    <row r="3483" spans="1:10" x14ac:dyDescent="0.3">
      <c r="A3483" s="4" t="s">
        <v>4267</v>
      </c>
      <c r="B3483" s="82">
        <v>45330</v>
      </c>
      <c r="I3483" t="s">
        <v>4248</v>
      </c>
      <c r="J3483" s="4">
        <f t="shared" si="54"/>
        <v>2</v>
      </c>
    </row>
    <row r="3484" spans="1:10" x14ac:dyDescent="0.3">
      <c r="A3484" s="4" t="s">
        <v>4267</v>
      </c>
      <c r="B3484" s="82">
        <v>45330</v>
      </c>
      <c r="I3484" t="s">
        <v>4248</v>
      </c>
      <c r="J3484" s="4">
        <f t="shared" si="54"/>
        <v>2</v>
      </c>
    </row>
    <row r="3485" spans="1:10" x14ac:dyDescent="0.3">
      <c r="A3485" s="4" t="s">
        <v>4267</v>
      </c>
      <c r="B3485" s="82">
        <v>45330</v>
      </c>
      <c r="I3485" t="s">
        <v>4248</v>
      </c>
      <c r="J3485" s="4">
        <f t="shared" si="54"/>
        <v>2</v>
      </c>
    </row>
    <row r="3486" spans="1:10" x14ac:dyDescent="0.3">
      <c r="A3486" s="4" t="s">
        <v>4267</v>
      </c>
      <c r="B3486" s="82">
        <v>45330</v>
      </c>
      <c r="I3486" t="s">
        <v>4248</v>
      </c>
      <c r="J3486" s="4">
        <f t="shared" si="54"/>
        <v>2</v>
      </c>
    </row>
    <row r="3487" spans="1:10" x14ac:dyDescent="0.3">
      <c r="A3487" s="4" t="s">
        <v>4267</v>
      </c>
      <c r="B3487" s="82">
        <v>45330</v>
      </c>
      <c r="I3487" t="s">
        <v>4248</v>
      </c>
      <c r="J3487" s="4">
        <f t="shared" si="54"/>
        <v>2</v>
      </c>
    </row>
    <row r="3488" spans="1:10" x14ac:dyDescent="0.3">
      <c r="A3488" s="4" t="s">
        <v>4267</v>
      </c>
      <c r="B3488" s="82">
        <v>45330</v>
      </c>
      <c r="I3488" t="s">
        <v>4248</v>
      </c>
      <c r="J3488" s="4">
        <f t="shared" si="54"/>
        <v>2</v>
      </c>
    </row>
    <row r="3489" spans="1:10" x14ac:dyDescent="0.3">
      <c r="A3489" s="4" t="s">
        <v>4267</v>
      </c>
      <c r="B3489" s="82">
        <v>45330</v>
      </c>
      <c r="I3489" t="s">
        <v>4248</v>
      </c>
      <c r="J3489" s="4">
        <f t="shared" si="54"/>
        <v>2</v>
      </c>
    </row>
    <row r="3490" spans="1:10" x14ac:dyDescent="0.3">
      <c r="A3490" s="4" t="s">
        <v>4267</v>
      </c>
      <c r="B3490" s="82">
        <v>45330</v>
      </c>
      <c r="I3490" t="s">
        <v>4248</v>
      </c>
      <c r="J3490" s="4">
        <f t="shared" si="54"/>
        <v>2</v>
      </c>
    </row>
    <row r="3491" spans="1:10" x14ac:dyDescent="0.3">
      <c r="A3491" s="4" t="s">
        <v>4267</v>
      </c>
      <c r="B3491" s="82">
        <v>45330</v>
      </c>
      <c r="I3491" t="s">
        <v>4248</v>
      </c>
      <c r="J3491" s="4">
        <f t="shared" si="54"/>
        <v>2</v>
      </c>
    </row>
    <row r="3492" spans="1:10" x14ac:dyDescent="0.3">
      <c r="A3492" s="4" t="s">
        <v>4267</v>
      </c>
      <c r="B3492" s="82">
        <v>45330</v>
      </c>
      <c r="I3492" t="s">
        <v>4248</v>
      </c>
      <c r="J3492" s="4">
        <f t="shared" si="54"/>
        <v>2</v>
      </c>
    </row>
    <row r="3493" spans="1:10" x14ac:dyDescent="0.3">
      <c r="A3493" s="4" t="s">
        <v>4267</v>
      </c>
      <c r="B3493" s="82">
        <v>45330</v>
      </c>
      <c r="I3493" t="s">
        <v>4248</v>
      </c>
      <c r="J3493" s="4">
        <f t="shared" si="54"/>
        <v>2</v>
      </c>
    </row>
    <row r="3494" spans="1:10" x14ac:dyDescent="0.3">
      <c r="A3494" s="4" t="s">
        <v>4267</v>
      </c>
      <c r="B3494" s="82">
        <v>45329</v>
      </c>
      <c r="I3494" t="s">
        <v>4248</v>
      </c>
      <c r="J3494" s="4">
        <f t="shared" si="54"/>
        <v>2</v>
      </c>
    </row>
    <row r="3495" spans="1:10" x14ac:dyDescent="0.3">
      <c r="A3495" s="4" t="s">
        <v>4267</v>
      </c>
      <c r="B3495" s="82">
        <v>45329</v>
      </c>
      <c r="I3495" t="s">
        <v>4248</v>
      </c>
      <c r="J3495" s="4">
        <f t="shared" si="54"/>
        <v>2</v>
      </c>
    </row>
    <row r="3496" spans="1:10" x14ac:dyDescent="0.3">
      <c r="A3496" s="4" t="s">
        <v>4267</v>
      </c>
      <c r="B3496" s="82">
        <v>45329</v>
      </c>
      <c r="I3496" t="s">
        <v>4248</v>
      </c>
      <c r="J3496" s="4">
        <f t="shared" si="54"/>
        <v>2</v>
      </c>
    </row>
    <row r="3497" spans="1:10" x14ac:dyDescent="0.3">
      <c r="A3497" s="4" t="s">
        <v>4267</v>
      </c>
      <c r="B3497" s="82">
        <v>45329</v>
      </c>
      <c r="I3497" t="s">
        <v>4248</v>
      </c>
      <c r="J3497" s="4">
        <f t="shared" si="54"/>
        <v>2</v>
      </c>
    </row>
    <row r="3498" spans="1:10" x14ac:dyDescent="0.3">
      <c r="A3498" s="4" t="s">
        <v>4267</v>
      </c>
      <c r="B3498" s="82">
        <v>45329</v>
      </c>
      <c r="I3498" t="s">
        <v>4248</v>
      </c>
      <c r="J3498" s="4">
        <f t="shared" si="54"/>
        <v>2</v>
      </c>
    </row>
    <row r="3499" spans="1:10" x14ac:dyDescent="0.3">
      <c r="A3499" s="4" t="s">
        <v>4267</v>
      </c>
      <c r="B3499" s="82">
        <v>45329</v>
      </c>
      <c r="I3499" t="s">
        <v>4248</v>
      </c>
      <c r="J3499" s="4">
        <f t="shared" si="54"/>
        <v>2</v>
      </c>
    </row>
    <row r="3500" spans="1:10" x14ac:dyDescent="0.3">
      <c r="A3500" s="4" t="s">
        <v>4267</v>
      </c>
      <c r="B3500" s="82">
        <v>45329</v>
      </c>
      <c r="I3500" t="s">
        <v>4248</v>
      </c>
      <c r="J3500" s="4">
        <f t="shared" si="54"/>
        <v>2</v>
      </c>
    </row>
    <row r="3501" spans="1:10" x14ac:dyDescent="0.3">
      <c r="A3501" s="4" t="s">
        <v>4267</v>
      </c>
      <c r="B3501" s="82">
        <v>45329</v>
      </c>
      <c r="I3501" t="s">
        <v>4248</v>
      </c>
      <c r="J3501" s="4">
        <f t="shared" si="54"/>
        <v>2</v>
      </c>
    </row>
    <row r="3502" spans="1:10" x14ac:dyDescent="0.3">
      <c r="A3502" s="4" t="s">
        <v>4267</v>
      </c>
      <c r="B3502" s="82">
        <v>45329</v>
      </c>
      <c r="I3502" t="s">
        <v>4248</v>
      </c>
      <c r="J3502" s="4">
        <f t="shared" si="54"/>
        <v>2</v>
      </c>
    </row>
    <row r="3503" spans="1:10" x14ac:dyDescent="0.3">
      <c r="A3503" s="4" t="s">
        <v>4267</v>
      </c>
      <c r="B3503" s="82">
        <v>45329</v>
      </c>
      <c r="I3503" t="s">
        <v>4248</v>
      </c>
      <c r="J3503" s="4">
        <f t="shared" si="54"/>
        <v>2</v>
      </c>
    </row>
    <row r="3504" spans="1:10" x14ac:dyDescent="0.3">
      <c r="A3504" s="4" t="s">
        <v>4267</v>
      </c>
      <c r="B3504" s="82">
        <v>45329</v>
      </c>
      <c r="I3504" t="s">
        <v>4248</v>
      </c>
      <c r="J3504" s="4">
        <f t="shared" si="54"/>
        <v>2</v>
      </c>
    </row>
    <row r="3505" spans="1:10" x14ac:dyDescent="0.3">
      <c r="A3505" s="4" t="s">
        <v>4267</v>
      </c>
      <c r="B3505" s="82">
        <v>45329</v>
      </c>
      <c r="I3505" t="s">
        <v>4248</v>
      </c>
      <c r="J3505" s="4">
        <f t="shared" si="54"/>
        <v>2</v>
      </c>
    </row>
    <row r="3506" spans="1:10" x14ac:dyDescent="0.3">
      <c r="A3506" s="4" t="s">
        <v>4267</v>
      </c>
      <c r="B3506" s="82">
        <v>45329</v>
      </c>
      <c r="I3506" t="s">
        <v>4248</v>
      </c>
      <c r="J3506" s="4">
        <f t="shared" si="54"/>
        <v>2</v>
      </c>
    </row>
    <row r="3507" spans="1:10" x14ac:dyDescent="0.3">
      <c r="A3507" s="4" t="s">
        <v>4267</v>
      </c>
      <c r="B3507" s="82">
        <v>45329</v>
      </c>
      <c r="I3507" t="s">
        <v>4248</v>
      </c>
      <c r="J3507" s="4">
        <f t="shared" si="54"/>
        <v>2</v>
      </c>
    </row>
    <row r="3508" spans="1:10" x14ac:dyDescent="0.3">
      <c r="A3508" s="4" t="s">
        <v>4267</v>
      </c>
      <c r="B3508" s="82">
        <v>45329</v>
      </c>
      <c r="I3508" t="s">
        <v>4248</v>
      </c>
      <c r="J3508" s="4">
        <f t="shared" si="54"/>
        <v>2</v>
      </c>
    </row>
    <row r="3509" spans="1:10" x14ac:dyDescent="0.3">
      <c r="A3509" s="4" t="s">
        <v>4267</v>
      </c>
      <c r="B3509" s="82">
        <v>45329</v>
      </c>
      <c r="I3509" t="s">
        <v>4248</v>
      </c>
      <c r="J3509" s="4">
        <f t="shared" si="54"/>
        <v>2</v>
      </c>
    </row>
    <row r="3510" spans="1:10" x14ac:dyDescent="0.3">
      <c r="A3510" s="4" t="s">
        <v>4267</v>
      </c>
      <c r="B3510" s="82">
        <v>45329</v>
      </c>
      <c r="I3510" t="s">
        <v>4248</v>
      </c>
      <c r="J3510" s="4">
        <f t="shared" si="54"/>
        <v>2</v>
      </c>
    </row>
    <row r="3511" spans="1:10" x14ac:dyDescent="0.3">
      <c r="A3511" s="4" t="s">
        <v>4267</v>
      </c>
      <c r="B3511" s="82">
        <v>45329</v>
      </c>
      <c r="I3511" t="s">
        <v>4248</v>
      </c>
      <c r="J3511" s="4">
        <f t="shared" si="54"/>
        <v>2</v>
      </c>
    </row>
    <row r="3512" spans="1:10" x14ac:dyDescent="0.3">
      <c r="A3512" s="4" t="s">
        <v>4267</v>
      </c>
      <c r="B3512" s="82">
        <v>45329</v>
      </c>
      <c r="I3512" t="s">
        <v>4248</v>
      </c>
      <c r="J3512" s="4">
        <f t="shared" si="54"/>
        <v>2</v>
      </c>
    </row>
    <row r="3513" spans="1:10" x14ac:dyDescent="0.3">
      <c r="A3513" s="4" t="s">
        <v>4267</v>
      </c>
      <c r="B3513" s="82">
        <v>45329</v>
      </c>
      <c r="I3513" t="s">
        <v>4248</v>
      </c>
      <c r="J3513" s="4">
        <f t="shared" si="54"/>
        <v>2</v>
      </c>
    </row>
    <row r="3514" spans="1:10" x14ac:dyDescent="0.3">
      <c r="A3514" s="4" t="s">
        <v>4267</v>
      </c>
      <c r="B3514" s="82">
        <v>45329</v>
      </c>
      <c r="I3514" t="s">
        <v>4248</v>
      </c>
      <c r="J3514" s="4">
        <f t="shared" si="54"/>
        <v>2</v>
      </c>
    </row>
    <row r="3515" spans="1:10" x14ac:dyDescent="0.3">
      <c r="A3515" s="4" t="s">
        <v>4267</v>
      </c>
      <c r="B3515" s="82">
        <v>45329</v>
      </c>
      <c r="I3515" t="s">
        <v>4248</v>
      </c>
      <c r="J3515" s="4">
        <f t="shared" si="54"/>
        <v>2</v>
      </c>
    </row>
    <row r="3516" spans="1:10" x14ac:dyDescent="0.3">
      <c r="A3516" s="4" t="s">
        <v>4267</v>
      </c>
      <c r="B3516" s="82">
        <v>45329</v>
      </c>
      <c r="I3516" t="s">
        <v>4248</v>
      </c>
      <c r="J3516" s="4">
        <f t="shared" si="54"/>
        <v>2</v>
      </c>
    </row>
    <row r="3517" spans="1:10" x14ac:dyDescent="0.3">
      <c r="A3517" s="4" t="s">
        <v>4267</v>
      </c>
      <c r="B3517" s="82">
        <v>45329</v>
      </c>
      <c r="I3517" t="s">
        <v>4248</v>
      </c>
      <c r="J3517" s="4">
        <f t="shared" si="54"/>
        <v>2</v>
      </c>
    </row>
    <row r="3518" spans="1:10" x14ac:dyDescent="0.3">
      <c r="A3518" s="4" t="s">
        <v>4267</v>
      </c>
      <c r="B3518" s="82">
        <v>45329</v>
      </c>
      <c r="I3518" t="s">
        <v>4248</v>
      </c>
      <c r="J3518" s="4">
        <f t="shared" si="54"/>
        <v>2</v>
      </c>
    </row>
    <row r="3519" spans="1:10" x14ac:dyDescent="0.3">
      <c r="A3519" s="4" t="s">
        <v>4267</v>
      </c>
      <c r="B3519" s="82">
        <v>45329</v>
      </c>
      <c r="I3519" t="s">
        <v>4248</v>
      </c>
      <c r="J3519" s="4">
        <f t="shared" si="54"/>
        <v>2</v>
      </c>
    </row>
    <row r="3520" spans="1:10" x14ac:dyDescent="0.3">
      <c r="A3520" s="4" t="s">
        <v>4267</v>
      </c>
      <c r="B3520" s="82">
        <v>45329</v>
      </c>
      <c r="I3520" t="s">
        <v>4248</v>
      </c>
      <c r="J3520" s="4">
        <f t="shared" si="54"/>
        <v>2</v>
      </c>
    </row>
    <row r="3521" spans="1:10" x14ac:dyDescent="0.3">
      <c r="A3521" s="4" t="s">
        <v>4267</v>
      </c>
      <c r="B3521" s="82">
        <v>45329</v>
      </c>
      <c r="I3521" t="s">
        <v>4248</v>
      </c>
      <c r="J3521" s="4">
        <f t="shared" si="54"/>
        <v>2</v>
      </c>
    </row>
    <row r="3522" spans="1:10" x14ac:dyDescent="0.3">
      <c r="A3522" s="4" t="s">
        <v>4267</v>
      </c>
      <c r="B3522" s="82">
        <v>45329</v>
      </c>
      <c r="I3522" t="s">
        <v>4248</v>
      </c>
      <c r="J3522" s="4">
        <f t="shared" si="54"/>
        <v>2</v>
      </c>
    </row>
    <row r="3523" spans="1:10" x14ac:dyDescent="0.3">
      <c r="A3523" s="4" t="s">
        <v>4267</v>
      </c>
      <c r="B3523" s="82">
        <v>45329</v>
      </c>
      <c r="I3523" t="s">
        <v>4248</v>
      </c>
      <c r="J3523" s="4">
        <f t="shared" ref="J3523:J3586" si="55">MONTH(B3523)</f>
        <v>2</v>
      </c>
    </row>
    <row r="3524" spans="1:10" x14ac:dyDescent="0.3">
      <c r="A3524" s="4" t="s">
        <v>4267</v>
      </c>
      <c r="B3524" s="82">
        <v>45329</v>
      </c>
      <c r="I3524" t="s">
        <v>4248</v>
      </c>
      <c r="J3524" s="4">
        <f t="shared" si="55"/>
        <v>2</v>
      </c>
    </row>
    <row r="3525" spans="1:10" x14ac:dyDescent="0.3">
      <c r="A3525" s="4" t="s">
        <v>4267</v>
      </c>
      <c r="B3525" s="82">
        <v>45329</v>
      </c>
      <c r="I3525" t="s">
        <v>4248</v>
      </c>
      <c r="J3525" s="4">
        <f t="shared" si="55"/>
        <v>2</v>
      </c>
    </row>
    <row r="3526" spans="1:10" x14ac:dyDescent="0.3">
      <c r="A3526" s="4" t="s">
        <v>4267</v>
      </c>
      <c r="B3526" s="82">
        <v>45329</v>
      </c>
      <c r="I3526" t="s">
        <v>4248</v>
      </c>
      <c r="J3526" s="4">
        <f t="shared" si="55"/>
        <v>2</v>
      </c>
    </row>
    <row r="3527" spans="1:10" x14ac:dyDescent="0.3">
      <c r="A3527" s="4" t="s">
        <v>4267</v>
      </c>
      <c r="B3527" s="82">
        <v>45329</v>
      </c>
      <c r="I3527" t="s">
        <v>4248</v>
      </c>
      <c r="J3527" s="4">
        <f t="shared" si="55"/>
        <v>2</v>
      </c>
    </row>
    <row r="3528" spans="1:10" x14ac:dyDescent="0.3">
      <c r="A3528" s="4" t="s">
        <v>4267</v>
      </c>
      <c r="B3528" s="82">
        <v>45329</v>
      </c>
      <c r="I3528" t="s">
        <v>4248</v>
      </c>
      <c r="J3528" s="4">
        <f t="shared" si="55"/>
        <v>2</v>
      </c>
    </row>
    <row r="3529" spans="1:10" x14ac:dyDescent="0.3">
      <c r="A3529" s="4" t="s">
        <v>4267</v>
      </c>
      <c r="B3529" s="82">
        <v>45329</v>
      </c>
      <c r="I3529" t="s">
        <v>4248</v>
      </c>
      <c r="J3529" s="4">
        <f t="shared" si="55"/>
        <v>2</v>
      </c>
    </row>
    <row r="3530" spans="1:10" x14ac:dyDescent="0.3">
      <c r="A3530" s="4" t="s">
        <v>4267</v>
      </c>
      <c r="B3530" s="82">
        <v>45329</v>
      </c>
      <c r="I3530" t="s">
        <v>4248</v>
      </c>
      <c r="J3530" s="4">
        <f t="shared" si="55"/>
        <v>2</v>
      </c>
    </row>
    <row r="3531" spans="1:10" x14ac:dyDescent="0.3">
      <c r="A3531" s="4" t="s">
        <v>4267</v>
      </c>
      <c r="B3531" s="82">
        <v>45329</v>
      </c>
      <c r="I3531" t="s">
        <v>4248</v>
      </c>
      <c r="J3531" s="4">
        <f t="shared" si="55"/>
        <v>2</v>
      </c>
    </row>
    <row r="3532" spans="1:10" x14ac:dyDescent="0.3">
      <c r="A3532" s="4" t="s">
        <v>4267</v>
      </c>
      <c r="B3532" s="82">
        <v>45329</v>
      </c>
      <c r="I3532" t="s">
        <v>4248</v>
      </c>
      <c r="J3532" s="4">
        <f t="shared" si="55"/>
        <v>2</v>
      </c>
    </row>
    <row r="3533" spans="1:10" x14ac:dyDescent="0.3">
      <c r="A3533" s="4" t="s">
        <v>4267</v>
      </c>
      <c r="B3533" s="82">
        <v>45329</v>
      </c>
      <c r="I3533" t="s">
        <v>4248</v>
      </c>
      <c r="J3533" s="4">
        <f t="shared" si="55"/>
        <v>2</v>
      </c>
    </row>
    <row r="3534" spans="1:10" x14ac:dyDescent="0.3">
      <c r="A3534" s="4" t="s">
        <v>4267</v>
      </c>
      <c r="B3534" s="82">
        <v>45329</v>
      </c>
      <c r="I3534" t="s">
        <v>4248</v>
      </c>
      <c r="J3534" s="4">
        <f t="shared" si="55"/>
        <v>2</v>
      </c>
    </row>
    <row r="3535" spans="1:10" x14ac:dyDescent="0.3">
      <c r="A3535" s="4" t="s">
        <v>4267</v>
      </c>
      <c r="B3535" s="82">
        <v>45329</v>
      </c>
      <c r="I3535" t="s">
        <v>4248</v>
      </c>
      <c r="J3535" s="4">
        <f t="shared" si="55"/>
        <v>2</v>
      </c>
    </row>
    <row r="3536" spans="1:10" x14ac:dyDescent="0.3">
      <c r="A3536" s="4" t="s">
        <v>4267</v>
      </c>
      <c r="B3536" s="82">
        <v>45329</v>
      </c>
      <c r="I3536" t="s">
        <v>4248</v>
      </c>
      <c r="J3536" s="4">
        <f t="shared" si="55"/>
        <v>2</v>
      </c>
    </row>
    <row r="3537" spans="1:10" x14ac:dyDescent="0.3">
      <c r="A3537" s="4" t="s">
        <v>4267</v>
      </c>
      <c r="B3537" s="82">
        <v>45329</v>
      </c>
      <c r="I3537" t="s">
        <v>4248</v>
      </c>
      <c r="J3537" s="4">
        <f t="shared" si="55"/>
        <v>2</v>
      </c>
    </row>
    <row r="3538" spans="1:10" x14ac:dyDescent="0.3">
      <c r="A3538" s="4" t="s">
        <v>4267</v>
      </c>
      <c r="B3538" s="82">
        <v>45328</v>
      </c>
      <c r="I3538" t="s">
        <v>4248</v>
      </c>
      <c r="J3538" s="4">
        <f t="shared" si="55"/>
        <v>2</v>
      </c>
    </row>
    <row r="3539" spans="1:10" x14ac:dyDescent="0.3">
      <c r="A3539" s="4" t="s">
        <v>4267</v>
      </c>
      <c r="B3539" s="82">
        <v>45328</v>
      </c>
      <c r="I3539" t="s">
        <v>4248</v>
      </c>
      <c r="J3539" s="4">
        <f t="shared" si="55"/>
        <v>2</v>
      </c>
    </row>
    <row r="3540" spans="1:10" x14ac:dyDescent="0.3">
      <c r="A3540" s="4" t="s">
        <v>4267</v>
      </c>
      <c r="B3540" s="82">
        <v>45328</v>
      </c>
      <c r="I3540" t="s">
        <v>4248</v>
      </c>
      <c r="J3540" s="4">
        <f t="shared" si="55"/>
        <v>2</v>
      </c>
    </row>
    <row r="3541" spans="1:10" x14ac:dyDescent="0.3">
      <c r="A3541" s="4" t="s">
        <v>4267</v>
      </c>
      <c r="B3541" s="82">
        <v>45328</v>
      </c>
      <c r="I3541" t="s">
        <v>4248</v>
      </c>
      <c r="J3541" s="4">
        <f t="shared" si="55"/>
        <v>2</v>
      </c>
    </row>
    <row r="3542" spans="1:10" x14ac:dyDescent="0.3">
      <c r="A3542" s="4" t="s">
        <v>4267</v>
      </c>
      <c r="B3542" s="82">
        <v>45328</v>
      </c>
      <c r="I3542" t="s">
        <v>4248</v>
      </c>
      <c r="J3542" s="4">
        <f t="shared" si="55"/>
        <v>2</v>
      </c>
    </row>
    <row r="3543" spans="1:10" x14ac:dyDescent="0.3">
      <c r="A3543" s="4" t="s">
        <v>4267</v>
      </c>
      <c r="B3543" s="82">
        <v>45328</v>
      </c>
      <c r="I3543" t="s">
        <v>4248</v>
      </c>
      <c r="J3543" s="4">
        <f t="shared" si="55"/>
        <v>2</v>
      </c>
    </row>
    <row r="3544" spans="1:10" x14ac:dyDescent="0.3">
      <c r="A3544" s="4" t="s">
        <v>4267</v>
      </c>
      <c r="B3544" s="82">
        <v>45328</v>
      </c>
      <c r="I3544" t="s">
        <v>4248</v>
      </c>
      <c r="J3544" s="4">
        <f t="shared" si="55"/>
        <v>2</v>
      </c>
    </row>
    <row r="3545" spans="1:10" x14ac:dyDescent="0.3">
      <c r="A3545" s="4" t="s">
        <v>4267</v>
      </c>
      <c r="B3545" s="82">
        <v>45328</v>
      </c>
      <c r="I3545" t="s">
        <v>4248</v>
      </c>
      <c r="J3545" s="4">
        <f t="shared" si="55"/>
        <v>2</v>
      </c>
    </row>
    <row r="3546" spans="1:10" x14ac:dyDescent="0.3">
      <c r="A3546" s="4" t="s">
        <v>4267</v>
      </c>
      <c r="B3546" s="82">
        <v>45328</v>
      </c>
      <c r="I3546" t="s">
        <v>4248</v>
      </c>
      <c r="J3546" s="4">
        <f t="shared" si="55"/>
        <v>2</v>
      </c>
    </row>
    <row r="3547" spans="1:10" x14ac:dyDescent="0.3">
      <c r="A3547" s="4" t="s">
        <v>4267</v>
      </c>
      <c r="B3547" s="82">
        <v>45328</v>
      </c>
      <c r="I3547" t="s">
        <v>4248</v>
      </c>
      <c r="J3547" s="4">
        <f t="shared" si="55"/>
        <v>2</v>
      </c>
    </row>
    <row r="3548" spans="1:10" x14ac:dyDescent="0.3">
      <c r="A3548" s="4" t="s">
        <v>4267</v>
      </c>
      <c r="B3548" s="82">
        <v>45328</v>
      </c>
      <c r="I3548" t="s">
        <v>4248</v>
      </c>
      <c r="J3548" s="4">
        <f t="shared" si="55"/>
        <v>2</v>
      </c>
    </row>
    <row r="3549" spans="1:10" x14ac:dyDescent="0.3">
      <c r="A3549" s="4" t="s">
        <v>4267</v>
      </c>
      <c r="B3549" s="82">
        <v>45328</v>
      </c>
      <c r="I3549" t="s">
        <v>4248</v>
      </c>
      <c r="J3549" s="4">
        <f t="shared" si="55"/>
        <v>2</v>
      </c>
    </row>
    <row r="3550" spans="1:10" x14ac:dyDescent="0.3">
      <c r="A3550" s="4" t="s">
        <v>4267</v>
      </c>
      <c r="B3550" s="82">
        <v>45328</v>
      </c>
      <c r="I3550" t="s">
        <v>4248</v>
      </c>
      <c r="J3550" s="4">
        <f t="shared" si="55"/>
        <v>2</v>
      </c>
    </row>
    <row r="3551" spans="1:10" x14ac:dyDescent="0.3">
      <c r="A3551" s="4" t="s">
        <v>4267</v>
      </c>
      <c r="B3551" s="82">
        <v>45328</v>
      </c>
      <c r="I3551" t="s">
        <v>4248</v>
      </c>
      <c r="J3551" s="4">
        <f t="shared" si="55"/>
        <v>2</v>
      </c>
    </row>
    <row r="3552" spans="1:10" x14ac:dyDescent="0.3">
      <c r="A3552" s="4" t="s">
        <v>4267</v>
      </c>
      <c r="B3552" s="82">
        <v>45328</v>
      </c>
      <c r="I3552" t="s">
        <v>4248</v>
      </c>
      <c r="J3552" s="4">
        <f t="shared" si="55"/>
        <v>2</v>
      </c>
    </row>
    <row r="3553" spans="1:10" x14ac:dyDescent="0.3">
      <c r="A3553" s="4" t="s">
        <v>4267</v>
      </c>
      <c r="B3553" s="82">
        <v>45328</v>
      </c>
      <c r="I3553" t="s">
        <v>4248</v>
      </c>
      <c r="J3553" s="4">
        <f t="shared" si="55"/>
        <v>2</v>
      </c>
    </row>
    <row r="3554" spans="1:10" x14ac:dyDescent="0.3">
      <c r="A3554" s="4" t="s">
        <v>4267</v>
      </c>
      <c r="B3554" s="82">
        <v>45328</v>
      </c>
      <c r="I3554" t="s">
        <v>4248</v>
      </c>
      <c r="J3554" s="4">
        <f t="shared" si="55"/>
        <v>2</v>
      </c>
    </row>
    <row r="3555" spans="1:10" x14ac:dyDescent="0.3">
      <c r="A3555" s="4" t="s">
        <v>4267</v>
      </c>
      <c r="B3555" s="82">
        <v>45328</v>
      </c>
      <c r="I3555" t="s">
        <v>4248</v>
      </c>
      <c r="J3555" s="4">
        <f t="shared" si="55"/>
        <v>2</v>
      </c>
    </row>
    <row r="3556" spans="1:10" x14ac:dyDescent="0.3">
      <c r="A3556" s="4" t="s">
        <v>4267</v>
      </c>
      <c r="B3556" s="82">
        <v>45328</v>
      </c>
      <c r="I3556" t="s">
        <v>4248</v>
      </c>
      <c r="J3556" s="4">
        <f t="shared" si="55"/>
        <v>2</v>
      </c>
    </row>
    <row r="3557" spans="1:10" x14ac:dyDescent="0.3">
      <c r="A3557" s="4" t="s">
        <v>4267</v>
      </c>
      <c r="B3557" s="82">
        <v>45328</v>
      </c>
      <c r="I3557" t="s">
        <v>4248</v>
      </c>
      <c r="J3557" s="4">
        <f t="shared" si="55"/>
        <v>2</v>
      </c>
    </row>
    <row r="3558" spans="1:10" x14ac:dyDescent="0.3">
      <c r="A3558" s="4" t="s">
        <v>4267</v>
      </c>
      <c r="B3558" s="82">
        <v>45328</v>
      </c>
      <c r="I3558" t="s">
        <v>4248</v>
      </c>
      <c r="J3558" s="4">
        <f t="shared" si="55"/>
        <v>2</v>
      </c>
    </row>
    <row r="3559" spans="1:10" x14ac:dyDescent="0.3">
      <c r="A3559" s="4" t="s">
        <v>4267</v>
      </c>
      <c r="B3559" s="82">
        <v>45328</v>
      </c>
      <c r="I3559" t="s">
        <v>4248</v>
      </c>
      <c r="J3559" s="4">
        <f t="shared" si="55"/>
        <v>2</v>
      </c>
    </row>
    <row r="3560" spans="1:10" x14ac:dyDescent="0.3">
      <c r="A3560" s="4" t="s">
        <v>4267</v>
      </c>
      <c r="B3560" s="82">
        <v>45328</v>
      </c>
      <c r="I3560" t="s">
        <v>4248</v>
      </c>
      <c r="J3560" s="4">
        <f t="shared" si="55"/>
        <v>2</v>
      </c>
    </row>
    <row r="3561" spans="1:10" x14ac:dyDescent="0.3">
      <c r="A3561" s="4" t="s">
        <v>4267</v>
      </c>
      <c r="B3561" s="82">
        <v>45328</v>
      </c>
      <c r="I3561" t="s">
        <v>4248</v>
      </c>
      <c r="J3561" s="4">
        <f t="shared" si="55"/>
        <v>2</v>
      </c>
    </row>
    <row r="3562" spans="1:10" x14ac:dyDescent="0.3">
      <c r="A3562" s="4" t="s">
        <v>4267</v>
      </c>
      <c r="B3562" s="82">
        <v>45328</v>
      </c>
      <c r="I3562" t="s">
        <v>4248</v>
      </c>
      <c r="J3562" s="4">
        <f t="shared" si="55"/>
        <v>2</v>
      </c>
    </row>
    <row r="3563" spans="1:10" x14ac:dyDescent="0.3">
      <c r="A3563" s="4" t="s">
        <v>4267</v>
      </c>
      <c r="B3563" s="82">
        <v>45328</v>
      </c>
      <c r="I3563" t="s">
        <v>4248</v>
      </c>
      <c r="J3563" s="4">
        <f t="shared" si="55"/>
        <v>2</v>
      </c>
    </row>
    <row r="3564" spans="1:10" x14ac:dyDescent="0.3">
      <c r="A3564" s="4" t="s">
        <v>4267</v>
      </c>
      <c r="B3564" s="82">
        <v>45328</v>
      </c>
      <c r="I3564" t="s">
        <v>4248</v>
      </c>
      <c r="J3564" s="4">
        <f t="shared" si="55"/>
        <v>2</v>
      </c>
    </row>
    <row r="3565" spans="1:10" x14ac:dyDescent="0.3">
      <c r="A3565" s="4" t="s">
        <v>4267</v>
      </c>
      <c r="B3565" s="82">
        <v>45328</v>
      </c>
      <c r="I3565" t="s">
        <v>4248</v>
      </c>
      <c r="J3565" s="4">
        <f t="shared" si="55"/>
        <v>2</v>
      </c>
    </row>
    <row r="3566" spans="1:10" x14ac:dyDescent="0.3">
      <c r="A3566" s="4" t="s">
        <v>4267</v>
      </c>
      <c r="B3566" s="82">
        <v>45328</v>
      </c>
      <c r="I3566" t="s">
        <v>4248</v>
      </c>
      <c r="J3566" s="4">
        <f t="shared" si="55"/>
        <v>2</v>
      </c>
    </row>
    <row r="3567" spans="1:10" x14ac:dyDescent="0.3">
      <c r="A3567" s="4" t="s">
        <v>4267</v>
      </c>
      <c r="B3567" s="82">
        <v>45328</v>
      </c>
      <c r="I3567" t="s">
        <v>4248</v>
      </c>
      <c r="J3567" s="4">
        <f t="shared" si="55"/>
        <v>2</v>
      </c>
    </row>
    <row r="3568" spans="1:10" x14ac:dyDescent="0.3">
      <c r="A3568" s="4" t="s">
        <v>4267</v>
      </c>
      <c r="B3568" s="82">
        <v>45328</v>
      </c>
      <c r="I3568" t="s">
        <v>4248</v>
      </c>
      <c r="J3568" s="4">
        <f t="shared" si="55"/>
        <v>2</v>
      </c>
    </row>
    <row r="3569" spans="1:10" x14ac:dyDescent="0.3">
      <c r="A3569" s="4" t="s">
        <v>4267</v>
      </c>
      <c r="B3569" s="82">
        <v>45328</v>
      </c>
      <c r="I3569" t="s">
        <v>4248</v>
      </c>
      <c r="J3569" s="4">
        <f t="shared" si="55"/>
        <v>2</v>
      </c>
    </row>
    <row r="3570" spans="1:10" x14ac:dyDescent="0.3">
      <c r="A3570" s="4" t="s">
        <v>4267</v>
      </c>
      <c r="B3570" s="82">
        <v>45327</v>
      </c>
      <c r="I3570" t="s">
        <v>4248</v>
      </c>
      <c r="J3570" s="4">
        <f t="shared" si="55"/>
        <v>2</v>
      </c>
    </row>
    <row r="3571" spans="1:10" x14ac:dyDescent="0.3">
      <c r="A3571" s="4" t="s">
        <v>4267</v>
      </c>
      <c r="B3571" s="82">
        <v>45327</v>
      </c>
      <c r="I3571" t="s">
        <v>4248</v>
      </c>
      <c r="J3571" s="4">
        <f t="shared" si="55"/>
        <v>2</v>
      </c>
    </row>
    <row r="3572" spans="1:10" x14ac:dyDescent="0.3">
      <c r="A3572" s="4" t="s">
        <v>4267</v>
      </c>
      <c r="B3572" s="82">
        <v>45327</v>
      </c>
      <c r="I3572" t="s">
        <v>4248</v>
      </c>
      <c r="J3572" s="4">
        <f t="shared" si="55"/>
        <v>2</v>
      </c>
    </row>
    <row r="3573" spans="1:10" x14ac:dyDescent="0.3">
      <c r="A3573" s="4" t="s">
        <v>4267</v>
      </c>
      <c r="B3573" s="82">
        <v>45327</v>
      </c>
      <c r="I3573" t="s">
        <v>4248</v>
      </c>
      <c r="J3573" s="4">
        <f t="shared" si="55"/>
        <v>2</v>
      </c>
    </row>
    <row r="3574" spans="1:10" x14ac:dyDescent="0.3">
      <c r="A3574" s="4" t="s">
        <v>4267</v>
      </c>
      <c r="B3574" s="82">
        <v>45327</v>
      </c>
      <c r="I3574" t="s">
        <v>4248</v>
      </c>
      <c r="J3574" s="4">
        <f t="shared" si="55"/>
        <v>2</v>
      </c>
    </row>
    <row r="3575" spans="1:10" x14ac:dyDescent="0.3">
      <c r="A3575" s="4" t="s">
        <v>4267</v>
      </c>
      <c r="B3575" s="82">
        <v>45327</v>
      </c>
      <c r="I3575" t="s">
        <v>4248</v>
      </c>
      <c r="J3575" s="4">
        <f t="shared" si="55"/>
        <v>2</v>
      </c>
    </row>
    <row r="3576" spans="1:10" x14ac:dyDescent="0.3">
      <c r="A3576" s="4" t="s">
        <v>4267</v>
      </c>
      <c r="B3576" s="82">
        <v>45327</v>
      </c>
      <c r="I3576" t="s">
        <v>4248</v>
      </c>
      <c r="J3576" s="4">
        <f t="shared" si="55"/>
        <v>2</v>
      </c>
    </row>
    <row r="3577" spans="1:10" x14ac:dyDescent="0.3">
      <c r="A3577" s="4" t="s">
        <v>4267</v>
      </c>
      <c r="B3577" s="82">
        <v>45327</v>
      </c>
      <c r="I3577" t="s">
        <v>4248</v>
      </c>
      <c r="J3577" s="4">
        <f t="shared" si="55"/>
        <v>2</v>
      </c>
    </row>
    <row r="3578" spans="1:10" x14ac:dyDescent="0.3">
      <c r="A3578" s="4" t="s">
        <v>4267</v>
      </c>
      <c r="B3578" s="82">
        <v>45327</v>
      </c>
      <c r="I3578" t="s">
        <v>4248</v>
      </c>
      <c r="J3578" s="4">
        <f t="shared" si="55"/>
        <v>2</v>
      </c>
    </row>
    <row r="3579" spans="1:10" x14ac:dyDescent="0.3">
      <c r="A3579" s="4" t="s">
        <v>4267</v>
      </c>
      <c r="B3579" s="82">
        <v>45327</v>
      </c>
      <c r="I3579" t="s">
        <v>4248</v>
      </c>
      <c r="J3579" s="4">
        <f t="shared" si="55"/>
        <v>2</v>
      </c>
    </row>
    <row r="3580" spans="1:10" x14ac:dyDescent="0.3">
      <c r="A3580" s="4" t="s">
        <v>4267</v>
      </c>
      <c r="B3580" s="82">
        <v>45327</v>
      </c>
      <c r="I3580" t="s">
        <v>4248</v>
      </c>
      <c r="J3580" s="4">
        <f t="shared" si="55"/>
        <v>2</v>
      </c>
    </row>
    <row r="3581" spans="1:10" x14ac:dyDescent="0.3">
      <c r="A3581" s="4" t="s">
        <v>4267</v>
      </c>
      <c r="B3581" s="82">
        <v>45327</v>
      </c>
      <c r="I3581" t="s">
        <v>4248</v>
      </c>
      <c r="J3581" s="4">
        <f t="shared" si="55"/>
        <v>2</v>
      </c>
    </row>
    <row r="3582" spans="1:10" x14ac:dyDescent="0.3">
      <c r="A3582" s="4" t="s">
        <v>4267</v>
      </c>
      <c r="B3582" s="82">
        <v>45327</v>
      </c>
      <c r="I3582" t="s">
        <v>4248</v>
      </c>
      <c r="J3582" s="4">
        <f t="shared" si="55"/>
        <v>2</v>
      </c>
    </row>
    <row r="3583" spans="1:10" x14ac:dyDescent="0.3">
      <c r="A3583" s="4" t="s">
        <v>4267</v>
      </c>
      <c r="B3583" s="82">
        <v>45327</v>
      </c>
      <c r="I3583" t="s">
        <v>4248</v>
      </c>
      <c r="J3583" s="4">
        <f t="shared" si="55"/>
        <v>2</v>
      </c>
    </row>
    <row r="3584" spans="1:10" x14ac:dyDescent="0.3">
      <c r="A3584" s="4" t="s">
        <v>4267</v>
      </c>
      <c r="B3584" s="82">
        <v>45327</v>
      </c>
      <c r="I3584" t="s">
        <v>4248</v>
      </c>
      <c r="J3584" s="4">
        <f t="shared" si="55"/>
        <v>2</v>
      </c>
    </row>
    <row r="3585" spans="1:10" x14ac:dyDescent="0.3">
      <c r="A3585" s="4" t="s">
        <v>4267</v>
      </c>
      <c r="B3585" s="82">
        <v>45327</v>
      </c>
      <c r="I3585" t="s">
        <v>4248</v>
      </c>
      <c r="J3585" s="4">
        <f t="shared" si="55"/>
        <v>2</v>
      </c>
    </row>
    <row r="3586" spans="1:10" x14ac:dyDescent="0.3">
      <c r="A3586" s="4" t="s">
        <v>4267</v>
      </c>
      <c r="B3586" s="82">
        <v>45327</v>
      </c>
      <c r="I3586" t="s">
        <v>4248</v>
      </c>
      <c r="J3586" s="4">
        <f t="shared" si="55"/>
        <v>2</v>
      </c>
    </row>
    <row r="3587" spans="1:10" x14ac:dyDescent="0.3">
      <c r="A3587" s="4" t="s">
        <v>4267</v>
      </c>
      <c r="B3587" s="82">
        <v>45327</v>
      </c>
      <c r="I3587" t="s">
        <v>4248</v>
      </c>
      <c r="J3587" s="4">
        <f t="shared" ref="J3587:J3650" si="56">MONTH(B3587)</f>
        <v>2</v>
      </c>
    </row>
    <row r="3588" spans="1:10" x14ac:dyDescent="0.3">
      <c r="A3588" s="4" t="s">
        <v>4267</v>
      </c>
      <c r="B3588" s="82">
        <v>45327</v>
      </c>
      <c r="I3588" t="s">
        <v>4248</v>
      </c>
      <c r="J3588" s="4">
        <f t="shared" si="56"/>
        <v>2</v>
      </c>
    </row>
    <row r="3589" spans="1:10" x14ac:dyDescent="0.3">
      <c r="A3589" s="4" t="s">
        <v>4267</v>
      </c>
      <c r="B3589" s="82">
        <v>45327</v>
      </c>
      <c r="I3589" t="s">
        <v>4248</v>
      </c>
      <c r="J3589" s="4">
        <f t="shared" si="56"/>
        <v>2</v>
      </c>
    </row>
    <row r="3590" spans="1:10" x14ac:dyDescent="0.3">
      <c r="A3590" s="4" t="s">
        <v>4267</v>
      </c>
      <c r="B3590" s="82">
        <v>45327</v>
      </c>
      <c r="I3590" t="s">
        <v>4248</v>
      </c>
      <c r="J3590" s="4">
        <f t="shared" si="56"/>
        <v>2</v>
      </c>
    </row>
    <row r="3591" spans="1:10" x14ac:dyDescent="0.3">
      <c r="A3591" s="4" t="s">
        <v>4267</v>
      </c>
      <c r="B3591" s="82">
        <v>45327</v>
      </c>
      <c r="I3591" t="s">
        <v>4248</v>
      </c>
      <c r="J3591" s="4">
        <f t="shared" si="56"/>
        <v>2</v>
      </c>
    </row>
    <row r="3592" spans="1:10" x14ac:dyDescent="0.3">
      <c r="A3592" s="4" t="s">
        <v>4267</v>
      </c>
      <c r="B3592" s="82">
        <v>45327</v>
      </c>
      <c r="I3592" t="s">
        <v>4248</v>
      </c>
      <c r="J3592" s="4">
        <f t="shared" si="56"/>
        <v>2</v>
      </c>
    </row>
    <row r="3593" spans="1:10" x14ac:dyDescent="0.3">
      <c r="A3593" s="4" t="s">
        <v>4267</v>
      </c>
      <c r="B3593" s="82">
        <v>45327</v>
      </c>
      <c r="I3593" t="s">
        <v>4248</v>
      </c>
      <c r="J3593" s="4">
        <f t="shared" si="56"/>
        <v>2</v>
      </c>
    </row>
    <row r="3594" spans="1:10" x14ac:dyDescent="0.3">
      <c r="A3594" s="4" t="s">
        <v>4267</v>
      </c>
      <c r="B3594" s="82">
        <v>45327</v>
      </c>
      <c r="I3594" t="s">
        <v>4248</v>
      </c>
      <c r="J3594" s="4">
        <f t="shared" si="56"/>
        <v>2</v>
      </c>
    </row>
    <row r="3595" spans="1:10" x14ac:dyDescent="0.3">
      <c r="A3595" s="4" t="s">
        <v>4267</v>
      </c>
      <c r="B3595" s="82">
        <v>45327</v>
      </c>
      <c r="I3595" t="s">
        <v>4248</v>
      </c>
      <c r="J3595" s="4">
        <f t="shared" si="56"/>
        <v>2</v>
      </c>
    </row>
    <row r="3596" spans="1:10" x14ac:dyDescent="0.3">
      <c r="A3596" s="4" t="s">
        <v>4267</v>
      </c>
      <c r="B3596" s="82">
        <v>45327</v>
      </c>
      <c r="I3596" t="s">
        <v>4248</v>
      </c>
      <c r="J3596" s="4">
        <f t="shared" si="56"/>
        <v>2</v>
      </c>
    </row>
    <row r="3597" spans="1:10" x14ac:dyDescent="0.3">
      <c r="A3597" s="4" t="s">
        <v>4267</v>
      </c>
      <c r="B3597" s="82">
        <v>45327</v>
      </c>
      <c r="I3597" t="s">
        <v>4248</v>
      </c>
      <c r="J3597" s="4">
        <f t="shared" si="56"/>
        <v>2</v>
      </c>
    </row>
    <row r="3598" spans="1:10" x14ac:dyDescent="0.3">
      <c r="A3598" s="4" t="s">
        <v>4267</v>
      </c>
      <c r="B3598" s="82">
        <v>45327</v>
      </c>
      <c r="I3598" t="s">
        <v>4248</v>
      </c>
      <c r="J3598" s="4">
        <f t="shared" si="56"/>
        <v>2</v>
      </c>
    </row>
    <row r="3599" spans="1:10" x14ac:dyDescent="0.3">
      <c r="A3599" s="4" t="s">
        <v>4267</v>
      </c>
      <c r="B3599" s="82">
        <v>45327</v>
      </c>
      <c r="I3599" t="s">
        <v>4248</v>
      </c>
      <c r="J3599" s="4">
        <f t="shared" si="56"/>
        <v>2</v>
      </c>
    </row>
    <row r="3600" spans="1:10" x14ac:dyDescent="0.3">
      <c r="A3600" s="4" t="s">
        <v>4267</v>
      </c>
      <c r="B3600" s="82">
        <v>45327</v>
      </c>
      <c r="I3600" t="s">
        <v>4248</v>
      </c>
      <c r="J3600" s="4">
        <f t="shared" si="56"/>
        <v>2</v>
      </c>
    </row>
    <row r="3601" spans="1:10" x14ac:dyDescent="0.3">
      <c r="A3601" s="4" t="s">
        <v>4267</v>
      </c>
      <c r="B3601" s="82">
        <v>45327</v>
      </c>
      <c r="I3601" t="s">
        <v>4248</v>
      </c>
      <c r="J3601" s="4">
        <f t="shared" si="56"/>
        <v>2</v>
      </c>
    </row>
    <row r="3602" spans="1:10" x14ac:dyDescent="0.3">
      <c r="A3602" s="4" t="s">
        <v>4267</v>
      </c>
      <c r="B3602" s="82">
        <v>45327</v>
      </c>
      <c r="I3602" t="s">
        <v>4248</v>
      </c>
      <c r="J3602" s="4">
        <f t="shared" si="56"/>
        <v>2</v>
      </c>
    </row>
    <row r="3603" spans="1:10" x14ac:dyDescent="0.3">
      <c r="A3603" s="4" t="s">
        <v>4267</v>
      </c>
      <c r="B3603" s="82">
        <v>45327</v>
      </c>
      <c r="I3603" t="s">
        <v>4248</v>
      </c>
      <c r="J3603" s="4">
        <f t="shared" si="56"/>
        <v>2</v>
      </c>
    </row>
    <row r="3604" spans="1:10" x14ac:dyDescent="0.3">
      <c r="A3604" s="4" t="s">
        <v>4267</v>
      </c>
      <c r="B3604" s="82">
        <v>45327</v>
      </c>
      <c r="I3604" t="s">
        <v>4248</v>
      </c>
      <c r="J3604" s="4">
        <f t="shared" si="56"/>
        <v>2</v>
      </c>
    </row>
    <row r="3605" spans="1:10" x14ac:dyDescent="0.3">
      <c r="A3605" s="4" t="s">
        <v>4267</v>
      </c>
      <c r="B3605" s="82">
        <v>45327</v>
      </c>
      <c r="I3605" t="s">
        <v>4248</v>
      </c>
      <c r="J3605" s="4">
        <f t="shared" si="56"/>
        <v>2</v>
      </c>
    </row>
    <row r="3606" spans="1:10" x14ac:dyDescent="0.3">
      <c r="A3606" s="4" t="s">
        <v>4267</v>
      </c>
      <c r="B3606" s="82">
        <v>45327</v>
      </c>
      <c r="I3606" t="s">
        <v>4248</v>
      </c>
      <c r="J3606" s="4">
        <f t="shared" si="56"/>
        <v>2</v>
      </c>
    </row>
    <row r="3607" spans="1:10" x14ac:dyDescent="0.3">
      <c r="A3607" s="4" t="s">
        <v>4267</v>
      </c>
      <c r="B3607" s="82">
        <v>45327</v>
      </c>
      <c r="I3607" t="s">
        <v>4248</v>
      </c>
      <c r="J3607" s="4">
        <f t="shared" si="56"/>
        <v>2</v>
      </c>
    </row>
    <row r="3608" spans="1:10" x14ac:dyDescent="0.3">
      <c r="A3608" s="4" t="s">
        <v>4267</v>
      </c>
      <c r="B3608" s="82">
        <v>45327</v>
      </c>
      <c r="I3608" t="s">
        <v>4248</v>
      </c>
      <c r="J3608" s="4">
        <f t="shared" si="56"/>
        <v>2</v>
      </c>
    </row>
    <row r="3609" spans="1:10" x14ac:dyDescent="0.3">
      <c r="A3609" s="4" t="s">
        <v>4267</v>
      </c>
      <c r="B3609" s="82">
        <v>45327</v>
      </c>
      <c r="I3609" t="s">
        <v>4248</v>
      </c>
      <c r="J3609" s="4">
        <f t="shared" si="56"/>
        <v>2</v>
      </c>
    </row>
    <row r="3610" spans="1:10" x14ac:dyDescent="0.3">
      <c r="A3610" s="4" t="s">
        <v>4267</v>
      </c>
      <c r="B3610" s="82">
        <v>45327</v>
      </c>
      <c r="I3610" t="s">
        <v>4248</v>
      </c>
      <c r="J3610" s="4">
        <f t="shared" si="56"/>
        <v>2</v>
      </c>
    </row>
    <row r="3611" spans="1:10" x14ac:dyDescent="0.3">
      <c r="A3611" s="4" t="s">
        <v>4267</v>
      </c>
      <c r="B3611" s="82">
        <v>45327</v>
      </c>
      <c r="I3611" t="s">
        <v>4248</v>
      </c>
      <c r="J3611" s="4">
        <f t="shared" si="56"/>
        <v>2</v>
      </c>
    </row>
    <row r="3612" spans="1:10" x14ac:dyDescent="0.3">
      <c r="A3612" s="4" t="s">
        <v>4267</v>
      </c>
      <c r="B3612" s="82">
        <v>45327</v>
      </c>
      <c r="I3612" t="s">
        <v>4248</v>
      </c>
      <c r="J3612" s="4">
        <f t="shared" si="56"/>
        <v>2</v>
      </c>
    </row>
    <row r="3613" spans="1:10" x14ac:dyDescent="0.3">
      <c r="A3613" s="4" t="s">
        <v>4267</v>
      </c>
      <c r="B3613" s="82">
        <v>45327</v>
      </c>
      <c r="I3613" t="s">
        <v>4248</v>
      </c>
      <c r="J3613" s="4">
        <f t="shared" si="56"/>
        <v>2</v>
      </c>
    </row>
    <row r="3614" spans="1:10" x14ac:dyDescent="0.3">
      <c r="A3614" s="4" t="s">
        <v>4267</v>
      </c>
      <c r="B3614" s="82">
        <v>45327</v>
      </c>
      <c r="I3614" t="s">
        <v>4248</v>
      </c>
      <c r="J3614" s="4">
        <f t="shared" si="56"/>
        <v>2</v>
      </c>
    </row>
    <row r="3615" spans="1:10" x14ac:dyDescent="0.3">
      <c r="A3615" s="4" t="s">
        <v>4267</v>
      </c>
      <c r="B3615" s="82">
        <v>45327</v>
      </c>
      <c r="I3615" t="s">
        <v>4248</v>
      </c>
      <c r="J3615" s="4">
        <f t="shared" si="56"/>
        <v>2</v>
      </c>
    </row>
    <row r="3616" spans="1:10" x14ac:dyDescent="0.3">
      <c r="A3616" s="4" t="s">
        <v>4267</v>
      </c>
      <c r="B3616" s="82">
        <v>45324</v>
      </c>
      <c r="I3616" t="s">
        <v>4248</v>
      </c>
      <c r="J3616" s="4">
        <f t="shared" si="56"/>
        <v>2</v>
      </c>
    </row>
    <row r="3617" spans="1:10" x14ac:dyDescent="0.3">
      <c r="A3617" s="4" t="s">
        <v>4267</v>
      </c>
      <c r="B3617" s="82">
        <v>45324</v>
      </c>
      <c r="I3617" t="s">
        <v>4248</v>
      </c>
      <c r="J3617" s="4">
        <f t="shared" si="56"/>
        <v>2</v>
      </c>
    </row>
    <row r="3618" spans="1:10" x14ac:dyDescent="0.3">
      <c r="A3618" s="4" t="s">
        <v>4267</v>
      </c>
      <c r="B3618" s="82">
        <v>45324</v>
      </c>
      <c r="I3618" t="s">
        <v>4248</v>
      </c>
      <c r="J3618" s="4">
        <f t="shared" si="56"/>
        <v>2</v>
      </c>
    </row>
    <row r="3619" spans="1:10" x14ac:dyDescent="0.3">
      <c r="A3619" s="4" t="s">
        <v>4267</v>
      </c>
      <c r="B3619" s="82">
        <v>45324</v>
      </c>
      <c r="I3619" t="s">
        <v>4248</v>
      </c>
      <c r="J3619" s="4">
        <f t="shared" si="56"/>
        <v>2</v>
      </c>
    </row>
    <row r="3620" spans="1:10" x14ac:dyDescent="0.3">
      <c r="A3620" s="4" t="s">
        <v>4267</v>
      </c>
      <c r="B3620" s="82">
        <v>45324</v>
      </c>
      <c r="I3620" t="s">
        <v>4248</v>
      </c>
      <c r="J3620" s="4">
        <f t="shared" si="56"/>
        <v>2</v>
      </c>
    </row>
    <row r="3621" spans="1:10" x14ac:dyDescent="0.3">
      <c r="A3621" s="4" t="s">
        <v>4267</v>
      </c>
      <c r="B3621" s="82">
        <v>45324</v>
      </c>
      <c r="I3621" t="s">
        <v>4248</v>
      </c>
      <c r="J3621" s="4">
        <f t="shared" si="56"/>
        <v>2</v>
      </c>
    </row>
    <row r="3622" spans="1:10" x14ac:dyDescent="0.3">
      <c r="A3622" s="4" t="s">
        <v>4267</v>
      </c>
      <c r="B3622" s="82">
        <v>45324</v>
      </c>
      <c r="I3622" t="s">
        <v>4248</v>
      </c>
      <c r="J3622" s="4">
        <f t="shared" si="56"/>
        <v>2</v>
      </c>
    </row>
    <row r="3623" spans="1:10" x14ac:dyDescent="0.3">
      <c r="A3623" s="4" t="s">
        <v>4267</v>
      </c>
      <c r="B3623" s="82">
        <v>45324</v>
      </c>
      <c r="I3623" t="s">
        <v>4248</v>
      </c>
      <c r="J3623" s="4">
        <f t="shared" si="56"/>
        <v>2</v>
      </c>
    </row>
    <row r="3624" spans="1:10" x14ac:dyDescent="0.3">
      <c r="A3624" s="4" t="s">
        <v>4267</v>
      </c>
      <c r="B3624" s="82">
        <v>45324</v>
      </c>
      <c r="I3624" t="s">
        <v>4248</v>
      </c>
      <c r="J3624" s="4">
        <f t="shared" si="56"/>
        <v>2</v>
      </c>
    </row>
    <row r="3625" spans="1:10" x14ac:dyDescent="0.3">
      <c r="A3625" s="4" t="s">
        <v>4267</v>
      </c>
      <c r="B3625" s="82">
        <v>45324</v>
      </c>
      <c r="I3625" t="s">
        <v>4248</v>
      </c>
      <c r="J3625" s="4">
        <f t="shared" si="56"/>
        <v>2</v>
      </c>
    </row>
    <row r="3626" spans="1:10" x14ac:dyDescent="0.3">
      <c r="A3626" s="4" t="s">
        <v>4267</v>
      </c>
      <c r="B3626" s="82">
        <v>45324</v>
      </c>
      <c r="I3626" t="s">
        <v>4248</v>
      </c>
      <c r="J3626" s="4">
        <f t="shared" si="56"/>
        <v>2</v>
      </c>
    </row>
    <row r="3627" spans="1:10" x14ac:dyDescent="0.3">
      <c r="A3627" s="4" t="s">
        <v>4267</v>
      </c>
      <c r="B3627" s="82">
        <v>45324</v>
      </c>
      <c r="I3627" t="s">
        <v>4248</v>
      </c>
      <c r="J3627" s="4">
        <f t="shared" si="56"/>
        <v>2</v>
      </c>
    </row>
    <row r="3628" spans="1:10" x14ac:dyDescent="0.3">
      <c r="A3628" s="4" t="s">
        <v>4267</v>
      </c>
      <c r="B3628" s="82">
        <v>45324</v>
      </c>
      <c r="I3628" t="s">
        <v>4248</v>
      </c>
      <c r="J3628" s="4">
        <f t="shared" si="56"/>
        <v>2</v>
      </c>
    </row>
    <row r="3629" spans="1:10" x14ac:dyDescent="0.3">
      <c r="A3629" s="4" t="s">
        <v>4267</v>
      </c>
      <c r="B3629" s="82">
        <v>45324</v>
      </c>
      <c r="I3629" t="s">
        <v>4248</v>
      </c>
      <c r="J3629" s="4">
        <f t="shared" si="56"/>
        <v>2</v>
      </c>
    </row>
    <row r="3630" spans="1:10" x14ac:dyDescent="0.3">
      <c r="A3630" s="4" t="s">
        <v>4267</v>
      </c>
      <c r="B3630" s="82">
        <v>45324</v>
      </c>
      <c r="I3630" t="s">
        <v>4248</v>
      </c>
      <c r="J3630" s="4">
        <f t="shared" si="56"/>
        <v>2</v>
      </c>
    </row>
    <row r="3631" spans="1:10" x14ac:dyDescent="0.3">
      <c r="A3631" s="4" t="s">
        <v>4267</v>
      </c>
      <c r="B3631" s="82">
        <v>45324</v>
      </c>
      <c r="I3631" t="s">
        <v>4248</v>
      </c>
      <c r="J3631" s="4">
        <f t="shared" si="56"/>
        <v>2</v>
      </c>
    </row>
    <row r="3632" spans="1:10" x14ac:dyDescent="0.3">
      <c r="A3632" s="4" t="s">
        <v>4267</v>
      </c>
      <c r="B3632" s="82">
        <v>45324</v>
      </c>
      <c r="I3632" t="s">
        <v>4248</v>
      </c>
      <c r="J3632" s="4">
        <f t="shared" si="56"/>
        <v>2</v>
      </c>
    </row>
    <row r="3633" spans="1:10" x14ac:dyDescent="0.3">
      <c r="A3633" s="4" t="s">
        <v>4267</v>
      </c>
      <c r="B3633" s="82">
        <v>45324</v>
      </c>
      <c r="I3633" t="s">
        <v>4248</v>
      </c>
      <c r="J3633" s="4">
        <f t="shared" si="56"/>
        <v>2</v>
      </c>
    </row>
    <row r="3634" spans="1:10" x14ac:dyDescent="0.3">
      <c r="A3634" s="4" t="s">
        <v>4267</v>
      </c>
      <c r="B3634" s="82">
        <v>45324</v>
      </c>
      <c r="I3634" t="s">
        <v>4248</v>
      </c>
      <c r="J3634" s="4">
        <f t="shared" si="56"/>
        <v>2</v>
      </c>
    </row>
    <row r="3635" spans="1:10" x14ac:dyDescent="0.3">
      <c r="A3635" s="4" t="s">
        <v>4267</v>
      </c>
      <c r="B3635" s="82">
        <v>45324</v>
      </c>
      <c r="I3635" t="s">
        <v>4248</v>
      </c>
      <c r="J3635" s="4">
        <f t="shared" si="56"/>
        <v>2</v>
      </c>
    </row>
    <row r="3636" spans="1:10" x14ac:dyDescent="0.3">
      <c r="A3636" s="4" t="s">
        <v>4267</v>
      </c>
      <c r="B3636" s="82">
        <v>45324</v>
      </c>
      <c r="I3636" t="s">
        <v>4248</v>
      </c>
      <c r="J3636" s="4">
        <f t="shared" si="56"/>
        <v>2</v>
      </c>
    </row>
    <row r="3637" spans="1:10" x14ac:dyDescent="0.3">
      <c r="A3637" s="4" t="s">
        <v>4267</v>
      </c>
      <c r="B3637" s="82">
        <v>45324</v>
      </c>
      <c r="I3637" t="s">
        <v>4248</v>
      </c>
      <c r="J3637" s="4">
        <f t="shared" si="56"/>
        <v>2</v>
      </c>
    </row>
    <row r="3638" spans="1:10" x14ac:dyDescent="0.3">
      <c r="A3638" s="4" t="s">
        <v>4267</v>
      </c>
      <c r="B3638" s="82">
        <v>45324</v>
      </c>
      <c r="I3638" t="s">
        <v>4248</v>
      </c>
      <c r="J3638" s="4">
        <f t="shared" si="56"/>
        <v>2</v>
      </c>
    </row>
    <row r="3639" spans="1:10" x14ac:dyDescent="0.3">
      <c r="A3639" s="4" t="s">
        <v>4267</v>
      </c>
      <c r="B3639" s="82">
        <v>45324</v>
      </c>
      <c r="I3639" t="s">
        <v>4248</v>
      </c>
      <c r="J3639" s="4">
        <f t="shared" si="56"/>
        <v>2</v>
      </c>
    </row>
    <row r="3640" spans="1:10" x14ac:dyDescent="0.3">
      <c r="A3640" s="4" t="s">
        <v>4267</v>
      </c>
      <c r="B3640" s="82">
        <v>45324</v>
      </c>
      <c r="I3640" t="s">
        <v>4248</v>
      </c>
      <c r="J3640" s="4">
        <f t="shared" si="56"/>
        <v>2</v>
      </c>
    </row>
    <row r="3641" spans="1:10" x14ac:dyDescent="0.3">
      <c r="A3641" s="4" t="s">
        <v>4267</v>
      </c>
      <c r="B3641" s="82">
        <v>45324</v>
      </c>
      <c r="I3641" t="s">
        <v>4248</v>
      </c>
      <c r="J3641" s="4">
        <f t="shared" si="56"/>
        <v>2</v>
      </c>
    </row>
    <row r="3642" spans="1:10" x14ac:dyDescent="0.3">
      <c r="A3642" s="4" t="s">
        <v>4267</v>
      </c>
      <c r="B3642" s="82">
        <v>45324</v>
      </c>
      <c r="I3642" t="s">
        <v>4248</v>
      </c>
      <c r="J3642" s="4">
        <f t="shared" si="56"/>
        <v>2</v>
      </c>
    </row>
    <row r="3643" spans="1:10" x14ac:dyDescent="0.3">
      <c r="A3643" s="4" t="s">
        <v>4267</v>
      </c>
      <c r="B3643" s="82">
        <v>45324</v>
      </c>
      <c r="I3643" t="s">
        <v>4248</v>
      </c>
      <c r="J3643" s="4">
        <f t="shared" si="56"/>
        <v>2</v>
      </c>
    </row>
    <row r="3644" spans="1:10" x14ac:dyDescent="0.3">
      <c r="A3644" s="4" t="s">
        <v>4267</v>
      </c>
      <c r="B3644" s="82">
        <v>45324</v>
      </c>
      <c r="I3644" t="s">
        <v>4248</v>
      </c>
      <c r="J3644" s="4">
        <f t="shared" si="56"/>
        <v>2</v>
      </c>
    </row>
    <row r="3645" spans="1:10" x14ac:dyDescent="0.3">
      <c r="A3645" s="4" t="s">
        <v>4267</v>
      </c>
      <c r="B3645" s="82">
        <v>45324</v>
      </c>
      <c r="I3645" t="s">
        <v>4248</v>
      </c>
      <c r="J3645" s="4">
        <f t="shared" si="56"/>
        <v>2</v>
      </c>
    </row>
    <row r="3646" spans="1:10" x14ac:dyDescent="0.3">
      <c r="A3646" s="4" t="s">
        <v>4267</v>
      </c>
      <c r="B3646" s="82">
        <v>45324</v>
      </c>
      <c r="I3646" t="s">
        <v>4248</v>
      </c>
      <c r="J3646" s="4">
        <f t="shared" si="56"/>
        <v>2</v>
      </c>
    </row>
    <row r="3647" spans="1:10" x14ac:dyDescent="0.3">
      <c r="A3647" s="4" t="s">
        <v>4267</v>
      </c>
      <c r="B3647" s="82">
        <v>45324</v>
      </c>
      <c r="I3647" t="s">
        <v>4248</v>
      </c>
      <c r="J3647" s="4">
        <f t="shared" si="56"/>
        <v>2</v>
      </c>
    </row>
    <row r="3648" spans="1:10" x14ac:dyDescent="0.3">
      <c r="A3648" s="4" t="s">
        <v>4267</v>
      </c>
      <c r="B3648" s="82">
        <v>45324</v>
      </c>
      <c r="I3648" t="s">
        <v>4248</v>
      </c>
      <c r="J3648" s="4">
        <f t="shared" si="56"/>
        <v>2</v>
      </c>
    </row>
    <row r="3649" spans="1:10" x14ac:dyDescent="0.3">
      <c r="A3649" s="4" t="s">
        <v>4267</v>
      </c>
      <c r="B3649" s="82">
        <v>45324</v>
      </c>
      <c r="I3649" t="s">
        <v>4248</v>
      </c>
      <c r="J3649" s="4">
        <f t="shared" si="56"/>
        <v>2</v>
      </c>
    </row>
    <row r="3650" spans="1:10" x14ac:dyDescent="0.3">
      <c r="A3650" s="4" t="s">
        <v>4267</v>
      </c>
      <c r="B3650" s="82">
        <v>45324</v>
      </c>
      <c r="I3650" t="s">
        <v>4248</v>
      </c>
      <c r="J3650" s="4">
        <f t="shared" si="56"/>
        <v>2</v>
      </c>
    </row>
    <row r="3651" spans="1:10" x14ac:dyDescent="0.3">
      <c r="A3651" s="4" t="s">
        <v>4267</v>
      </c>
      <c r="B3651" s="82">
        <v>45324</v>
      </c>
      <c r="I3651" t="s">
        <v>4248</v>
      </c>
      <c r="J3651" s="4">
        <f t="shared" ref="J3651:J3714" si="57">MONTH(B3651)</f>
        <v>2</v>
      </c>
    </row>
    <row r="3652" spans="1:10" x14ac:dyDescent="0.3">
      <c r="A3652" s="4" t="s">
        <v>4267</v>
      </c>
      <c r="B3652" s="82">
        <v>45324</v>
      </c>
      <c r="I3652" t="s">
        <v>4248</v>
      </c>
      <c r="J3652" s="4">
        <f t="shared" si="57"/>
        <v>2</v>
      </c>
    </row>
    <row r="3653" spans="1:10" x14ac:dyDescent="0.3">
      <c r="A3653" s="4" t="s">
        <v>4267</v>
      </c>
      <c r="B3653" s="82">
        <v>45324</v>
      </c>
      <c r="I3653" t="s">
        <v>4248</v>
      </c>
      <c r="J3653" s="4">
        <f t="shared" si="57"/>
        <v>2</v>
      </c>
    </row>
    <row r="3654" spans="1:10" x14ac:dyDescent="0.3">
      <c r="A3654" s="4" t="s">
        <v>4267</v>
      </c>
      <c r="B3654" s="82">
        <v>45324</v>
      </c>
      <c r="I3654" t="s">
        <v>4248</v>
      </c>
      <c r="J3654" s="4">
        <f t="shared" si="57"/>
        <v>2</v>
      </c>
    </row>
    <row r="3655" spans="1:10" x14ac:dyDescent="0.3">
      <c r="A3655" s="4" t="s">
        <v>4267</v>
      </c>
      <c r="B3655" s="82">
        <v>45324</v>
      </c>
      <c r="I3655" t="s">
        <v>4248</v>
      </c>
      <c r="J3655" s="4">
        <f t="shared" si="57"/>
        <v>2</v>
      </c>
    </row>
    <row r="3656" spans="1:10" x14ac:dyDescent="0.3">
      <c r="A3656" s="4" t="s">
        <v>4267</v>
      </c>
      <c r="B3656" s="82">
        <v>45324</v>
      </c>
      <c r="I3656" t="s">
        <v>4248</v>
      </c>
      <c r="J3656" s="4">
        <f t="shared" si="57"/>
        <v>2</v>
      </c>
    </row>
    <row r="3657" spans="1:10" x14ac:dyDescent="0.3">
      <c r="A3657" s="4" t="s">
        <v>4267</v>
      </c>
      <c r="B3657" s="82">
        <v>45324</v>
      </c>
      <c r="I3657" t="s">
        <v>4248</v>
      </c>
      <c r="J3657" s="4">
        <f t="shared" si="57"/>
        <v>2</v>
      </c>
    </row>
    <row r="3658" spans="1:10" x14ac:dyDescent="0.3">
      <c r="A3658" s="4" t="s">
        <v>4267</v>
      </c>
      <c r="B3658" s="82">
        <v>45324</v>
      </c>
      <c r="I3658" t="s">
        <v>4248</v>
      </c>
      <c r="J3658" s="4">
        <f t="shared" si="57"/>
        <v>2</v>
      </c>
    </row>
    <row r="3659" spans="1:10" x14ac:dyDescent="0.3">
      <c r="A3659" s="4" t="s">
        <v>4267</v>
      </c>
      <c r="B3659" s="82">
        <v>45324</v>
      </c>
      <c r="I3659" t="s">
        <v>4248</v>
      </c>
      <c r="J3659" s="4">
        <f t="shared" si="57"/>
        <v>2</v>
      </c>
    </row>
    <row r="3660" spans="1:10" x14ac:dyDescent="0.3">
      <c r="A3660" s="4" t="s">
        <v>4267</v>
      </c>
      <c r="B3660" s="82">
        <v>45324</v>
      </c>
      <c r="I3660" t="s">
        <v>4248</v>
      </c>
      <c r="J3660" s="4">
        <f t="shared" si="57"/>
        <v>2</v>
      </c>
    </row>
    <row r="3661" spans="1:10" x14ac:dyDescent="0.3">
      <c r="A3661" s="4" t="s">
        <v>4267</v>
      </c>
      <c r="B3661" s="82">
        <v>45324</v>
      </c>
      <c r="I3661" t="s">
        <v>4248</v>
      </c>
      <c r="J3661" s="4">
        <f t="shared" si="57"/>
        <v>2</v>
      </c>
    </row>
    <row r="3662" spans="1:10" x14ac:dyDescent="0.3">
      <c r="A3662" s="4" t="s">
        <v>4267</v>
      </c>
      <c r="B3662" s="82">
        <v>45324</v>
      </c>
      <c r="I3662" t="s">
        <v>4248</v>
      </c>
      <c r="J3662" s="4">
        <f t="shared" si="57"/>
        <v>2</v>
      </c>
    </row>
    <row r="3663" spans="1:10" x14ac:dyDescent="0.3">
      <c r="A3663" s="4" t="s">
        <v>4267</v>
      </c>
      <c r="B3663" s="82">
        <v>45324</v>
      </c>
      <c r="I3663" t="s">
        <v>4248</v>
      </c>
      <c r="J3663" s="4">
        <f t="shared" si="57"/>
        <v>2</v>
      </c>
    </row>
    <row r="3664" spans="1:10" x14ac:dyDescent="0.3">
      <c r="A3664" s="4" t="s">
        <v>4267</v>
      </c>
      <c r="B3664" s="82">
        <v>45324</v>
      </c>
      <c r="I3664" t="s">
        <v>4248</v>
      </c>
      <c r="J3664" s="4">
        <f t="shared" si="57"/>
        <v>2</v>
      </c>
    </row>
    <row r="3665" spans="1:10" x14ac:dyDescent="0.3">
      <c r="A3665" s="4" t="s">
        <v>4267</v>
      </c>
      <c r="B3665" s="82">
        <v>45324</v>
      </c>
      <c r="I3665" t="s">
        <v>4248</v>
      </c>
      <c r="J3665" s="4">
        <f t="shared" si="57"/>
        <v>2</v>
      </c>
    </row>
    <row r="3666" spans="1:10" x14ac:dyDescent="0.3">
      <c r="A3666" s="4" t="s">
        <v>4267</v>
      </c>
      <c r="B3666" s="82">
        <v>45324</v>
      </c>
      <c r="I3666" t="s">
        <v>4248</v>
      </c>
      <c r="J3666" s="4">
        <f t="shared" si="57"/>
        <v>2</v>
      </c>
    </row>
    <row r="3667" spans="1:10" x14ac:dyDescent="0.3">
      <c r="A3667" s="4" t="s">
        <v>4267</v>
      </c>
      <c r="B3667" s="82">
        <v>45324</v>
      </c>
      <c r="I3667" t="s">
        <v>4248</v>
      </c>
      <c r="J3667" s="4">
        <f t="shared" si="57"/>
        <v>2</v>
      </c>
    </row>
    <row r="3668" spans="1:10" x14ac:dyDescent="0.3">
      <c r="A3668" s="4" t="s">
        <v>4267</v>
      </c>
      <c r="B3668" s="82">
        <v>45324</v>
      </c>
      <c r="I3668" t="s">
        <v>4248</v>
      </c>
      <c r="J3668" s="4">
        <f t="shared" si="57"/>
        <v>2</v>
      </c>
    </row>
    <row r="3669" spans="1:10" x14ac:dyDescent="0.3">
      <c r="A3669" s="4" t="s">
        <v>4267</v>
      </c>
      <c r="B3669" s="82">
        <v>45324</v>
      </c>
      <c r="I3669" t="s">
        <v>4248</v>
      </c>
      <c r="J3669" s="4">
        <f t="shared" si="57"/>
        <v>2</v>
      </c>
    </row>
    <row r="3670" spans="1:10" x14ac:dyDescent="0.3">
      <c r="A3670" s="4" t="s">
        <v>4267</v>
      </c>
      <c r="B3670" s="82">
        <v>45324</v>
      </c>
      <c r="I3670" t="s">
        <v>4248</v>
      </c>
      <c r="J3670" s="4">
        <f t="shared" si="57"/>
        <v>2</v>
      </c>
    </row>
    <row r="3671" spans="1:10" x14ac:dyDescent="0.3">
      <c r="A3671" s="4" t="s">
        <v>4267</v>
      </c>
      <c r="B3671" s="82">
        <v>45324</v>
      </c>
      <c r="I3671" t="s">
        <v>4248</v>
      </c>
      <c r="J3671" s="4">
        <f t="shared" si="57"/>
        <v>2</v>
      </c>
    </row>
    <row r="3672" spans="1:10" x14ac:dyDescent="0.3">
      <c r="A3672" s="4" t="s">
        <v>4267</v>
      </c>
      <c r="B3672" s="82">
        <v>45324</v>
      </c>
      <c r="I3672" t="s">
        <v>4248</v>
      </c>
      <c r="J3672" s="4">
        <f t="shared" si="57"/>
        <v>2</v>
      </c>
    </row>
    <row r="3673" spans="1:10" x14ac:dyDescent="0.3">
      <c r="A3673" s="4" t="s">
        <v>4267</v>
      </c>
      <c r="B3673" s="82">
        <v>45324</v>
      </c>
      <c r="I3673" t="s">
        <v>4248</v>
      </c>
      <c r="J3673" s="4">
        <f t="shared" si="57"/>
        <v>2</v>
      </c>
    </row>
    <row r="3674" spans="1:10" x14ac:dyDescent="0.3">
      <c r="A3674" s="4" t="s">
        <v>4267</v>
      </c>
      <c r="B3674" s="82">
        <v>45324</v>
      </c>
      <c r="I3674" t="s">
        <v>4248</v>
      </c>
      <c r="J3674" s="4">
        <f t="shared" si="57"/>
        <v>2</v>
      </c>
    </row>
    <row r="3675" spans="1:10" x14ac:dyDescent="0.3">
      <c r="A3675" s="4" t="s">
        <v>4267</v>
      </c>
      <c r="B3675" s="82">
        <v>45324</v>
      </c>
      <c r="I3675" t="s">
        <v>4248</v>
      </c>
      <c r="J3675" s="4">
        <f t="shared" si="57"/>
        <v>2</v>
      </c>
    </row>
    <row r="3676" spans="1:10" x14ac:dyDescent="0.3">
      <c r="A3676" s="4" t="s">
        <v>4267</v>
      </c>
      <c r="B3676" s="82">
        <v>45324</v>
      </c>
      <c r="I3676" t="s">
        <v>4248</v>
      </c>
      <c r="J3676" s="4">
        <f t="shared" si="57"/>
        <v>2</v>
      </c>
    </row>
    <row r="3677" spans="1:10" x14ac:dyDescent="0.3">
      <c r="A3677" s="4" t="s">
        <v>4267</v>
      </c>
      <c r="B3677" s="82">
        <v>45324</v>
      </c>
      <c r="I3677" t="s">
        <v>4248</v>
      </c>
      <c r="J3677" s="4">
        <f t="shared" si="57"/>
        <v>2</v>
      </c>
    </row>
    <row r="3678" spans="1:10" x14ac:dyDescent="0.3">
      <c r="A3678" s="4" t="s">
        <v>4267</v>
      </c>
      <c r="B3678" s="82">
        <v>45324</v>
      </c>
      <c r="I3678" t="s">
        <v>4248</v>
      </c>
      <c r="J3678" s="4">
        <f t="shared" si="57"/>
        <v>2</v>
      </c>
    </row>
    <row r="3679" spans="1:10" x14ac:dyDescent="0.3">
      <c r="A3679" s="4" t="s">
        <v>4267</v>
      </c>
      <c r="B3679" s="82">
        <v>45324</v>
      </c>
      <c r="I3679" t="s">
        <v>4248</v>
      </c>
      <c r="J3679" s="4">
        <f t="shared" si="57"/>
        <v>2</v>
      </c>
    </row>
    <row r="3680" spans="1:10" x14ac:dyDescent="0.3">
      <c r="A3680" s="4" t="s">
        <v>4267</v>
      </c>
      <c r="B3680" s="82">
        <v>45324</v>
      </c>
      <c r="I3680" t="s">
        <v>4248</v>
      </c>
      <c r="J3680" s="4">
        <f t="shared" si="57"/>
        <v>2</v>
      </c>
    </row>
    <row r="3681" spans="1:10" x14ac:dyDescent="0.3">
      <c r="A3681" s="4" t="s">
        <v>4267</v>
      </c>
      <c r="B3681" s="82">
        <v>45324</v>
      </c>
      <c r="I3681" t="s">
        <v>4248</v>
      </c>
      <c r="J3681" s="4">
        <f t="shared" si="57"/>
        <v>2</v>
      </c>
    </row>
    <row r="3682" spans="1:10" x14ac:dyDescent="0.3">
      <c r="A3682" s="4" t="s">
        <v>4267</v>
      </c>
      <c r="B3682" s="82">
        <v>45324</v>
      </c>
      <c r="I3682" t="s">
        <v>4248</v>
      </c>
      <c r="J3682" s="4">
        <f t="shared" si="57"/>
        <v>2</v>
      </c>
    </row>
    <row r="3683" spans="1:10" x14ac:dyDescent="0.3">
      <c r="A3683" s="4" t="s">
        <v>4267</v>
      </c>
      <c r="B3683" s="82">
        <v>45324</v>
      </c>
      <c r="I3683" t="s">
        <v>4248</v>
      </c>
      <c r="J3683" s="4">
        <f t="shared" si="57"/>
        <v>2</v>
      </c>
    </row>
    <row r="3684" spans="1:10" x14ac:dyDescent="0.3">
      <c r="A3684" s="4" t="s">
        <v>4267</v>
      </c>
      <c r="B3684" s="82">
        <v>45324</v>
      </c>
      <c r="I3684" t="s">
        <v>4248</v>
      </c>
      <c r="J3684" s="4">
        <f t="shared" si="57"/>
        <v>2</v>
      </c>
    </row>
    <row r="3685" spans="1:10" x14ac:dyDescent="0.3">
      <c r="A3685" s="4" t="s">
        <v>4267</v>
      </c>
      <c r="B3685" s="82">
        <v>45324</v>
      </c>
      <c r="I3685" t="s">
        <v>4248</v>
      </c>
      <c r="J3685" s="4">
        <f t="shared" si="57"/>
        <v>2</v>
      </c>
    </row>
    <row r="3686" spans="1:10" x14ac:dyDescent="0.3">
      <c r="A3686" s="4" t="s">
        <v>4267</v>
      </c>
      <c r="B3686" s="82">
        <v>45324</v>
      </c>
      <c r="I3686" t="s">
        <v>4248</v>
      </c>
      <c r="J3686" s="4">
        <f t="shared" si="57"/>
        <v>2</v>
      </c>
    </row>
    <row r="3687" spans="1:10" x14ac:dyDescent="0.3">
      <c r="A3687" s="4" t="s">
        <v>4267</v>
      </c>
      <c r="B3687" s="82">
        <v>45324</v>
      </c>
      <c r="I3687" t="s">
        <v>4248</v>
      </c>
      <c r="J3687" s="4">
        <f t="shared" si="57"/>
        <v>2</v>
      </c>
    </row>
    <row r="3688" spans="1:10" x14ac:dyDescent="0.3">
      <c r="A3688" s="4" t="s">
        <v>4267</v>
      </c>
      <c r="B3688" s="82">
        <v>45324</v>
      </c>
      <c r="I3688" t="s">
        <v>4248</v>
      </c>
      <c r="J3688" s="4">
        <f t="shared" si="57"/>
        <v>2</v>
      </c>
    </row>
    <row r="3689" spans="1:10" x14ac:dyDescent="0.3">
      <c r="A3689" s="4" t="s">
        <v>4267</v>
      </c>
      <c r="B3689" s="82">
        <v>45324</v>
      </c>
      <c r="I3689" t="s">
        <v>4248</v>
      </c>
      <c r="J3689" s="4">
        <f t="shared" si="57"/>
        <v>2</v>
      </c>
    </row>
    <row r="3690" spans="1:10" x14ac:dyDescent="0.3">
      <c r="A3690" s="4" t="s">
        <v>4267</v>
      </c>
      <c r="B3690" s="82">
        <v>45324</v>
      </c>
      <c r="I3690" t="s">
        <v>4248</v>
      </c>
      <c r="J3690" s="4">
        <f t="shared" si="57"/>
        <v>2</v>
      </c>
    </row>
    <row r="3691" spans="1:10" x14ac:dyDescent="0.3">
      <c r="A3691" s="4" t="s">
        <v>4267</v>
      </c>
      <c r="B3691" s="82">
        <v>45324</v>
      </c>
      <c r="I3691" t="s">
        <v>4248</v>
      </c>
      <c r="J3691" s="4">
        <f t="shared" si="57"/>
        <v>2</v>
      </c>
    </row>
    <row r="3692" spans="1:10" x14ac:dyDescent="0.3">
      <c r="A3692" s="4" t="s">
        <v>4267</v>
      </c>
      <c r="B3692" s="82">
        <v>45324</v>
      </c>
      <c r="I3692" t="s">
        <v>4248</v>
      </c>
      <c r="J3692" s="4">
        <f t="shared" si="57"/>
        <v>2</v>
      </c>
    </row>
    <row r="3693" spans="1:10" x14ac:dyDescent="0.3">
      <c r="A3693" s="4" t="s">
        <v>4267</v>
      </c>
      <c r="B3693" s="82">
        <v>45324</v>
      </c>
      <c r="I3693" t="s">
        <v>4248</v>
      </c>
      <c r="J3693" s="4">
        <f t="shared" si="57"/>
        <v>2</v>
      </c>
    </row>
    <row r="3694" spans="1:10" x14ac:dyDescent="0.3">
      <c r="A3694" s="4" t="s">
        <v>4267</v>
      </c>
      <c r="B3694" s="82">
        <v>45324</v>
      </c>
      <c r="I3694" t="s">
        <v>4248</v>
      </c>
      <c r="J3694" s="4">
        <f t="shared" si="57"/>
        <v>2</v>
      </c>
    </row>
    <row r="3695" spans="1:10" x14ac:dyDescent="0.3">
      <c r="A3695" s="4" t="s">
        <v>4267</v>
      </c>
      <c r="B3695" s="82">
        <v>45324</v>
      </c>
      <c r="I3695" t="s">
        <v>4248</v>
      </c>
      <c r="J3695" s="4">
        <f t="shared" si="57"/>
        <v>2</v>
      </c>
    </row>
    <row r="3696" spans="1:10" x14ac:dyDescent="0.3">
      <c r="A3696" s="4" t="s">
        <v>4267</v>
      </c>
      <c r="B3696" s="82">
        <v>45324</v>
      </c>
      <c r="I3696" t="s">
        <v>4248</v>
      </c>
      <c r="J3696" s="4">
        <f t="shared" si="57"/>
        <v>2</v>
      </c>
    </row>
    <row r="3697" spans="1:10" x14ac:dyDescent="0.3">
      <c r="A3697" s="4" t="s">
        <v>4267</v>
      </c>
      <c r="B3697" s="82">
        <v>45324</v>
      </c>
      <c r="I3697" t="s">
        <v>4248</v>
      </c>
      <c r="J3697" s="4">
        <f t="shared" si="57"/>
        <v>2</v>
      </c>
    </row>
    <row r="3698" spans="1:10" x14ac:dyDescent="0.3">
      <c r="A3698" s="4" t="s">
        <v>4267</v>
      </c>
      <c r="B3698" s="82">
        <v>45324</v>
      </c>
      <c r="I3698" t="s">
        <v>4248</v>
      </c>
      <c r="J3698" s="4">
        <f t="shared" si="57"/>
        <v>2</v>
      </c>
    </row>
    <row r="3699" spans="1:10" x14ac:dyDescent="0.3">
      <c r="A3699" s="4" t="s">
        <v>4267</v>
      </c>
      <c r="B3699" s="82">
        <v>45324</v>
      </c>
      <c r="I3699" t="s">
        <v>4248</v>
      </c>
      <c r="J3699" s="4">
        <f t="shared" si="57"/>
        <v>2</v>
      </c>
    </row>
    <row r="3700" spans="1:10" x14ac:dyDescent="0.3">
      <c r="A3700" s="4" t="s">
        <v>4267</v>
      </c>
      <c r="B3700" s="82">
        <v>45324</v>
      </c>
      <c r="I3700" t="s">
        <v>4248</v>
      </c>
      <c r="J3700" s="4">
        <f t="shared" si="57"/>
        <v>2</v>
      </c>
    </row>
    <row r="3701" spans="1:10" x14ac:dyDescent="0.3">
      <c r="A3701" s="4" t="s">
        <v>4267</v>
      </c>
      <c r="B3701" s="82">
        <v>45324</v>
      </c>
      <c r="I3701" t="s">
        <v>4248</v>
      </c>
      <c r="J3701" s="4">
        <f t="shared" si="57"/>
        <v>2</v>
      </c>
    </row>
    <row r="3702" spans="1:10" x14ac:dyDescent="0.3">
      <c r="A3702" s="4" t="s">
        <v>4267</v>
      </c>
      <c r="B3702" s="82">
        <v>45324</v>
      </c>
      <c r="I3702" t="s">
        <v>4248</v>
      </c>
      <c r="J3702" s="4">
        <f t="shared" si="57"/>
        <v>2</v>
      </c>
    </row>
    <row r="3703" spans="1:10" x14ac:dyDescent="0.3">
      <c r="A3703" s="4" t="s">
        <v>4267</v>
      </c>
      <c r="B3703" s="82">
        <v>45324</v>
      </c>
      <c r="I3703" t="s">
        <v>4248</v>
      </c>
      <c r="J3703" s="4">
        <f t="shared" si="57"/>
        <v>2</v>
      </c>
    </row>
    <row r="3704" spans="1:10" x14ac:dyDescent="0.3">
      <c r="A3704" s="4" t="s">
        <v>4267</v>
      </c>
      <c r="B3704" s="82">
        <v>45324</v>
      </c>
      <c r="I3704" t="s">
        <v>4248</v>
      </c>
      <c r="J3704" s="4">
        <f t="shared" si="57"/>
        <v>2</v>
      </c>
    </row>
    <row r="3705" spans="1:10" x14ac:dyDescent="0.3">
      <c r="A3705" s="4" t="s">
        <v>4267</v>
      </c>
      <c r="B3705" s="82">
        <v>45324</v>
      </c>
      <c r="I3705" t="s">
        <v>4248</v>
      </c>
      <c r="J3705" s="4">
        <f t="shared" si="57"/>
        <v>2</v>
      </c>
    </row>
    <row r="3706" spans="1:10" x14ac:dyDescent="0.3">
      <c r="A3706" s="4" t="s">
        <v>4267</v>
      </c>
      <c r="B3706" s="82">
        <v>45324</v>
      </c>
      <c r="I3706" t="s">
        <v>4248</v>
      </c>
      <c r="J3706" s="4">
        <f t="shared" si="57"/>
        <v>2</v>
      </c>
    </row>
    <row r="3707" spans="1:10" x14ac:dyDescent="0.3">
      <c r="A3707" s="4" t="s">
        <v>4267</v>
      </c>
      <c r="B3707" s="82">
        <v>45324</v>
      </c>
      <c r="I3707" t="s">
        <v>4248</v>
      </c>
      <c r="J3707" s="4">
        <f t="shared" si="57"/>
        <v>2</v>
      </c>
    </row>
    <row r="3708" spans="1:10" x14ac:dyDescent="0.3">
      <c r="A3708" s="4" t="s">
        <v>4267</v>
      </c>
      <c r="B3708" s="82">
        <v>45324</v>
      </c>
      <c r="I3708" t="s">
        <v>4248</v>
      </c>
      <c r="J3708" s="4">
        <f t="shared" si="57"/>
        <v>2</v>
      </c>
    </row>
    <row r="3709" spans="1:10" x14ac:dyDescent="0.3">
      <c r="A3709" s="4" t="s">
        <v>4267</v>
      </c>
      <c r="B3709" s="82">
        <v>45324</v>
      </c>
      <c r="I3709" t="s">
        <v>4248</v>
      </c>
      <c r="J3709" s="4">
        <f t="shared" si="57"/>
        <v>2</v>
      </c>
    </row>
    <row r="3710" spans="1:10" x14ac:dyDescent="0.3">
      <c r="A3710" s="4" t="s">
        <v>4267</v>
      </c>
      <c r="B3710" s="82">
        <v>45324</v>
      </c>
      <c r="I3710" t="s">
        <v>4248</v>
      </c>
      <c r="J3710" s="4">
        <f t="shared" si="57"/>
        <v>2</v>
      </c>
    </row>
    <row r="3711" spans="1:10" x14ac:dyDescent="0.3">
      <c r="A3711" s="4" t="s">
        <v>4267</v>
      </c>
      <c r="B3711" s="82">
        <v>45324</v>
      </c>
      <c r="I3711" t="s">
        <v>4248</v>
      </c>
      <c r="J3711" s="4">
        <f t="shared" si="57"/>
        <v>2</v>
      </c>
    </row>
    <row r="3712" spans="1:10" x14ac:dyDescent="0.3">
      <c r="A3712" s="4" t="s">
        <v>4267</v>
      </c>
      <c r="B3712" s="82">
        <v>45324</v>
      </c>
      <c r="I3712" t="s">
        <v>4248</v>
      </c>
      <c r="J3712" s="4">
        <f t="shared" si="57"/>
        <v>2</v>
      </c>
    </row>
    <row r="3713" spans="1:10" x14ac:dyDescent="0.3">
      <c r="A3713" s="4" t="s">
        <v>4267</v>
      </c>
      <c r="B3713" s="82">
        <v>45324</v>
      </c>
      <c r="I3713" t="s">
        <v>4248</v>
      </c>
      <c r="J3713" s="4">
        <f t="shared" si="57"/>
        <v>2</v>
      </c>
    </row>
    <row r="3714" spans="1:10" x14ac:dyDescent="0.3">
      <c r="A3714" s="4" t="s">
        <v>4267</v>
      </c>
      <c r="B3714" s="82">
        <v>45324</v>
      </c>
      <c r="I3714" t="s">
        <v>4248</v>
      </c>
      <c r="J3714" s="4">
        <f t="shared" si="57"/>
        <v>2</v>
      </c>
    </row>
    <row r="3715" spans="1:10" x14ac:dyDescent="0.3">
      <c r="A3715" s="4" t="s">
        <v>4267</v>
      </c>
      <c r="B3715" s="82">
        <v>45324</v>
      </c>
      <c r="I3715" t="s">
        <v>4248</v>
      </c>
      <c r="J3715" s="4">
        <f t="shared" ref="J3715:J3778" si="58">MONTH(B3715)</f>
        <v>2</v>
      </c>
    </row>
    <row r="3716" spans="1:10" x14ac:dyDescent="0.3">
      <c r="A3716" s="4" t="s">
        <v>4267</v>
      </c>
      <c r="B3716" s="82">
        <v>45324</v>
      </c>
      <c r="I3716" t="s">
        <v>4248</v>
      </c>
      <c r="J3716" s="4">
        <f t="shared" si="58"/>
        <v>2</v>
      </c>
    </row>
    <row r="3717" spans="1:10" x14ac:dyDescent="0.3">
      <c r="A3717" s="4" t="s">
        <v>4267</v>
      </c>
      <c r="B3717" s="82">
        <v>45324</v>
      </c>
      <c r="I3717" t="s">
        <v>4248</v>
      </c>
      <c r="J3717" s="4">
        <f t="shared" si="58"/>
        <v>2</v>
      </c>
    </row>
    <row r="3718" spans="1:10" x14ac:dyDescent="0.3">
      <c r="A3718" s="4" t="s">
        <v>4267</v>
      </c>
      <c r="B3718" s="82">
        <v>45324</v>
      </c>
      <c r="I3718" t="s">
        <v>4248</v>
      </c>
      <c r="J3718" s="4">
        <f t="shared" si="58"/>
        <v>2</v>
      </c>
    </row>
    <row r="3719" spans="1:10" x14ac:dyDescent="0.3">
      <c r="A3719" s="4" t="s">
        <v>4267</v>
      </c>
      <c r="B3719" s="82">
        <v>45324</v>
      </c>
      <c r="I3719" t="s">
        <v>4248</v>
      </c>
      <c r="J3719" s="4">
        <f t="shared" si="58"/>
        <v>2</v>
      </c>
    </row>
    <row r="3720" spans="1:10" x14ac:dyDescent="0.3">
      <c r="A3720" s="4" t="s">
        <v>4267</v>
      </c>
      <c r="B3720" s="82">
        <v>45324</v>
      </c>
      <c r="I3720" t="s">
        <v>4248</v>
      </c>
      <c r="J3720" s="4">
        <f t="shared" si="58"/>
        <v>2</v>
      </c>
    </row>
    <row r="3721" spans="1:10" x14ac:dyDescent="0.3">
      <c r="A3721" s="4" t="s">
        <v>4267</v>
      </c>
      <c r="B3721" s="82">
        <v>45324</v>
      </c>
      <c r="I3721" t="s">
        <v>4248</v>
      </c>
      <c r="J3721" s="4">
        <f t="shared" si="58"/>
        <v>2</v>
      </c>
    </row>
    <row r="3722" spans="1:10" x14ac:dyDescent="0.3">
      <c r="A3722" s="4" t="s">
        <v>4267</v>
      </c>
      <c r="B3722" s="82">
        <v>45324</v>
      </c>
      <c r="I3722" t="s">
        <v>4248</v>
      </c>
      <c r="J3722" s="4">
        <f t="shared" si="58"/>
        <v>2</v>
      </c>
    </row>
    <row r="3723" spans="1:10" x14ac:dyDescent="0.3">
      <c r="A3723" s="4" t="s">
        <v>4267</v>
      </c>
      <c r="B3723" s="82">
        <v>45324</v>
      </c>
      <c r="I3723" t="s">
        <v>4248</v>
      </c>
      <c r="J3723" s="4">
        <f t="shared" si="58"/>
        <v>2</v>
      </c>
    </row>
    <row r="3724" spans="1:10" x14ac:dyDescent="0.3">
      <c r="A3724" s="4" t="s">
        <v>4267</v>
      </c>
      <c r="B3724" s="82">
        <v>45324</v>
      </c>
      <c r="I3724" t="s">
        <v>4248</v>
      </c>
      <c r="J3724" s="4">
        <f t="shared" si="58"/>
        <v>2</v>
      </c>
    </row>
    <row r="3725" spans="1:10" x14ac:dyDescent="0.3">
      <c r="A3725" s="4" t="s">
        <v>4267</v>
      </c>
      <c r="B3725" s="82">
        <v>45323</v>
      </c>
      <c r="I3725" t="s">
        <v>4248</v>
      </c>
      <c r="J3725" s="4">
        <f t="shared" si="58"/>
        <v>2</v>
      </c>
    </row>
    <row r="3726" spans="1:10" x14ac:dyDescent="0.3">
      <c r="A3726" s="4" t="s">
        <v>4267</v>
      </c>
      <c r="B3726" s="82">
        <v>45323</v>
      </c>
      <c r="I3726" t="s">
        <v>4248</v>
      </c>
      <c r="J3726" s="4">
        <f t="shared" si="58"/>
        <v>2</v>
      </c>
    </row>
    <row r="3727" spans="1:10" x14ac:dyDescent="0.3">
      <c r="A3727" s="4" t="s">
        <v>4267</v>
      </c>
      <c r="B3727" s="82">
        <v>45323</v>
      </c>
      <c r="I3727" t="s">
        <v>4248</v>
      </c>
      <c r="J3727" s="4">
        <f t="shared" si="58"/>
        <v>2</v>
      </c>
    </row>
    <row r="3728" spans="1:10" x14ac:dyDescent="0.3">
      <c r="A3728" s="4" t="s">
        <v>4267</v>
      </c>
      <c r="B3728" s="82">
        <v>45323</v>
      </c>
      <c r="I3728" t="s">
        <v>4248</v>
      </c>
      <c r="J3728" s="4">
        <f t="shared" si="58"/>
        <v>2</v>
      </c>
    </row>
    <row r="3729" spans="1:10" x14ac:dyDescent="0.3">
      <c r="A3729" s="4" t="s">
        <v>4267</v>
      </c>
      <c r="B3729" s="82">
        <v>45323</v>
      </c>
      <c r="I3729" t="s">
        <v>4248</v>
      </c>
      <c r="J3729" s="4">
        <f t="shared" si="58"/>
        <v>2</v>
      </c>
    </row>
    <row r="3730" spans="1:10" x14ac:dyDescent="0.3">
      <c r="A3730" s="4" t="s">
        <v>4267</v>
      </c>
      <c r="B3730" s="82">
        <v>45323</v>
      </c>
      <c r="I3730" t="s">
        <v>4248</v>
      </c>
      <c r="J3730" s="4">
        <f t="shared" si="58"/>
        <v>2</v>
      </c>
    </row>
    <row r="3731" spans="1:10" x14ac:dyDescent="0.3">
      <c r="A3731" s="4" t="s">
        <v>4267</v>
      </c>
      <c r="B3731" s="82">
        <v>45323</v>
      </c>
      <c r="I3731" t="s">
        <v>4248</v>
      </c>
      <c r="J3731" s="4">
        <f t="shared" si="58"/>
        <v>2</v>
      </c>
    </row>
    <row r="3732" spans="1:10" x14ac:dyDescent="0.3">
      <c r="A3732" s="4" t="s">
        <v>4267</v>
      </c>
      <c r="B3732" s="82">
        <v>45323</v>
      </c>
      <c r="I3732" t="s">
        <v>4248</v>
      </c>
      <c r="J3732" s="4">
        <f t="shared" si="58"/>
        <v>2</v>
      </c>
    </row>
    <row r="3733" spans="1:10" x14ac:dyDescent="0.3">
      <c r="A3733" s="4" t="s">
        <v>4267</v>
      </c>
      <c r="B3733" s="82">
        <v>45323</v>
      </c>
      <c r="I3733" t="s">
        <v>4248</v>
      </c>
      <c r="J3733" s="4">
        <f t="shared" si="58"/>
        <v>2</v>
      </c>
    </row>
    <row r="3734" spans="1:10" x14ac:dyDescent="0.3">
      <c r="A3734" s="4" t="s">
        <v>4267</v>
      </c>
      <c r="B3734" s="82">
        <v>45323</v>
      </c>
      <c r="I3734" t="s">
        <v>4248</v>
      </c>
      <c r="J3734" s="4">
        <f t="shared" si="58"/>
        <v>2</v>
      </c>
    </row>
    <row r="3735" spans="1:10" x14ac:dyDescent="0.3">
      <c r="A3735" s="4" t="s">
        <v>4267</v>
      </c>
      <c r="B3735" s="82">
        <v>45323</v>
      </c>
      <c r="I3735" t="s">
        <v>4248</v>
      </c>
      <c r="J3735" s="4">
        <f t="shared" si="58"/>
        <v>2</v>
      </c>
    </row>
    <row r="3736" spans="1:10" x14ac:dyDescent="0.3">
      <c r="A3736" s="4" t="s">
        <v>4267</v>
      </c>
      <c r="B3736" s="82">
        <v>45323</v>
      </c>
      <c r="I3736" t="s">
        <v>4248</v>
      </c>
      <c r="J3736" s="4">
        <f t="shared" si="58"/>
        <v>2</v>
      </c>
    </row>
    <row r="3737" spans="1:10" x14ac:dyDescent="0.3">
      <c r="A3737" s="4" t="s">
        <v>4267</v>
      </c>
      <c r="B3737" s="82">
        <v>45323</v>
      </c>
      <c r="I3737" t="s">
        <v>4248</v>
      </c>
      <c r="J3737" s="4">
        <f t="shared" si="58"/>
        <v>2</v>
      </c>
    </row>
    <row r="3738" spans="1:10" x14ac:dyDescent="0.3">
      <c r="A3738" s="4" t="s">
        <v>4267</v>
      </c>
      <c r="B3738" s="82">
        <v>45323</v>
      </c>
      <c r="I3738" t="s">
        <v>4248</v>
      </c>
      <c r="J3738" s="4">
        <f t="shared" si="58"/>
        <v>2</v>
      </c>
    </row>
    <row r="3739" spans="1:10" x14ac:dyDescent="0.3">
      <c r="A3739" s="4" t="s">
        <v>4267</v>
      </c>
      <c r="B3739" s="82">
        <v>45323</v>
      </c>
      <c r="I3739" t="s">
        <v>4248</v>
      </c>
      <c r="J3739" s="4">
        <f t="shared" si="58"/>
        <v>2</v>
      </c>
    </row>
    <row r="3740" spans="1:10" x14ac:dyDescent="0.3">
      <c r="A3740" s="4" t="s">
        <v>4267</v>
      </c>
      <c r="B3740" s="82">
        <v>45323</v>
      </c>
      <c r="I3740" t="s">
        <v>4248</v>
      </c>
      <c r="J3740" s="4">
        <f t="shared" si="58"/>
        <v>2</v>
      </c>
    </row>
    <row r="3741" spans="1:10" x14ac:dyDescent="0.3">
      <c r="A3741" s="4" t="s">
        <v>4267</v>
      </c>
      <c r="B3741" s="82">
        <v>45323</v>
      </c>
      <c r="I3741" t="s">
        <v>4248</v>
      </c>
      <c r="J3741" s="4">
        <f t="shared" si="58"/>
        <v>2</v>
      </c>
    </row>
    <row r="3742" spans="1:10" x14ac:dyDescent="0.3">
      <c r="A3742" s="4" t="s">
        <v>4267</v>
      </c>
      <c r="B3742" s="82">
        <v>45323</v>
      </c>
      <c r="I3742" t="s">
        <v>4248</v>
      </c>
      <c r="J3742" s="4">
        <f t="shared" si="58"/>
        <v>2</v>
      </c>
    </row>
    <row r="3743" spans="1:10" x14ac:dyDescent="0.3">
      <c r="A3743" s="4" t="s">
        <v>4267</v>
      </c>
      <c r="B3743" s="82">
        <v>45323</v>
      </c>
      <c r="I3743" t="s">
        <v>4248</v>
      </c>
      <c r="J3743" s="4">
        <f t="shared" si="58"/>
        <v>2</v>
      </c>
    </row>
    <row r="3744" spans="1:10" x14ac:dyDescent="0.3">
      <c r="A3744" s="4" t="s">
        <v>4267</v>
      </c>
      <c r="B3744" s="82">
        <v>45323</v>
      </c>
      <c r="I3744" t="s">
        <v>4248</v>
      </c>
      <c r="J3744" s="4">
        <f t="shared" si="58"/>
        <v>2</v>
      </c>
    </row>
    <row r="3745" spans="1:10" x14ac:dyDescent="0.3">
      <c r="A3745" s="4" t="s">
        <v>4267</v>
      </c>
      <c r="B3745" s="82">
        <v>45323</v>
      </c>
      <c r="I3745" t="s">
        <v>4248</v>
      </c>
      <c r="J3745" s="4">
        <f t="shared" si="58"/>
        <v>2</v>
      </c>
    </row>
    <row r="3746" spans="1:10" x14ac:dyDescent="0.3">
      <c r="A3746" s="4" t="s">
        <v>4267</v>
      </c>
      <c r="B3746" s="82">
        <v>45323</v>
      </c>
      <c r="I3746" t="s">
        <v>4248</v>
      </c>
      <c r="J3746" s="4">
        <f t="shared" si="58"/>
        <v>2</v>
      </c>
    </row>
    <row r="3747" spans="1:10" x14ac:dyDescent="0.3">
      <c r="A3747" s="4" t="s">
        <v>4267</v>
      </c>
      <c r="B3747" s="82">
        <v>45323</v>
      </c>
      <c r="I3747" t="s">
        <v>4248</v>
      </c>
      <c r="J3747" s="4">
        <f t="shared" si="58"/>
        <v>2</v>
      </c>
    </row>
    <row r="3748" spans="1:10" x14ac:dyDescent="0.3">
      <c r="A3748" s="4" t="s">
        <v>4267</v>
      </c>
      <c r="B3748" s="82">
        <v>45323</v>
      </c>
      <c r="I3748" t="s">
        <v>4248</v>
      </c>
      <c r="J3748" s="4">
        <f t="shared" si="58"/>
        <v>2</v>
      </c>
    </row>
    <row r="3749" spans="1:10" x14ac:dyDescent="0.3">
      <c r="A3749" s="4" t="s">
        <v>4267</v>
      </c>
      <c r="B3749" s="82">
        <v>45323</v>
      </c>
      <c r="I3749" t="s">
        <v>4248</v>
      </c>
      <c r="J3749" s="4">
        <f t="shared" si="58"/>
        <v>2</v>
      </c>
    </row>
    <row r="3750" spans="1:10" x14ac:dyDescent="0.3">
      <c r="A3750" s="4" t="s">
        <v>4267</v>
      </c>
      <c r="B3750" s="82">
        <v>45323</v>
      </c>
      <c r="I3750" t="s">
        <v>4248</v>
      </c>
      <c r="J3750" s="4">
        <f t="shared" si="58"/>
        <v>2</v>
      </c>
    </row>
    <row r="3751" spans="1:10" x14ac:dyDescent="0.3">
      <c r="A3751" s="4" t="s">
        <v>4267</v>
      </c>
      <c r="B3751" s="82">
        <v>45323</v>
      </c>
      <c r="I3751" t="s">
        <v>4248</v>
      </c>
      <c r="J3751" s="4">
        <f t="shared" si="58"/>
        <v>2</v>
      </c>
    </row>
    <row r="3752" spans="1:10" x14ac:dyDescent="0.3">
      <c r="A3752" s="4" t="s">
        <v>4267</v>
      </c>
      <c r="B3752" s="82">
        <v>45323</v>
      </c>
      <c r="I3752" t="s">
        <v>4248</v>
      </c>
      <c r="J3752" s="4">
        <f t="shared" si="58"/>
        <v>2</v>
      </c>
    </row>
    <row r="3753" spans="1:10" x14ac:dyDescent="0.3">
      <c r="A3753" s="4" t="s">
        <v>4267</v>
      </c>
      <c r="B3753" s="82">
        <v>45323</v>
      </c>
      <c r="I3753" t="s">
        <v>4248</v>
      </c>
      <c r="J3753" s="4">
        <f t="shared" si="58"/>
        <v>2</v>
      </c>
    </row>
    <row r="3754" spans="1:10" x14ac:dyDescent="0.3">
      <c r="A3754" s="4" t="s">
        <v>4267</v>
      </c>
      <c r="B3754" s="82">
        <v>45323</v>
      </c>
      <c r="I3754" t="s">
        <v>4248</v>
      </c>
      <c r="J3754" s="4">
        <f t="shared" si="58"/>
        <v>2</v>
      </c>
    </row>
    <row r="3755" spans="1:10" x14ac:dyDescent="0.3">
      <c r="A3755" s="4" t="s">
        <v>4267</v>
      </c>
      <c r="B3755" s="82">
        <v>45323</v>
      </c>
      <c r="I3755" t="s">
        <v>4248</v>
      </c>
      <c r="J3755" s="4">
        <f t="shared" si="58"/>
        <v>2</v>
      </c>
    </row>
    <row r="3756" spans="1:10" x14ac:dyDescent="0.3">
      <c r="A3756" s="4" t="s">
        <v>4267</v>
      </c>
      <c r="B3756" s="82">
        <v>45323</v>
      </c>
      <c r="I3756" t="s">
        <v>4248</v>
      </c>
      <c r="J3756" s="4">
        <f t="shared" si="58"/>
        <v>2</v>
      </c>
    </row>
    <row r="3757" spans="1:10" x14ac:dyDescent="0.3">
      <c r="A3757" s="4" t="s">
        <v>4267</v>
      </c>
      <c r="B3757" s="82">
        <v>45323</v>
      </c>
      <c r="I3757" t="s">
        <v>4248</v>
      </c>
      <c r="J3757" s="4">
        <f t="shared" si="58"/>
        <v>2</v>
      </c>
    </row>
    <row r="3758" spans="1:10" x14ac:dyDescent="0.3">
      <c r="A3758" s="4" t="s">
        <v>4267</v>
      </c>
      <c r="B3758" s="82">
        <v>45323</v>
      </c>
      <c r="I3758" t="s">
        <v>4248</v>
      </c>
      <c r="J3758" s="4">
        <f t="shared" si="58"/>
        <v>2</v>
      </c>
    </row>
    <row r="3759" spans="1:10" x14ac:dyDescent="0.3">
      <c r="A3759" s="4" t="s">
        <v>4267</v>
      </c>
      <c r="B3759" s="82">
        <v>45323</v>
      </c>
      <c r="I3759" t="s">
        <v>4248</v>
      </c>
      <c r="J3759" s="4">
        <f t="shared" si="58"/>
        <v>2</v>
      </c>
    </row>
    <row r="3760" spans="1:10" x14ac:dyDescent="0.3">
      <c r="A3760" s="4" t="s">
        <v>4267</v>
      </c>
      <c r="B3760" s="82">
        <v>45323</v>
      </c>
      <c r="I3760" t="s">
        <v>4248</v>
      </c>
      <c r="J3760" s="4">
        <f t="shared" si="58"/>
        <v>2</v>
      </c>
    </row>
    <row r="3761" spans="1:10" x14ac:dyDescent="0.3">
      <c r="A3761" s="4" t="s">
        <v>4267</v>
      </c>
      <c r="B3761" s="82">
        <v>45323</v>
      </c>
      <c r="I3761" t="s">
        <v>4248</v>
      </c>
      <c r="J3761" s="4">
        <f t="shared" si="58"/>
        <v>2</v>
      </c>
    </row>
    <row r="3762" spans="1:10" x14ac:dyDescent="0.3">
      <c r="A3762" s="4" t="s">
        <v>4267</v>
      </c>
      <c r="B3762" s="82">
        <v>45323</v>
      </c>
      <c r="I3762" t="s">
        <v>4248</v>
      </c>
      <c r="J3762" s="4">
        <f t="shared" si="58"/>
        <v>2</v>
      </c>
    </row>
    <row r="3763" spans="1:10" x14ac:dyDescent="0.3">
      <c r="A3763" s="4" t="s">
        <v>4267</v>
      </c>
      <c r="B3763" s="82">
        <v>45322</v>
      </c>
      <c r="I3763" t="s">
        <v>4248</v>
      </c>
      <c r="J3763" s="4">
        <f t="shared" si="58"/>
        <v>1</v>
      </c>
    </row>
    <row r="3764" spans="1:10" x14ac:dyDescent="0.3">
      <c r="A3764" s="4" t="s">
        <v>4267</v>
      </c>
      <c r="B3764" s="82">
        <v>45322</v>
      </c>
      <c r="I3764" t="s">
        <v>4248</v>
      </c>
      <c r="J3764" s="4">
        <f t="shared" si="58"/>
        <v>1</v>
      </c>
    </row>
    <row r="3765" spans="1:10" x14ac:dyDescent="0.3">
      <c r="A3765" s="4" t="s">
        <v>4267</v>
      </c>
      <c r="B3765" s="82">
        <v>45322</v>
      </c>
      <c r="I3765" t="s">
        <v>4248</v>
      </c>
      <c r="J3765" s="4">
        <f t="shared" si="58"/>
        <v>1</v>
      </c>
    </row>
    <row r="3766" spans="1:10" x14ac:dyDescent="0.3">
      <c r="A3766" s="4" t="s">
        <v>4267</v>
      </c>
      <c r="B3766" s="82">
        <v>45322</v>
      </c>
      <c r="I3766" t="s">
        <v>4248</v>
      </c>
      <c r="J3766" s="4">
        <f t="shared" si="58"/>
        <v>1</v>
      </c>
    </row>
    <row r="3767" spans="1:10" x14ac:dyDescent="0.3">
      <c r="A3767" s="4" t="s">
        <v>4267</v>
      </c>
      <c r="B3767" s="82">
        <v>45322</v>
      </c>
      <c r="I3767" t="s">
        <v>4248</v>
      </c>
      <c r="J3767" s="4">
        <f t="shared" si="58"/>
        <v>1</v>
      </c>
    </row>
    <row r="3768" spans="1:10" x14ac:dyDescent="0.3">
      <c r="A3768" s="4" t="s">
        <v>4267</v>
      </c>
      <c r="B3768" s="82">
        <v>45322</v>
      </c>
      <c r="I3768" t="s">
        <v>4248</v>
      </c>
      <c r="J3768" s="4">
        <f t="shared" si="58"/>
        <v>1</v>
      </c>
    </row>
    <row r="3769" spans="1:10" x14ac:dyDescent="0.3">
      <c r="A3769" s="4" t="s">
        <v>4267</v>
      </c>
      <c r="B3769" s="82">
        <v>45322</v>
      </c>
      <c r="I3769" t="s">
        <v>4248</v>
      </c>
      <c r="J3769" s="4">
        <f t="shared" si="58"/>
        <v>1</v>
      </c>
    </row>
    <row r="3770" spans="1:10" x14ac:dyDescent="0.3">
      <c r="A3770" s="4" t="s">
        <v>4267</v>
      </c>
      <c r="B3770" s="82">
        <v>45322</v>
      </c>
      <c r="I3770" t="s">
        <v>4248</v>
      </c>
      <c r="J3770" s="4">
        <f t="shared" si="58"/>
        <v>1</v>
      </c>
    </row>
    <row r="3771" spans="1:10" x14ac:dyDescent="0.3">
      <c r="A3771" s="4" t="s">
        <v>4267</v>
      </c>
      <c r="B3771" s="82">
        <v>45322</v>
      </c>
      <c r="I3771" t="s">
        <v>4248</v>
      </c>
      <c r="J3771" s="4">
        <f t="shared" si="58"/>
        <v>1</v>
      </c>
    </row>
    <row r="3772" spans="1:10" x14ac:dyDescent="0.3">
      <c r="A3772" s="4" t="s">
        <v>4267</v>
      </c>
      <c r="B3772" s="82">
        <v>45322</v>
      </c>
      <c r="I3772" t="s">
        <v>4248</v>
      </c>
      <c r="J3772" s="4">
        <f t="shared" si="58"/>
        <v>1</v>
      </c>
    </row>
    <row r="3773" spans="1:10" x14ac:dyDescent="0.3">
      <c r="A3773" s="4" t="s">
        <v>4267</v>
      </c>
      <c r="B3773" s="82">
        <v>45322</v>
      </c>
      <c r="I3773" t="s">
        <v>4248</v>
      </c>
      <c r="J3773" s="4">
        <f t="shared" si="58"/>
        <v>1</v>
      </c>
    </row>
    <row r="3774" spans="1:10" x14ac:dyDescent="0.3">
      <c r="A3774" s="4" t="s">
        <v>4267</v>
      </c>
      <c r="B3774" s="82">
        <v>45322</v>
      </c>
      <c r="I3774" t="s">
        <v>4248</v>
      </c>
      <c r="J3774" s="4">
        <f t="shared" si="58"/>
        <v>1</v>
      </c>
    </row>
    <row r="3775" spans="1:10" x14ac:dyDescent="0.3">
      <c r="A3775" s="4" t="s">
        <v>4267</v>
      </c>
      <c r="B3775" s="82">
        <v>45322</v>
      </c>
      <c r="I3775" t="s">
        <v>4248</v>
      </c>
      <c r="J3775" s="4">
        <f t="shared" si="58"/>
        <v>1</v>
      </c>
    </row>
    <row r="3776" spans="1:10" x14ac:dyDescent="0.3">
      <c r="A3776" s="4" t="s">
        <v>4267</v>
      </c>
      <c r="B3776" s="82">
        <v>45322</v>
      </c>
      <c r="I3776" t="s">
        <v>4248</v>
      </c>
      <c r="J3776" s="4">
        <f t="shared" si="58"/>
        <v>1</v>
      </c>
    </row>
    <row r="3777" spans="1:10" x14ac:dyDescent="0.3">
      <c r="A3777" s="4" t="s">
        <v>4267</v>
      </c>
      <c r="B3777" s="82">
        <v>45322</v>
      </c>
      <c r="I3777" t="s">
        <v>4248</v>
      </c>
      <c r="J3777" s="4">
        <f t="shared" si="58"/>
        <v>1</v>
      </c>
    </row>
    <row r="3778" spans="1:10" x14ac:dyDescent="0.3">
      <c r="A3778" s="4" t="s">
        <v>4267</v>
      </c>
      <c r="B3778" s="82">
        <v>45322</v>
      </c>
      <c r="I3778" t="s">
        <v>4248</v>
      </c>
      <c r="J3778" s="4">
        <f t="shared" si="58"/>
        <v>1</v>
      </c>
    </row>
    <row r="3779" spans="1:10" x14ac:dyDescent="0.3">
      <c r="A3779" s="4" t="s">
        <v>4267</v>
      </c>
      <c r="B3779" s="82">
        <v>45322</v>
      </c>
      <c r="I3779" t="s">
        <v>4248</v>
      </c>
      <c r="J3779" s="4">
        <f t="shared" ref="J3779:J3842" si="59">MONTH(B3779)</f>
        <v>1</v>
      </c>
    </row>
    <row r="3780" spans="1:10" x14ac:dyDescent="0.3">
      <c r="A3780" s="4" t="s">
        <v>4267</v>
      </c>
      <c r="B3780" s="82">
        <v>45322</v>
      </c>
      <c r="I3780" t="s">
        <v>4248</v>
      </c>
      <c r="J3780" s="4">
        <f t="shared" si="59"/>
        <v>1</v>
      </c>
    </row>
    <row r="3781" spans="1:10" x14ac:dyDescent="0.3">
      <c r="A3781" s="4" t="s">
        <v>4267</v>
      </c>
      <c r="B3781" s="82">
        <v>45322</v>
      </c>
      <c r="I3781" t="s">
        <v>4248</v>
      </c>
      <c r="J3781" s="4">
        <f t="shared" si="59"/>
        <v>1</v>
      </c>
    </row>
    <row r="3782" spans="1:10" x14ac:dyDescent="0.3">
      <c r="A3782" s="4" t="s">
        <v>4267</v>
      </c>
      <c r="B3782" s="82">
        <v>45322</v>
      </c>
      <c r="I3782" t="s">
        <v>4248</v>
      </c>
      <c r="J3782" s="4">
        <f t="shared" si="59"/>
        <v>1</v>
      </c>
    </row>
    <row r="3783" spans="1:10" x14ac:dyDescent="0.3">
      <c r="A3783" s="4" t="s">
        <v>4267</v>
      </c>
      <c r="B3783" s="82">
        <v>45322</v>
      </c>
      <c r="I3783" t="s">
        <v>4248</v>
      </c>
      <c r="J3783" s="4">
        <f t="shared" si="59"/>
        <v>1</v>
      </c>
    </row>
    <row r="3784" spans="1:10" x14ac:dyDescent="0.3">
      <c r="A3784" s="4" t="s">
        <v>4267</v>
      </c>
      <c r="B3784" s="82">
        <v>45322</v>
      </c>
      <c r="I3784" t="s">
        <v>4248</v>
      </c>
      <c r="J3784" s="4">
        <f t="shared" si="59"/>
        <v>1</v>
      </c>
    </row>
    <row r="3785" spans="1:10" x14ac:dyDescent="0.3">
      <c r="A3785" s="4" t="s">
        <v>4267</v>
      </c>
      <c r="B3785" s="82">
        <v>45322</v>
      </c>
      <c r="I3785" t="s">
        <v>4248</v>
      </c>
      <c r="J3785" s="4">
        <f t="shared" si="59"/>
        <v>1</v>
      </c>
    </row>
    <row r="3786" spans="1:10" x14ac:dyDescent="0.3">
      <c r="A3786" s="4" t="s">
        <v>4267</v>
      </c>
      <c r="B3786" s="82">
        <v>45321</v>
      </c>
      <c r="I3786" t="s">
        <v>4248</v>
      </c>
      <c r="J3786" s="4">
        <f t="shared" si="59"/>
        <v>1</v>
      </c>
    </row>
    <row r="3787" spans="1:10" x14ac:dyDescent="0.3">
      <c r="A3787" s="4" t="s">
        <v>4267</v>
      </c>
      <c r="B3787" s="82">
        <v>45321</v>
      </c>
      <c r="I3787" t="s">
        <v>4248</v>
      </c>
      <c r="J3787" s="4">
        <f t="shared" si="59"/>
        <v>1</v>
      </c>
    </row>
    <row r="3788" spans="1:10" x14ac:dyDescent="0.3">
      <c r="A3788" s="4" t="s">
        <v>4267</v>
      </c>
      <c r="B3788" s="82">
        <v>45321</v>
      </c>
      <c r="I3788" t="s">
        <v>4248</v>
      </c>
      <c r="J3788" s="4">
        <f t="shared" si="59"/>
        <v>1</v>
      </c>
    </row>
    <row r="3789" spans="1:10" x14ac:dyDescent="0.3">
      <c r="A3789" s="4" t="s">
        <v>4267</v>
      </c>
      <c r="B3789" s="82">
        <v>45321</v>
      </c>
      <c r="I3789" t="s">
        <v>4248</v>
      </c>
      <c r="J3789" s="4">
        <f t="shared" si="59"/>
        <v>1</v>
      </c>
    </row>
    <row r="3790" spans="1:10" x14ac:dyDescent="0.3">
      <c r="A3790" s="4" t="s">
        <v>4267</v>
      </c>
      <c r="B3790" s="82">
        <v>45321</v>
      </c>
      <c r="I3790" t="s">
        <v>4248</v>
      </c>
      <c r="J3790" s="4">
        <f t="shared" si="59"/>
        <v>1</v>
      </c>
    </row>
    <row r="3791" spans="1:10" x14ac:dyDescent="0.3">
      <c r="A3791" s="4" t="s">
        <v>4267</v>
      </c>
      <c r="B3791" s="82">
        <v>45321</v>
      </c>
      <c r="I3791" t="s">
        <v>4248</v>
      </c>
      <c r="J3791" s="4">
        <f t="shared" si="59"/>
        <v>1</v>
      </c>
    </row>
    <row r="3792" spans="1:10" x14ac:dyDescent="0.3">
      <c r="A3792" s="4" t="s">
        <v>4267</v>
      </c>
      <c r="B3792" s="82">
        <v>45321</v>
      </c>
      <c r="I3792" t="s">
        <v>4248</v>
      </c>
      <c r="J3792" s="4">
        <f t="shared" si="59"/>
        <v>1</v>
      </c>
    </row>
    <row r="3793" spans="1:10" x14ac:dyDescent="0.3">
      <c r="A3793" s="4" t="s">
        <v>4267</v>
      </c>
      <c r="B3793" s="82">
        <v>45321</v>
      </c>
      <c r="I3793" t="s">
        <v>4248</v>
      </c>
      <c r="J3793" s="4">
        <f t="shared" si="59"/>
        <v>1</v>
      </c>
    </row>
    <row r="3794" spans="1:10" x14ac:dyDescent="0.3">
      <c r="A3794" s="4" t="s">
        <v>4267</v>
      </c>
      <c r="B3794" s="82">
        <v>45321</v>
      </c>
      <c r="I3794" t="s">
        <v>4248</v>
      </c>
      <c r="J3794" s="4">
        <f t="shared" si="59"/>
        <v>1</v>
      </c>
    </row>
    <row r="3795" spans="1:10" x14ac:dyDescent="0.3">
      <c r="A3795" s="4" t="s">
        <v>4267</v>
      </c>
      <c r="B3795" s="82">
        <v>45321</v>
      </c>
      <c r="I3795" t="s">
        <v>4248</v>
      </c>
      <c r="J3795" s="4">
        <f t="shared" si="59"/>
        <v>1</v>
      </c>
    </row>
    <row r="3796" spans="1:10" x14ac:dyDescent="0.3">
      <c r="A3796" s="4" t="s">
        <v>4267</v>
      </c>
      <c r="B3796" s="82">
        <v>45321</v>
      </c>
      <c r="I3796" t="s">
        <v>4248</v>
      </c>
      <c r="J3796" s="4">
        <f t="shared" si="59"/>
        <v>1</v>
      </c>
    </row>
    <row r="3797" spans="1:10" x14ac:dyDescent="0.3">
      <c r="A3797" s="4" t="s">
        <v>4267</v>
      </c>
      <c r="B3797" s="82">
        <v>45321</v>
      </c>
      <c r="I3797" t="s">
        <v>4248</v>
      </c>
      <c r="J3797" s="4">
        <f t="shared" si="59"/>
        <v>1</v>
      </c>
    </row>
    <row r="3798" spans="1:10" x14ac:dyDescent="0.3">
      <c r="A3798" s="4" t="s">
        <v>4267</v>
      </c>
      <c r="B3798" s="82">
        <v>45321</v>
      </c>
      <c r="I3798" t="s">
        <v>4248</v>
      </c>
      <c r="J3798" s="4">
        <f t="shared" si="59"/>
        <v>1</v>
      </c>
    </row>
    <row r="3799" spans="1:10" x14ac:dyDescent="0.3">
      <c r="A3799" s="4" t="s">
        <v>4267</v>
      </c>
      <c r="B3799" s="82">
        <v>45321</v>
      </c>
      <c r="I3799" t="s">
        <v>4248</v>
      </c>
      <c r="J3799" s="4">
        <f t="shared" si="59"/>
        <v>1</v>
      </c>
    </row>
    <row r="3800" spans="1:10" x14ac:dyDescent="0.3">
      <c r="A3800" s="4" t="s">
        <v>4267</v>
      </c>
      <c r="B3800" s="82">
        <v>45321</v>
      </c>
      <c r="I3800" t="s">
        <v>4248</v>
      </c>
      <c r="J3800" s="4">
        <f t="shared" si="59"/>
        <v>1</v>
      </c>
    </row>
    <row r="3801" spans="1:10" x14ac:dyDescent="0.3">
      <c r="A3801" s="4" t="s">
        <v>4267</v>
      </c>
      <c r="B3801" s="82">
        <v>45321</v>
      </c>
      <c r="I3801" t="s">
        <v>4248</v>
      </c>
      <c r="J3801" s="4">
        <f t="shared" si="59"/>
        <v>1</v>
      </c>
    </row>
    <row r="3802" spans="1:10" x14ac:dyDescent="0.3">
      <c r="A3802" s="4" t="s">
        <v>4267</v>
      </c>
      <c r="B3802" s="82">
        <v>45321</v>
      </c>
      <c r="I3802" t="s">
        <v>4248</v>
      </c>
      <c r="J3802" s="4">
        <f t="shared" si="59"/>
        <v>1</v>
      </c>
    </row>
    <row r="3803" spans="1:10" x14ac:dyDescent="0.3">
      <c r="A3803" s="4" t="s">
        <v>4267</v>
      </c>
      <c r="B3803" s="82">
        <v>45321</v>
      </c>
      <c r="I3803" t="s">
        <v>4248</v>
      </c>
      <c r="J3803" s="4">
        <f t="shared" si="59"/>
        <v>1</v>
      </c>
    </row>
    <row r="3804" spans="1:10" x14ac:dyDescent="0.3">
      <c r="A3804" s="4" t="s">
        <v>4267</v>
      </c>
      <c r="B3804" s="82">
        <v>45321</v>
      </c>
      <c r="I3804" t="s">
        <v>4248</v>
      </c>
      <c r="J3804" s="4">
        <f t="shared" si="59"/>
        <v>1</v>
      </c>
    </row>
    <row r="3805" spans="1:10" x14ac:dyDescent="0.3">
      <c r="A3805" s="4" t="s">
        <v>4267</v>
      </c>
      <c r="B3805" s="82">
        <v>45321</v>
      </c>
      <c r="I3805" t="s">
        <v>4248</v>
      </c>
      <c r="J3805" s="4">
        <f t="shared" si="59"/>
        <v>1</v>
      </c>
    </row>
    <row r="3806" spans="1:10" x14ac:dyDescent="0.3">
      <c r="A3806" s="4" t="s">
        <v>4267</v>
      </c>
      <c r="B3806" s="82">
        <v>45320</v>
      </c>
      <c r="I3806" t="s">
        <v>4248</v>
      </c>
      <c r="J3806" s="4">
        <f t="shared" si="59"/>
        <v>1</v>
      </c>
    </row>
    <row r="3807" spans="1:10" x14ac:dyDescent="0.3">
      <c r="A3807" s="4" t="s">
        <v>4267</v>
      </c>
      <c r="B3807" s="82">
        <v>45320</v>
      </c>
      <c r="I3807" t="s">
        <v>4248</v>
      </c>
      <c r="J3807" s="4">
        <f t="shared" si="59"/>
        <v>1</v>
      </c>
    </row>
    <row r="3808" spans="1:10" x14ac:dyDescent="0.3">
      <c r="A3808" s="4" t="s">
        <v>4267</v>
      </c>
      <c r="B3808" s="82">
        <v>45320</v>
      </c>
      <c r="I3808" t="s">
        <v>4248</v>
      </c>
      <c r="J3808" s="4">
        <f t="shared" si="59"/>
        <v>1</v>
      </c>
    </row>
    <row r="3809" spans="1:10" x14ac:dyDescent="0.3">
      <c r="A3809" s="4" t="s">
        <v>4267</v>
      </c>
      <c r="B3809" s="82">
        <v>45320</v>
      </c>
      <c r="I3809" t="s">
        <v>4248</v>
      </c>
      <c r="J3809" s="4">
        <f t="shared" si="59"/>
        <v>1</v>
      </c>
    </row>
    <row r="3810" spans="1:10" x14ac:dyDescent="0.3">
      <c r="A3810" s="4" t="s">
        <v>4267</v>
      </c>
      <c r="B3810" s="82">
        <v>45320</v>
      </c>
      <c r="I3810" t="s">
        <v>4248</v>
      </c>
      <c r="J3810" s="4">
        <f t="shared" si="59"/>
        <v>1</v>
      </c>
    </row>
    <row r="3811" spans="1:10" x14ac:dyDescent="0.3">
      <c r="A3811" s="4" t="s">
        <v>4267</v>
      </c>
      <c r="B3811" s="82">
        <v>45320</v>
      </c>
      <c r="I3811" t="s">
        <v>4248</v>
      </c>
      <c r="J3811" s="4">
        <f t="shared" si="59"/>
        <v>1</v>
      </c>
    </row>
    <row r="3812" spans="1:10" x14ac:dyDescent="0.3">
      <c r="A3812" s="4" t="s">
        <v>4267</v>
      </c>
      <c r="B3812" s="82">
        <v>45320</v>
      </c>
      <c r="I3812" t="s">
        <v>4248</v>
      </c>
      <c r="J3812" s="4">
        <f t="shared" si="59"/>
        <v>1</v>
      </c>
    </row>
    <row r="3813" spans="1:10" x14ac:dyDescent="0.3">
      <c r="A3813" s="4" t="s">
        <v>4267</v>
      </c>
      <c r="B3813" s="82">
        <v>45320</v>
      </c>
      <c r="I3813" t="s">
        <v>4248</v>
      </c>
      <c r="J3813" s="4">
        <f t="shared" si="59"/>
        <v>1</v>
      </c>
    </row>
    <row r="3814" spans="1:10" x14ac:dyDescent="0.3">
      <c r="A3814" s="4" t="s">
        <v>4267</v>
      </c>
      <c r="B3814" s="82">
        <v>45320</v>
      </c>
      <c r="I3814" t="s">
        <v>4248</v>
      </c>
      <c r="J3814" s="4">
        <f t="shared" si="59"/>
        <v>1</v>
      </c>
    </row>
    <row r="3815" spans="1:10" x14ac:dyDescent="0.3">
      <c r="A3815" s="4" t="s">
        <v>4267</v>
      </c>
      <c r="B3815" s="82">
        <v>45320</v>
      </c>
      <c r="I3815" t="s">
        <v>4248</v>
      </c>
      <c r="J3815" s="4">
        <f t="shared" si="59"/>
        <v>1</v>
      </c>
    </row>
    <row r="3816" spans="1:10" x14ac:dyDescent="0.3">
      <c r="A3816" s="4" t="s">
        <v>4267</v>
      </c>
      <c r="B3816" s="82">
        <v>45320</v>
      </c>
      <c r="I3816" t="s">
        <v>4248</v>
      </c>
      <c r="J3816" s="4">
        <f t="shared" si="59"/>
        <v>1</v>
      </c>
    </row>
    <row r="3817" spans="1:10" x14ac:dyDescent="0.3">
      <c r="A3817" s="4" t="s">
        <v>4267</v>
      </c>
      <c r="B3817" s="82">
        <v>45320</v>
      </c>
      <c r="I3817" t="s">
        <v>4248</v>
      </c>
      <c r="J3817" s="4">
        <f t="shared" si="59"/>
        <v>1</v>
      </c>
    </row>
    <row r="3818" spans="1:10" x14ac:dyDescent="0.3">
      <c r="A3818" s="4" t="s">
        <v>4267</v>
      </c>
      <c r="B3818" s="82">
        <v>45320</v>
      </c>
      <c r="I3818" t="s">
        <v>4248</v>
      </c>
      <c r="J3818" s="4">
        <f t="shared" si="59"/>
        <v>1</v>
      </c>
    </row>
    <row r="3819" spans="1:10" x14ac:dyDescent="0.3">
      <c r="A3819" s="4" t="s">
        <v>4267</v>
      </c>
      <c r="B3819" s="82">
        <v>45320</v>
      </c>
      <c r="I3819" t="s">
        <v>4248</v>
      </c>
      <c r="J3819" s="4">
        <f t="shared" si="59"/>
        <v>1</v>
      </c>
    </row>
    <row r="3820" spans="1:10" x14ac:dyDescent="0.3">
      <c r="A3820" s="4" t="s">
        <v>4267</v>
      </c>
      <c r="B3820" s="82">
        <v>45320</v>
      </c>
      <c r="I3820" t="s">
        <v>4248</v>
      </c>
      <c r="J3820" s="4">
        <f t="shared" si="59"/>
        <v>1</v>
      </c>
    </row>
    <row r="3821" spans="1:10" x14ac:dyDescent="0.3">
      <c r="A3821" s="4" t="s">
        <v>4267</v>
      </c>
      <c r="B3821" s="82">
        <v>45320</v>
      </c>
      <c r="I3821" t="s">
        <v>4248</v>
      </c>
      <c r="J3821" s="4">
        <f t="shared" si="59"/>
        <v>1</v>
      </c>
    </row>
    <row r="3822" spans="1:10" x14ac:dyDescent="0.3">
      <c r="A3822" s="4" t="s">
        <v>4267</v>
      </c>
      <c r="B3822" s="82">
        <v>45320</v>
      </c>
      <c r="I3822" t="s">
        <v>4248</v>
      </c>
      <c r="J3822" s="4">
        <f t="shared" si="59"/>
        <v>1</v>
      </c>
    </row>
    <row r="3823" spans="1:10" x14ac:dyDescent="0.3">
      <c r="A3823" s="4" t="s">
        <v>4267</v>
      </c>
      <c r="B3823" s="82">
        <v>45320</v>
      </c>
      <c r="I3823" t="s">
        <v>4248</v>
      </c>
      <c r="J3823" s="4">
        <f t="shared" si="59"/>
        <v>1</v>
      </c>
    </row>
    <row r="3824" spans="1:10" x14ac:dyDescent="0.3">
      <c r="A3824" s="4" t="s">
        <v>4267</v>
      </c>
      <c r="B3824" s="82">
        <v>45320</v>
      </c>
      <c r="I3824" t="s">
        <v>4248</v>
      </c>
      <c r="J3824" s="4">
        <f t="shared" si="59"/>
        <v>1</v>
      </c>
    </row>
    <row r="3825" spans="1:10" x14ac:dyDescent="0.3">
      <c r="A3825" s="4" t="s">
        <v>4267</v>
      </c>
      <c r="B3825" s="82">
        <v>45320</v>
      </c>
      <c r="I3825" t="s">
        <v>4248</v>
      </c>
      <c r="J3825" s="4">
        <f t="shared" si="59"/>
        <v>1</v>
      </c>
    </row>
    <row r="3826" spans="1:10" x14ac:dyDescent="0.3">
      <c r="A3826" s="4" t="s">
        <v>4267</v>
      </c>
      <c r="B3826" s="82">
        <v>45320</v>
      </c>
      <c r="I3826" t="s">
        <v>4248</v>
      </c>
      <c r="J3826" s="4">
        <f t="shared" si="59"/>
        <v>1</v>
      </c>
    </row>
    <row r="3827" spans="1:10" x14ac:dyDescent="0.3">
      <c r="A3827" s="4" t="s">
        <v>4267</v>
      </c>
      <c r="B3827" s="82">
        <v>45320</v>
      </c>
      <c r="I3827" t="s">
        <v>4248</v>
      </c>
      <c r="J3827" s="4">
        <f t="shared" si="59"/>
        <v>1</v>
      </c>
    </row>
    <row r="3828" spans="1:10" x14ac:dyDescent="0.3">
      <c r="A3828" s="4" t="s">
        <v>4267</v>
      </c>
      <c r="B3828" s="82">
        <v>45320</v>
      </c>
      <c r="I3828" t="s">
        <v>4248</v>
      </c>
      <c r="J3828" s="4">
        <f t="shared" si="59"/>
        <v>1</v>
      </c>
    </row>
    <row r="3829" spans="1:10" x14ac:dyDescent="0.3">
      <c r="A3829" s="4" t="s">
        <v>4267</v>
      </c>
      <c r="B3829" s="82">
        <v>45320</v>
      </c>
      <c r="I3829" t="s">
        <v>4248</v>
      </c>
      <c r="J3829" s="4">
        <f t="shared" si="59"/>
        <v>1</v>
      </c>
    </row>
    <row r="3830" spans="1:10" x14ac:dyDescent="0.3">
      <c r="A3830" s="4" t="s">
        <v>4267</v>
      </c>
      <c r="B3830" s="82">
        <v>45320</v>
      </c>
      <c r="I3830" t="s">
        <v>4248</v>
      </c>
      <c r="J3830" s="4">
        <f t="shared" si="59"/>
        <v>1</v>
      </c>
    </row>
    <row r="3831" spans="1:10" x14ac:dyDescent="0.3">
      <c r="A3831" s="4" t="s">
        <v>4267</v>
      </c>
      <c r="B3831" s="82">
        <v>45320</v>
      </c>
      <c r="I3831" t="s">
        <v>4248</v>
      </c>
      <c r="J3831" s="4">
        <f t="shared" si="59"/>
        <v>1</v>
      </c>
    </row>
    <row r="3832" spans="1:10" x14ac:dyDescent="0.3">
      <c r="A3832" s="4" t="s">
        <v>4267</v>
      </c>
      <c r="B3832" s="82">
        <v>45320</v>
      </c>
      <c r="I3832" t="s">
        <v>4248</v>
      </c>
      <c r="J3832" s="4">
        <f t="shared" si="59"/>
        <v>1</v>
      </c>
    </row>
    <row r="3833" spans="1:10" x14ac:dyDescent="0.3">
      <c r="A3833" s="4" t="s">
        <v>4267</v>
      </c>
      <c r="B3833" s="82">
        <v>45320</v>
      </c>
      <c r="I3833" t="s">
        <v>4248</v>
      </c>
      <c r="J3833" s="4">
        <f t="shared" si="59"/>
        <v>1</v>
      </c>
    </row>
    <row r="3834" spans="1:10" x14ac:dyDescent="0.3">
      <c r="A3834" s="4" t="s">
        <v>4267</v>
      </c>
      <c r="B3834" s="82">
        <v>45320</v>
      </c>
      <c r="I3834" t="s">
        <v>4248</v>
      </c>
      <c r="J3834" s="4">
        <f t="shared" si="59"/>
        <v>1</v>
      </c>
    </row>
    <row r="3835" spans="1:10" x14ac:dyDescent="0.3">
      <c r="A3835" s="4" t="s">
        <v>4267</v>
      </c>
      <c r="B3835" s="82">
        <v>45320</v>
      </c>
      <c r="I3835" t="s">
        <v>4248</v>
      </c>
      <c r="J3835" s="4">
        <f t="shared" si="59"/>
        <v>1</v>
      </c>
    </row>
    <row r="3836" spans="1:10" x14ac:dyDescent="0.3">
      <c r="A3836" s="4" t="s">
        <v>4267</v>
      </c>
      <c r="B3836" s="82">
        <v>45320</v>
      </c>
      <c r="I3836" t="s">
        <v>4248</v>
      </c>
      <c r="J3836" s="4">
        <f t="shared" si="59"/>
        <v>1</v>
      </c>
    </row>
    <row r="3837" spans="1:10" x14ac:dyDescent="0.3">
      <c r="A3837" s="4" t="s">
        <v>4267</v>
      </c>
      <c r="B3837" s="82">
        <v>45320</v>
      </c>
      <c r="I3837" t="s">
        <v>4248</v>
      </c>
      <c r="J3837" s="4">
        <f t="shared" si="59"/>
        <v>1</v>
      </c>
    </row>
    <row r="3838" spans="1:10" x14ac:dyDescent="0.3">
      <c r="A3838" s="4" t="s">
        <v>4267</v>
      </c>
      <c r="B3838" s="82">
        <v>45320</v>
      </c>
      <c r="I3838" t="s">
        <v>4248</v>
      </c>
      <c r="J3838" s="4">
        <f t="shared" si="59"/>
        <v>1</v>
      </c>
    </row>
    <row r="3839" spans="1:10" x14ac:dyDescent="0.3">
      <c r="A3839" s="4" t="s">
        <v>4267</v>
      </c>
      <c r="B3839" s="82">
        <v>45320</v>
      </c>
      <c r="I3839" t="s">
        <v>4248</v>
      </c>
      <c r="J3839" s="4">
        <f t="shared" si="59"/>
        <v>1</v>
      </c>
    </row>
    <row r="3840" spans="1:10" x14ac:dyDescent="0.3">
      <c r="A3840" s="4" t="s">
        <v>4267</v>
      </c>
      <c r="B3840" s="82">
        <v>45320</v>
      </c>
      <c r="I3840" t="s">
        <v>4248</v>
      </c>
      <c r="J3840" s="4">
        <f t="shared" si="59"/>
        <v>1</v>
      </c>
    </row>
    <row r="3841" spans="1:10" x14ac:dyDescent="0.3">
      <c r="A3841" s="4" t="s">
        <v>4267</v>
      </c>
      <c r="B3841" s="82">
        <v>45320</v>
      </c>
      <c r="I3841" t="s">
        <v>4248</v>
      </c>
      <c r="J3841" s="4">
        <f t="shared" si="59"/>
        <v>1</v>
      </c>
    </row>
    <row r="3842" spans="1:10" x14ac:dyDescent="0.3">
      <c r="A3842" s="4" t="s">
        <v>4267</v>
      </c>
      <c r="B3842" s="82">
        <v>45320</v>
      </c>
      <c r="I3842" t="s">
        <v>4248</v>
      </c>
      <c r="J3842" s="4">
        <f t="shared" si="59"/>
        <v>1</v>
      </c>
    </row>
    <row r="3843" spans="1:10" x14ac:dyDescent="0.3">
      <c r="A3843" s="4" t="s">
        <v>4267</v>
      </c>
      <c r="B3843" s="82">
        <v>45320</v>
      </c>
      <c r="I3843" t="s">
        <v>4248</v>
      </c>
      <c r="J3843" s="4">
        <f t="shared" ref="J3843:J3906" si="60">MONTH(B3843)</f>
        <v>1</v>
      </c>
    </row>
    <row r="3844" spans="1:10" x14ac:dyDescent="0.3">
      <c r="A3844" s="4" t="s">
        <v>4267</v>
      </c>
      <c r="B3844" s="82">
        <v>45320</v>
      </c>
      <c r="I3844" t="s">
        <v>4248</v>
      </c>
      <c r="J3844" s="4">
        <f t="shared" si="60"/>
        <v>1</v>
      </c>
    </row>
    <row r="3845" spans="1:10" x14ac:dyDescent="0.3">
      <c r="A3845" s="4" t="s">
        <v>4267</v>
      </c>
      <c r="B3845" s="82">
        <v>45320</v>
      </c>
      <c r="I3845" t="s">
        <v>4248</v>
      </c>
      <c r="J3845" s="4">
        <f t="shared" si="60"/>
        <v>1</v>
      </c>
    </row>
    <row r="3846" spans="1:10" x14ac:dyDescent="0.3">
      <c r="A3846" s="4" t="s">
        <v>4267</v>
      </c>
      <c r="B3846" s="82">
        <v>45320</v>
      </c>
      <c r="I3846" t="s">
        <v>4248</v>
      </c>
      <c r="J3846" s="4">
        <f t="shared" si="60"/>
        <v>1</v>
      </c>
    </row>
    <row r="3847" spans="1:10" x14ac:dyDescent="0.3">
      <c r="A3847" s="4" t="s">
        <v>4267</v>
      </c>
      <c r="B3847" s="82">
        <v>45320</v>
      </c>
      <c r="I3847" t="s">
        <v>4248</v>
      </c>
      <c r="J3847" s="4">
        <f t="shared" si="60"/>
        <v>1</v>
      </c>
    </row>
    <row r="3848" spans="1:10" x14ac:dyDescent="0.3">
      <c r="A3848" s="4" t="s">
        <v>4267</v>
      </c>
      <c r="B3848" s="82">
        <v>45320</v>
      </c>
      <c r="I3848" t="s">
        <v>4248</v>
      </c>
      <c r="J3848" s="4">
        <f t="shared" si="60"/>
        <v>1</v>
      </c>
    </row>
    <row r="3849" spans="1:10" x14ac:dyDescent="0.3">
      <c r="A3849" s="4" t="s">
        <v>4267</v>
      </c>
      <c r="B3849" s="82">
        <v>45320</v>
      </c>
      <c r="I3849" t="s">
        <v>4248</v>
      </c>
      <c r="J3849" s="4">
        <f t="shared" si="60"/>
        <v>1</v>
      </c>
    </row>
    <row r="3850" spans="1:10" x14ac:dyDescent="0.3">
      <c r="A3850" s="4" t="s">
        <v>4267</v>
      </c>
      <c r="B3850" s="82">
        <v>45320</v>
      </c>
      <c r="I3850" t="s">
        <v>4248</v>
      </c>
      <c r="J3850" s="4">
        <f t="shared" si="60"/>
        <v>1</v>
      </c>
    </row>
    <row r="3851" spans="1:10" x14ac:dyDescent="0.3">
      <c r="A3851" s="4" t="s">
        <v>4267</v>
      </c>
      <c r="B3851" s="82">
        <v>45320</v>
      </c>
      <c r="I3851" t="s">
        <v>4248</v>
      </c>
      <c r="J3851" s="4">
        <f t="shared" si="60"/>
        <v>1</v>
      </c>
    </row>
    <row r="3852" spans="1:10" x14ac:dyDescent="0.3">
      <c r="A3852" s="4" t="s">
        <v>4267</v>
      </c>
      <c r="B3852" s="82">
        <v>45320</v>
      </c>
      <c r="I3852" t="s">
        <v>4248</v>
      </c>
      <c r="J3852" s="4">
        <f t="shared" si="60"/>
        <v>1</v>
      </c>
    </row>
    <row r="3853" spans="1:10" x14ac:dyDescent="0.3">
      <c r="A3853" s="4" t="s">
        <v>4267</v>
      </c>
      <c r="B3853" s="82">
        <v>45320</v>
      </c>
      <c r="I3853" t="s">
        <v>4248</v>
      </c>
      <c r="J3853" s="4">
        <f t="shared" si="60"/>
        <v>1</v>
      </c>
    </row>
    <row r="3854" spans="1:10" x14ac:dyDescent="0.3">
      <c r="A3854" s="4" t="s">
        <v>4267</v>
      </c>
      <c r="B3854" s="82">
        <v>45320</v>
      </c>
      <c r="I3854" t="s">
        <v>4248</v>
      </c>
      <c r="J3854" s="4">
        <f t="shared" si="60"/>
        <v>1</v>
      </c>
    </row>
    <row r="3855" spans="1:10" x14ac:dyDescent="0.3">
      <c r="A3855" s="4" t="s">
        <v>4267</v>
      </c>
      <c r="B3855" s="82">
        <v>45320</v>
      </c>
      <c r="I3855" t="s">
        <v>4248</v>
      </c>
      <c r="J3855" s="4">
        <f t="shared" si="60"/>
        <v>1</v>
      </c>
    </row>
    <row r="3856" spans="1:10" x14ac:dyDescent="0.3">
      <c r="A3856" s="4" t="s">
        <v>4267</v>
      </c>
      <c r="B3856" s="82">
        <v>45320</v>
      </c>
      <c r="I3856" t="s">
        <v>4248</v>
      </c>
      <c r="J3856" s="4">
        <f t="shared" si="60"/>
        <v>1</v>
      </c>
    </row>
    <row r="3857" spans="1:10" x14ac:dyDescent="0.3">
      <c r="A3857" s="4" t="s">
        <v>4267</v>
      </c>
      <c r="B3857" s="82">
        <v>45320</v>
      </c>
      <c r="I3857" t="s">
        <v>4248</v>
      </c>
      <c r="J3857" s="4">
        <f t="shared" si="60"/>
        <v>1</v>
      </c>
    </row>
    <row r="3858" spans="1:10" x14ac:dyDescent="0.3">
      <c r="A3858" s="4" t="s">
        <v>4267</v>
      </c>
      <c r="B3858" s="82">
        <v>45320</v>
      </c>
      <c r="I3858" t="s">
        <v>4248</v>
      </c>
      <c r="J3858" s="4">
        <f t="shared" si="60"/>
        <v>1</v>
      </c>
    </row>
    <row r="3859" spans="1:10" x14ac:dyDescent="0.3">
      <c r="A3859" s="4" t="s">
        <v>4267</v>
      </c>
      <c r="B3859" s="82">
        <v>45320</v>
      </c>
      <c r="I3859" t="s">
        <v>4248</v>
      </c>
      <c r="J3859" s="4">
        <f t="shared" si="60"/>
        <v>1</v>
      </c>
    </row>
    <row r="3860" spans="1:10" x14ac:dyDescent="0.3">
      <c r="A3860" s="4" t="s">
        <v>4267</v>
      </c>
      <c r="B3860" s="82">
        <v>45320</v>
      </c>
      <c r="I3860" t="s">
        <v>4248</v>
      </c>
      <c r="J3860" s="4">
        <f t="shared" si="60"/>
        <v>1</v>
      </c>
    </row>
    <row r="3861" spans="1:10" x14ac:dyDescent="0.3">
      <c r="A3861" s="4" t="s">
        <v>4267</v>
      </c>
      <c r="B3861" s="82">
        <v>45320</v>
      </c>
      <c r="I3861" t="s">
        <v>4248</v>
      </c>
      <c r="J3861" s="4">
        <f t="shared" si="60"/>
        <v>1</v>
      </c>
    </row>
    <row r="3862" spans="1:10" x14ac:dyDescent="0.3">
      <c r="A3862" s="4" t="s">
        <v>4267</v>
      </c>
      <c r="B3862" s="82">
        <v>45320</v>
      </c>
      <c r="I3862" t="s">
        <v>4248</v>
      </c>
      <c r="J3862" s="4">
        <f t="shared" si="60"/>
        <v>1</v>
      </c>
    </row>
    <row r="3863" spans="1:10" x14ac:dyDescent="0.3">
      <c r="A3863" s="4" t="s">
        <v>4267</v>
      </c>
      <c r="B3863" s="82">
        <v>45320</v>
      </c>
      <c r="I3863" t="s">
        <v>4248</v>
      </c>
      <c r="J3863" s="4">
        <f t="shared" si="60"/>
        <v>1</v>
      </c>
    </row>
    <row r="3864" spans="1:10" x14ac:dyDescent="0.3">
      <c r="A3864" s="4" t="s">
        <v>4267</v>
      </c>
      <c r="B3864" s="82">
        <v>45320</v>
      </c>
      <c r="I3864" t="s">
        <v>4248</v>
      </c>
      <c r="J3864" s="4">
        <f t="shared" si="60"/>
        <v>1</v>
      </c>
    </row>
    <row r="3865" spans="1:10" x14ac:dyDescent="0.3">
      <c r="A3865" s="4" t="s">
        <v>4267</v>
      </c>
      <c r="B3865" s="82">
        <v>45320</v>
      </c>
      <c r="I3865" t="s">
        <v>4248</v>
      </c>
      <c r="J3865" s="4">
        <f t="shared" si="60"/>
        <v>1</v>
      </c>
    </row>
    <row r="3866" spans="1:10" x14ac:dyDescent="0.3">
      <c r="A3866" s="4" t="s">
        <v>4267</v>
      </c>
      <c r="B3866" s="82">
        <v>45320</v>
      </c>
      <c r="I3866" t="s">
        <v>4248</v>
      </c>
      <c r="J3866" s="4">
        <f t="shared" si="60"/>
        <v>1</v>
      </c>
    </row>
    <row r="3867" spans="1:10" x14ac:dyDescent="0.3">
      <c r="A3867" s="4" t="s">
        <v>4267</v>
      </c>
      <c r="B3867" s="82">
        <v>45320</v>
      </c>
      <c r="I3867" t="s">
        <v>4248</v>
      </c>
      <c r="J3867" s="4">
        <f t="shared" si="60"/>
        <v>1</v>
      </c>
    </row>
    <row r="3868" spans="1:10" x14ac:dyDescent="0.3">
      <c r="A3868" s="4" t="s">
        <v>4267</v>
      </c>
      <c r="B3868" s="82">
        <v>45320</v>
      </c>
      <c r="I3868" t="s">
        <v>4248</v>
      </c>
      <c r="J3868" s="4">
        <f t="shared" si="60"/>
        <v>1</v>
      </c>
    </row>
    <row r="3869" spans="1:10" x14ac:dyDescent="0.3">
      <c r="A3869" s="4" t="s">
        <v>4267</v>
      </c>
      <c r="B3869" s="82">
        <v>45320</v>
      </c>
      <c r="I3869" t="s">
        <v>4248</v>
      </c>
      <c r="J3869" s="4">
        <f t="shared" si="60"/>
        <v>1</v>
      </c>
    </row>
    <row r="3870" spans="1:10" x14ac:dyDescent="0.3">
      <c r="A3870" s="4" t="s">
        <v>4267</v>
      </c>
      <c r="B3870" s="82">
        <v>45320</v>
      </c>
      <c r="I3870" t="s">
        <v>4248</v>
      </c>
      <c r="J3870" s="4">
        <f t="shared" si="60"/>
        <v>1</v>
      </c>
    </row>
    <row r="3871" spans="1:10" x14ac:dyDescent="0.3">
      <c r="A3871" s="4" t="s">
        <v>4267</v>
      </c>
      <c r="B3871" s="82">
        <v>45320</v>
      </c>
      <c r="I3871" t="s">
        <v>4248</v>
      </c>
      <c r="J3871" s="4">
        <f t="shared" si="60"/>
        <v>1</v>
      </c>
    </row>
    <row r="3872" spans="1:10" x14ac:dyDescent="0.3">
      <c r="A3872" s="4" t="s">
        <v>4267</v>
      </c>
      <c r="B3872" s="82">
        <v>45317</v>
      </c>
      <c r="I3872" t="s">
        <v>4248</v>
      </c>
      <c r="J3872" s="4">
        <f t="shared" si="60"/>
        <v>1</v>
      </c>
    </row>
    <row r="3873" spans="1:10" x14ac:dyDescent="0.3">
      <c r="A3873" s="4" t="s">
        <v>4267</v>
      </c>
      <c r="B3873" s="82">
        <v>45317</v>
      </c>
      <c r="I3873" t="s">
        <v>4248</v>
      </c>
      <c r="J3873" s="4">
        <f t="shared" si="60"/>
        <v>1</v>
      </c>
    </row>
    <row r="3874" spans="1:10" x14ac:dyDescent="0.3">
      <c r="A3874" s="4" t="s">
        <v>4267</v>
      </c>
      <c r="B3874" s="82">
        <v>45317</v>
      </c>
      <c r="I3874" t="s">
        <v>4248</v>
      </c>
      <c r="J3874" s="4">
        <f t="shared" si="60"/>
        <v>1</v>
      </c>
    </row>
    <row r="3875" spans="1:10" x14ac:dyDescent="0.3">
      <c r="A3875" s="4" t="s">
        <v>4267</v>
      </c>
      <c r="B3875" s="82">
        <v>45317</v>
      </c>
      <c r="I3875" t="s">
        <v>4248</v>
      </c>
      <c r="J3875" s="4">
        <f t="shared" si="60"/>
        <v>1</v>
      </c>
    </row>
    <row r="3876" spans="1:10" x14ac:dyDescent="0.3">
      <c r="A3876" s="4" t="s">
        <v>4267</v>
      </c>
      <c r="B3876" s="82">
        <v>45317</v>
      </c>
      <c r="I3876" t="s">
        <v>4248</v>
      </c>
      <c r="J3876" s="4">
        <f t="shared" si="60"/>
        <v>1</v>
      </c>
    </row>
    <row r="3877" spans="1:10" x14ac:dyDescent="0.3">
      <c r="A3877" s="4" t="s">
        <v>4267</v>
      </c>
      <c r="B3877" s="82">
        <v>45317</v>
      </c>
      <c r="I3877" t="s">
        <v>4248</v>
      </c>
      <c r="J3877" s="4">
        <f t="shared" si="60"/>
        <v>1</v>
      </c>
    </row>
    <row r="3878" spans="1:10" x14ac:dyDescent="0.3">
      <c r="A3878" s="4" t="s">
        <v>4267</v>
      </c>
      <c r="B3878" s="82">
        <v>45317</v>
      </c>
      <c r="I3878" t="s">
        <v>4248</v>
      </c>
      <c r="J3878" s="4">
        <f t="shared" si="60"/>
        <v>1</v>
      </c>
    </row>
    <row r="3879" spans="1:10" x14ac:dyDescent="0.3">
      <c r="A3879" s="4" t="s">
        <v>4267</v>
      </c>
      <c r="B3879" s="82">
        <v>45317</v>
      </c>
      <c r="I3879" t="s">
        <v>4248</v>
      </c>
      <c r="J3879" s="4">
        <f t="shared" si="60"/>
        <v>1</v>
      </c>
    </row>
    <row r="3880" spans="1:10" x14ac:dyDescent="0.3">
      <c r="A3880" s="4" t="s">
        <v>4267</v>
      </c>
      <c r="B3880" s="82">
        <v>45317</v>
      </c>
      <c r="I3880" t="s">
        <v>4248</v>
      </c>
      <c r="J3880" s="4">
        <f t="shared" si="60"/>
        <v>1</v>
      </c>
    </row>
    <row r="3881" spans="1:10" x14ac:dyDescent="0.3">
      <c r="A3881" s="4" t="s">
        <v>4267</v>
      </c>
      <c r="B3881" s="82">
        <v>45317</v>
      </c>
      <c r="I3881" t="s">
        <v>4248</v>
      </c>
      <c r="J3881" s="4">
        <f t="shared" si="60"/>
        <v>1</v>
      </c>
    </row>
    <row r="3882" spans="1:10" x14ac:dyDescent="0.3">
      <c r="A3882" s="4" t="s">
        <v>4267</v>
      </c>
      <c r="B3882" s="82">
        <v>45317</v>
      </c>
      <c r="I3882" t="s">
        <v>4248</v>
      </c>
      <c r="J3882" s="4">
        <f t="shared" si="60"/>
        <v>1</v>
      </c>
    </row>
    <row r="3883" spans="1:10" x14ac:dyDescent="0.3">
      <c r="A3883" s="4" t="s">
        <v>4267</v>
      </c>
      <c r="B3883" s="82">
        <v>45317</v>
      </c>
      <c r="I3883" t="s">
        <v>4248</v>
      </c>
      <c r="J3883" s="4">
        <f t="shared" si="60"/>
        <v>1</v>
      </c>
    </row>
    <row r="3884" spans="1:10" x14ac:dyDescent="0.3">
      <c r="A3884" s="4" t="s">
        <v>4267</v>
      </c>
      <c r="B3884" s="82">
        <v>45317</v>
      </c>
      <c r="I3884" t="s">
        <v>4248</v>
      </c>
      <c r="J3884" s="4">
        <f t="shared" si="60"/>
        <v>1</v>
      </c>
    </row>
    <row r="3885" spans="1:10" x14ac:dyDescent="0.3">
      <c r="A3885" s="4" t="s">
        <v>4267</v>
      </c>
      <c r="B3885" s="82">
        <v>45317</v>
      </c>
      <c r="I3885" t="s">
        <v>4248</v>
      </c>
      <c r="J3885" s="4">
        <f t="shared" si="60"/>
        <v>1</v>
      </c>
    </row>
    <row r="3886" spans="1:10" x14ac:dyDescent="0.3">
      <c r="A3886" s="4" t="s">
        <v>4267</v>
      </c>
      <c r="B3886" s="82">
        <v>45317</v>
      </c>
      <c r="I3886" t="s">
        <v>4248</v>
      </c>
      <c r="J3886" s="4">
        <f t="shared" si="60"/>
        <v>1</v>
      </c>
    </row>
    <row r="3887" spans="1:10" x14ac:dyDescent="0.3">
      <c r="A3887" s="4" t="s">
        <v>4267</v>
      </c>
      <c r="B3887" s="82">
        <v>45317</v>
      </c>
      <c r="I3887" t="s">
        <v>4248</v>
      </c>
      <c r="J3887" s="4">
        <f t="shared" si="60"/>
        <v>1</v>
      </c>
    </row>
    <row r="3888" spans="1:10" x14ac:dyDescent="0.3">
      <c r="A3888" s="4" t="s">
        <v>4267</v>
      </c>
      <c r="B3888" s="82">
        <v>45317</v>
      </c>
      <c r="I3888" t="s">
        <v>4248</v>
      </c>
      <c r="J3888" s="4">
        <f t="shared" si="60"/>
        <v>1</v>
      </c>
    </row>
    <row r="3889" spans="1:10" x14ac:dyDescent="0.3">
      <c r="A3889" s="4" t="s">
        <v>4267</v>
      </c>
      <c r="B3889" s="82">
        <v>45317</v>
      </c>
      <c r="I3889" t="s">
        <v>4248</v>
      </c>
      <c r="J3889" s="4">
        <f t="shared" si="60"/>
        <v>1</v>
      </c>
    </row>
    <row r="3890" spans="1:10" x14ac:dyDescent="0.3">
      <c r="A3890" s="4" t="s">
        <v>4267</v>
      </c>
      <c r="B3890" s="82">
        <v>45317</v>
      </c>
      <c r="I3890" t="s">
        <v>4248</v>
      </c>
      <c r="J3890" s="4">
        <f t="shared" si="60"/>
        <v>1</v>
      </c>
    </row>
    <row r="3891" spans="1:10" x14ac:dyDescent="0.3">
      <c r="A3891" s="4" t="s">
        <v>4267</v>
      </c>
      <c r="B3891" s="82">
        <v>45317</v>
      </c>
      <c r="I3891" t="s">
        <v>4248</v>
      </c>
      <c r="J3891" s="4">
        <f t="shared" si="60"/>
        <v>1</v>
      </c>
    </row>
    <row r="3892" spans="1:10" x14ac:dyDescent="0.3">
      <c r="A3892" s="4" t="s">
        <v>4267</v>
      </c>
      <c r="B3892" s="82">
        <v>45317</v>
      </c>
      <c r="I3892" t="s">
        <v>4248</v>
      </c>
      <c r="J3892" s="4">
        <f t="shared" si="60"/>
        <v>1</v>
      </c>
    </row>
    <row r="3893" spans="1:10" x14ac:dyDescent="0.3">
      <c r="A3893" s="4" t="s">
        <v>4267</v>
      </c>
      <c r="B3893" s="82">
        <v>45317</v>
      </c>
      <c r="I3893" t="s">
        <v>4248</v>
      </c>
      <c r="J3893" s="4">
        <f t="shared" si="60"/>
        <v>1</v>
      </c>
    </row>
    <row r="3894" spans="1:10" x14ac:dyDescent="0.3">
      <c r="A3894" s="4" t="s">
        <v>4267</v>
      </c>
      <c r="B3894" s="82">
        <v>45317</v>
      </c>
      <c r="I3894" t="s">
        <v>4248</v>
      </c>
      <c r="J3894" s="4">
        <f t="shared" si="60"/>
        <v>1</v>
      </c>
    </row>
    <row r="3895" spans="1:10" x14ac:dyDescent="0.3">
      <c r="A3895" s="4" t="s">
        <v>4267</v>
      </c>
      <c r="B3895" s="82">
        <v>45317</v>
      </c>
      <c r="I3895" t="s">
        <v>4248</v>
      </c>
      <c r="J3895" s="4">
        <f t="shared" si="60"/>
        <v>1</v>
      </c>
    </row>
    <row r="3896" spans="1:10" x14ac:dyDescent="0.3">
      <c r="A3896" s="4" t="s">
        <v>4267</v>
      </c>
      <c r="B3896" s="82">
        <v>45317</v>
      </c>
      <c r="I3896" t="s">
        <v>4248</v>
      </c>
      <c r="J3896" s="4">
        <f t="shared" si="60"/>
        <v>1</v>
      </c>
    </row>
    <row r="3897" spans="1:10" x14ac:dyDescent="0.3">
      <c r="A3897" s="4" t="s">
        <v>4267</v>
      </c>
      <c r="B3897" s="82">
        <v>45317</v>
      </c>
      <c r="I3897" t="s">
        <v>4248</v>
      </c>
      <c r="J3897" s="4">
        <f t="shared" si="60"/>
        <v>1</v>
      </c>
    </row>
    <row r="3898" spans="1:10" x14ac:dyDescent="0.3">
      <c r="A3898" s="4" t="s">
        <v>4267</v>
      </c>
      <c r="B3898" s="82">
        <v>45317</v>
      </c>
      <c r="I3898" t="s">
        <v>4248</v>
      </c>
      <c r="J3898" s="4">
        <f t="shared" si="60"/>
        <v>1</v>
      </c>
    </row>
    <row r="3899" spans="1:10" x14ac:dyDescent="0.3">
      <c r="A3899" s="4" t="s">
        <v>4267</v>
      </c>
      <c r="B3899" s="82">
        <v>45317</v>
      </c>
      <c r="I3899" t="s">
        <v>4248</v>
      </c>
      <c r="J3899" s="4">
        <f t="shared" si="60"/>
        <v>1</v>
      </c>
    </row>
    <row r="3900" spans="1:10" x14ac:dyDescent="0.3">
      <c r="A3900" s="4" t="s">
        <v>4267</v>
      </c>
      <c r="B3900" s="82">
        <v>45317</v>
      </c>
      <c r="I3900" t="s">
        <v>4248</v>
      </c>
      <c r="J3900" s="4">
        <f t="shared" si="60"/>
        <v>1</v>
      </c>
    </row>
    <row r="3901" spans="1:10" x14ac:dyDescent="0.3">
      <c r="A3901" s="4" t="s">
        <v>4267</v>
      </c>
      <c r="B3901" s="82">
        <v>45317</v>
      </c>
      <c r="I3901" t="s">
        <v>4248</v>
      </c>
      <c r="J3901" s="4">
        <f t="shared" si="60"/>
        <v>1</v>
      </c>
    </row>
    <row r="3902" spans="1:10" x14ac:dyDescent="0.3">
      <c r="A3902" s="4" t="s">
        <v>4267</v>
      </c>
      <c r="B3902" s="82">
        <v>45317</v>
      </c>
      <c r="I3902" t="s">
        <v>4248</v>
      </c>
      <c r="J3902" s="4">
        <f t="shared" si="60"/>
        <v>1</v>
      </c>
    </row>
    <row r="3903" spans="1:10" x14ac:dyDescent="0.3">
      <c r="A3903" s="4" t="s">
        <v>4267</v>
      </c>
      <c r="B3903" s="82">
        <v>45317</v>
      </c>
      <c r="I3903" t="s">
        <v>4248</v>
      </c>
      <c r="J3903" s="4">
        <f t="shared" si="60"/>
        <v>1</v>
      </c>
    </row>
    <row r="3904" spans="1:10" x14ac:dyDescent="0.3">
      <c r="A3904" s="4" t="s">
        <v>4267</v>
      </c>
      <c r="B3904" s="82">
        <v>45317</v>
      </c>
      <c r="I3904" t="s">
        <v>4248</v>
      </c>
      <c r="J3904" s="4">
        <f t="shared" si="60"/>
        <v>1</v>
      </c>
    </row>
    <row r="3905" spans="1:10" x14ac:dyDescent="0.3">
      <c r="A3905" s="4" t="s">
        <v>4267</v>
      </c>
      <c r="B3905" s="82">
        <v>45317</v>
      </c>
      <c r="I3905" t="s">
        <v>4248</v>
      </c>
      <c r="J3905" s="4">
        <f t="shared" si="60"/>
        <v>1</v>
      </c>
    </row>
    <row r="3906" spans="1:10" x14ac:dyDescent="0.3">
      <c r="A3906" s="4" t="s">
        <v>4267</v>
      </c>
      <c r="B3906" s="82">
        <v>45317</v>
      </c>
      <c r="I3906" t="s">
        <v>4248</v>
      </c>
      <c r="J3906" s="4">
        <f t="shared" si="60"/>
        <v>1</v>
      </c>
    </row>
    <row r="3907" spans="1:10" x14ac:dyDescent="0.3">
      <c r="A3907" s="4" t="s">
        <v>4267</v>
      </c>
      <c r="B3907" s="82">
        <v>45317</v>
      </c>
      <c r="I3907" t="s">
        <v>4248</v>
      </c>
      <c r="J3907" s="4">
        <f t="shared" ref="J3907:J3970" si="61">MONTH(B3907)</f>
        <v>1</v>
      </c>
    </row>
    <row r="3908" spans="1:10" x14ac:dyDescent="0.3">
      <c r="A3908" s="4" t="s">
        <v>4267</v>
      </c>
      <c r="B3908" s="82">
        <v>45317</v>
      </c>
      <c r="I3908" t="s">
        <v>4248</v>
      </c>
      <c r="J3908" s="4">
        <f t="shared" si="61"/>
        <v>1</v>
      </c>
    </row>
    <row r="3909" spans="1:10" x14ac:dyDescent="0.3">
      <c r="A3909" s="4" t="s">
        <v>4267</v>
      </c>
      <c r="B3909" s="82">
        <v>45317</v>
      </c>
      <c r="I3909" t="s">
        <v>4248</v>
      </c>
      <c r="J3909" s="4">
        <f t="shared" si="61"/>
        <v>1</v>
      </c>
    </row>
    <row r="3910" spans="1:10" x14ac:dyDescent="0.3">
      <c r="A3910" s="4" t="s">
        <v>4267</v>
      </c>
      <c r="B3910" s="82">
        <v>45317</v>
      </c>
      <c r="I3910" t="s">
        <v>4248</v>
      </c>
      <c r="J3910" s="4">
        <f t="shared" si="61"/>
        <v>1</v>
      </c>
    </row>
    <row r="3911" spans="1:10" x14ac:dyDescent="0.3">
      <c r="A3911" s="4" t="s">
        <v>4267</v>
      </c>
      <c r="B3911" s="82">
        <v>45317</v>
      </c>
      <c r="I3911" t="s">
        <v>4248</v>
      </c>
      <c r="J3911" s="4">
        <f t="shared" si="61"/>
        <v>1</v>
      </c>
    </row>
    <row r="3912" spans="1:10" x14ac:dyDescent="0.3">
      <c r="A3912" s="4" t="s">
        <v>4267</v>
      </c>
      <c r="B3912" s="82">
        <v>45317</v>
      </c>
      <c r="I3912" t="s">
        <v>4248</v>
      </c>
      <c r="J3912" s="4">
        <f t="shared" si="61"/>
        <v>1</v>
      </c>
    </row>
    <row r="3913" spans="1:10" x14ac:dyDescent="0.3">
      <c r="A3913" s="4" t="s">
        <v>4267</v>
      </c>
      <c r="B3913" s="82">
        <v>45317</v>
      </c>
      <c r="I3913" t="s">
        <v>4248</v>
      </c>
      <c r="J3913" s="4">
        <f t="shared" si="61"/>
        <v>1</v>
      </c>
    </row>
    <row r="3914" spans="1:10" x14ac:dyDescent="0.3">
      <c r="A3914" s="4" t="s">
        <v>4267</v>
      </c>
      <c r="B3914" s="82">
        <v>45317</v>
      </c>
      <c r="I3914" t="s">
        <v>4248</v>
      </c>
      <c r="J3914" s="4">
        <f t="shared" si="61"/>
        <v>1</v>
      </c>
    </row>
    <row r="3915" spans="1:10" x14ac:dyDescent="0.3">
      <c r="A3915" s="4" t="s">
        <v>4267</v>
      </c>
      <c r="B3915" s="82">
        <v>45317</v>
      </c>
      <c r="I3915" t="s">
        <v>4248</v>
      </c>
      <c r="J3915" s="4">
        <f t="shared" si="61"/>
        <v>1</v>
      </c>
    </row>
    <row r="3916" spans="1:10" x14ac:dyDescent="0.3">
      <c r="A3916" s="4" t="s">
        <v>4267</v>
      </c>
      <c r="B3916" s="82">
        <v>45317</v>
      </c>
      <c r="I3916" t="s">
        <v>4248</v>
      </c>
      <c r="J3916" s="4">
        <f t="shared" si="61"/>
        <v>1</v>
      </c>
    </row>
    <row r="3917" spans="1:10" x14ac:dyDescent="0.3">
      <c r="A3917" s="4" t="s">
        <v>4267</v>
      </c>
      <c r="B3917" s="82">
        <v>45317</v>
      </c>
      <c r="I3917" t="s">
        <v>4248</v>
      </c>
      <c r="J3917" s="4">
        <f t="shared" si="61"/>
        <v>1</v>
      </c>
    </row>
    <row r="3918" spans="1:10" x14ac:dyDescent="0.3">
      <c r="A3918" s="4" t="s">
        <v>4267</v>
      </c>
      <c r="B3918" s="82">
        <v>45317</v>
      </c>
      <c r="I3918" t="s">
        <v>4248</v>
      </c>
      <c r="J3918" s="4">
        <f t="shared" si="61"/>
        <v>1</v>
      </c>
    </row>
    <row r="3919" spans="1:10" x14ac:dyDescent="0.3">
      <c r="A3919" s="4" t="s">
        <v>4267</v>
      </c>
      <c r="B3919" s="82">
        <v>45317</v>
      </c>
      <c r="I3919" t="s">
        <v>4248</v>
      </c>
      <c r="J3919" s="4">
        <f t="shared" si="61"/>
        <v>1</v>
      </c>
    </row>
    <row r="3920" spans="1:10" x14ac:dyDescent="0.3">
      <c r="A3920" s="4" t="s">
        <v>4267</v>
      </c>
      <c r="B3920" s="82">
        <v>45317</v>
      </c>
      <c r="I3920" t="s">
        <v>4248</v>
      </c>
      <c r="J3920" s="4">
        <f t="shared" si="61"/>
        <v>1</v>
      </c>
    </row>
    <row r="3921" spans="1:10" x14ac:dyDescent="0.3">
      <c r="A3921" s="4" t="s">
        <v>4267</v>
      </c>
      <c r="B3921" s="82">
        <v>45317</v>
      </c>
      <c r="I3921" t="s">
        <v>4248</v>
      </c>
      <c r="J3921" s="4">
        <f t="shared" si="61"/>
        <v>1</v>
      </c>
    </row>
    <row r="3922" spans="1:10" x14ac:dyDescent="0.3">
      <c r="A3922" s="4" t="s">
        <v>4267</v>
      </c>
      <c r="B3922" s="82">
        <v>45317</v>
      </c>
      <c r="I3922" t="s">
        <v>4248</v>
      </c>
      <c r="J3922" s="4">
        <f t="shared" si="61"/>
        <v>1</v>
      </c>
    </row>
    <row r="3923" spans="1:10" x14ac:dyDescent="0.3">
      <c r="A3923" s="4" t="s">
        <v>4267</v>
      </c>
      <c r="B3923" s="82">
        <v>45317</v>
      </c>
      <c r="I3923" t="s">
        <v>4248</v>
      </c>
      <c r="J3923" s="4">
        <f t="shared" si="61"/>
        <v>1</v>
      </c>
    </row>
    <row r="3924" spans="1:10" x14ac:dyDescent="0.3">
      <c r="A3924" s="4" t="s">
        <v>4267</v>
      </c>
      <c r="B3924" s="82">
        <v>45317</v>
      </c>
      <c r="I3924" t="s">
        <v>4248</v>
      </c>
      <c r="J3924" s="4">
        <f t="shared" si="61"/>
        <v>1</v>
      </c>
    </row>
    <row r="3925" spans="1:10" x14ac:dyDescent="0.3">
      <c r="A3925" s="4" t="s">
        <v>4267</v>
      </c>
      <c r="B3925" s="82">
        <v>45317</v>
      </c>
      <c r="I3925" t="s">
        <v>4248</v>
      </c>
      <c r="J3925" s="4">
        <f t="shared" si="61"/>
        <v>1</v>
      </c>
    </row>
    <row r="3926" spans="1:10" x14ac:dyDescent="0.3">
      <c r="A3926" s="4" t="s">
        <v>4267</v>
      </c>
      <c r="B3926" s="82">
        <v>45317</v>
      </c>
      <c r="I3926" t="s">
        <v>4248</v>
      </c>
      <c r="J3926" s="4">
        <f t="shared" si="61"/>
        <v>1</v>
      </c>
    </row>
    <row r="3927" spans="1:10" x14ac:dyDescent="0.3">
      <c r="A3927" s="4" t="s">
        <v>4267</v>
      </c>
      <c r="B3927" s="82">
        <v>45317</v>
      </c>
      <c r="I3927" t="s">
        <v>4248</v>
      </c>
      <c r="J3927" s="4">
        <f t="shared" si="61"/>
        <v>1</v>
      </c>
    </row>
    <row r="3928" spans="1:10" x14ac:dyDescent="0.3">
      <c r="A3928" s="4" t="s">
        <v>4267</v>
      </c>
      <c r="B3928" s="82">
        <v>45317</v>
      </c>
      <c r="I3928" t="s">
        <v>4248</v>
      </c>
      <c r="J3928" s="4">
        <f t="shared" si="61"/>
        <v>1</v>
      </c>
    </row>
    <row r="3929" spans="1:10" x14ac:dyDescent="0.3">
      <c r="A3929" s="4" t="s">
        <v>4267</v>
      </c>
      <c r="B3929" s="82">
        <v>45317</v>
      </c>
      <c r="I3929" t="s">
        <v>4248</v>
      </c>
      <c r="J3929" s="4">
        <f t="shared" si="61"/>
        <v>1</v>
      </c>
    </row>
    <row r="3930" spans="1:10" x14ac:dyDescent="0.3">
      <c r="A3930" s="4" t="s">
        <v>4267</v>
      </c>
      <c r="B3930" s="82">
        <v>45316</v>
      </c>
      <c r="I3930" t="s">
        <v>4248</v>
      </c>
      <c r="J3930" s="4">
        <f t="shared" si="61"/>
        <v>1</v>
      </c>
    </row>
    <row r="3931" spans="1:10" x14ac:dyDescent="0.3">
      <c r="A3931" s="4" t="s">
        <v>4267</v>
      </c>
      <c r="B3931" s="82">
        <v>45316</v>
      </c>
      <c r="I3931" t="s">
        <v>4248</v>
      </c>
      <c r="J3931" s="4">
        <f t="shared" si="61"/>
        <v>1</v>
      </c>
    </row>
    <row r="3932" spans="1:10" x14ac:dyDescent="0.3">
      <c r="A3932" s="4" t="s">
        <v>4267</v>
      </c>
      <c r="B3932" s="82">
        <v>45316</v>
      </c>
      <c r="I3932" t="s">
        <v>4248</v>
      </c>
      <c r="J3932" s="4">
        <f t="shared" si="61"/>
        <v>1</v>
      </c>
    </row>
    <row r="3933" spans="1:10" x14ac:dyDescent="0.3">
      <c r="A3933" s="4" t="s">
        <v>4267</v>
      </c>
      <c r="B3933" s="82">
        <v>45316</v>
      </c>
      <c r="I3933" t="s">
        <v>4248</v>
      </c>
      <c r="J3933" s="4">
        <f t="shared" si="61"/>
        <v>1</v>
      </c>
    </row>
    <row r="3934" spans="1:10" x14ac:dyDescent="0.3">
      <c r="A3934" s="4" t="s">
        <v>4267</v>
      </c>
      <c r="B3934" s="82">
        <v>45316</v>
      </c>
      <c r="I3934" t="s">
        <v>4248</v>
      </c>
      <c r="J3934" s="4">
        <f t="shared" si="61"/>
        <v>1</v>
      </c>
    </row>
    <row r="3935" spans="1:10" x14ac:dyDescent="0.3">
      <c r="A3935" s="4" t="s">
        <v>4267</v>
      </c>
      <c r="B3935" s="82">
        <v>45316</v>
      </c>
      <c r="I3935" t="s">
        <v>4248</v>
      </c>
      <c r="J3935" s="4">
        <f t="shared" si="61"/>
        <v>1</v>
      </c>
    </row>
    <row r="3936" spans="1:10" x14ac:dyDescent="0.3">
      <c r="A3936" s="4" t="s">
        <v>4267</v>
      </c>
      <c r="B3936" s="82">
        <v>45316</v>
      </c>
      <c r="I3936" t="s">
        <v>4248</v>
      </c>
      <c r="J3936" s="4">
        <f t="shared" si="61"/>
        <v>1</v>
      </c>
    </row>
    <row r="3937" spans="1:10" x14ac:dyDescent="0.3">
      <c r="A3937" s="4" t="s">
        <v>4267</v>
      </c>
      <c r="B3937" s="82">
        <v>45316</v>
      </c>
      <c r="I3937" t="s">
        <v>4248</v>
      </c>
      <c r="J3937" s="4">
        <f t="shared" si="61"/>
        <v>1</v>
      </c>
    </row>
    <row r="3938" spans="1:10" x14ac:dyDescent="0.3">
      <c r="A3938" s="4" t="s">
        <v>4267</v>
      </c>
      <c r="B3938" s="82">
        <v>45316</v>
      </c>
      <c r="I3938" t="s">
        <v>4248</v>
      </c>
      <c r="J3938" s="4">
        <f t="shared" si="61"/>
        <v>1</v>
      </c>
    </row>
    <row r="3939" spans="1:10" x14ac:dyDescent="0.3">
      <c r="A3939" s="4" t="s">
        <v>4267</v>
      </c>
      <c r="B3939" s="82">
        <v>45316</v>
      </c>
      <c r="I3939" t="s">
        <v>4248</v>
      </c>
      <c r="J3939" s="4">
        <f t="shared" si="61"/>
        <v>1</v>
      </c>
    </row>
    <row r="3940" spans="1:10" x14ac:dyDescent="0.3">
      <c r="A3940" s="4" t="s">
        <v>4267</v>
      </c>
      <c r="B3940" s="82">
        <v>45316</v>
      </c>
      <c r="I3940" t="s">
        <v>4248</v>
      </c>
      <c r="J3940" s="4">
        <f t="shared" si="61"/>
        <v>1</v>
      </c>
    </row>
    <row r="3941" spans="1:10" x14ac:dyDescent="0.3">
      <c r="A3941" s="4" t="s">
        <v>4267</v>
      </c>
      <c r="B3941" s="82">
        <v>45316</v>
      </c>
      <c r="I3941" t="s">
        <v>4248</v>
      </c>
      <c r="J3941" s="4">
        <f t="shared" si="61"/>
        <v>1</v>
      </c>
    </row>
    <row r="3942" spans="1:10" x14ac:dyDescent="0.3">
      <c r="A3942" s="4" t="s">
        <v>4267</v>
      </c>
      <c r="B3942" s="82">
        <v>45316</v>
      </c>
      <c r="I3942" t="s">
        <v>4248</v>
      </c>
      <c r="J3942" s="4">
        <f t="shared" si="61"/>
        <v>1</v>
      </c>
    </row>
    <row r="3943" spans="1:10" x14ac:dyDescent="0.3">
      <c r="A3943" s="4" t="s">
        <v>4267</v>
      </c>
      <c r="B3943" s="82">
        <v>45316</v>
      </c>
      <c r="I3943" t="s">
        <v>4248</v>
      </c>
      <c r="J3943" s="4">
        <f t="shared" si="61"/>
        <v>1</v>
      </c>
    </row>
    <row r="3944" spans="1:10" x14ac:dyDescent="0.3">
      <c r="A3944" s="4" t="s">
        <v>4267</v>
      </c>
      <c r="B3944" s="82">
        <v>45316</v>
      </c>
      <c r="I3944" t="s">
        <v>4248</v>
      </c>
      <c r="J3944" s="4">
        <f t="shared" si="61"/>
        <v>1</v>
      </c>
    </row>
    <row r="3945" spans="1:10" x14ac:dyDescent="0.3">
      <c r="A3945" s="4" t="s">
        <v>4267</v>
      </c>
      <c r="B3945" s="82">
        <v>45316</v>
      </c>
      <c r="I3945" t="s">
        <v>4248</v>
      </c>
      <c r="J3945" s="4">
        <f t="shared" si="61"/>
        <v>1</v>
      </c>
    </row>
    <row r="3946" spans="1:10" x14ac:dyDescent="0.3">
      <c r="A3946" s="4" t="s">
        <v>4267</v>
      </c>
      <c r="B3946" s="82">
        <v>45316</v>
      </c>
      <c r="I3946" t="s">
        <v>4248</v>
      </c>
      <c r="J3946" s="4">
        <f t="shared" si="61"/>
        <v>1</v>
      </c>
    </row>
    <row r="3947" spans="1:10" x14ac:dyDescent="0.3">
      <c r="A3947" s="4" t="s">
        <v>4267</v>
      </c>
      <c r="B3947" s="82">
        <v>45316</v>
      </c>
      <c r="I3947" t="s">
        <v>4248</v>
      </c>
      <c r="J3947" s="4">
        <f t="shared" si="61"/>
        <v>1</v>
      </c>
    </row>
    <row r="3948" spans="1:10" x14ac:dyDescent="0.3">
      <c r="A3948" s="4" t="s">
        <v>4267</v>
      </c>
      <c r="B3948" s="82">
        <v>45316</v>
      </c>
      <c r="I3948" t="s">
        <v>4248</v>
      </c>
      <c r="J3948" s="4">
        <f t="shared" si="61"/>
        <v>1</v>
      </c>
    </row>
    <row r="3949" spans="1:10" x14ac:dyDescent="0.3">
      <c r="A3949" s="4" t="s">
        <v>4267</v>
      </c>
      <c r="B3949" s="82">
        <v>45316</v>
      </c>
      <c r="I3949" t="s">
        <v>4248</v>
      </c>
      <c r="J3949" s="4">
        <f t="shared" si="61"/>
        <v>1</v>
      </c>
    </row>
    <row r="3950" spans="1:10" x14ac:dyDescent="0.3">
      <c r="A3950" s="4" t="s">
        <v>4267</v>
      </c>
      <c r="B3950" s="82">
        <v>45316</v>
      </c>
      <c r="I3950" t="s">
        <v>4248</v>
      </c>
      <c r="J3950" s="4">
        <f t="shared" si="61"/>
        <v>1</v>
      </c>
    </row>
    <row r="3951" spans="1:10" x14ac:dyDescent="0.3">
      <c r="A3951" s="4" t="s">
        <v>4267</v>
      </c>
      <c r="B3951" s="82">
        <v>45316</v>
      </c>
      <c r="I3951" t="s">
        <v>4248</v>
      </c>
      <c r="J3951" s="4">
        <f t="shared" si="61"/>
        <v>1</v>
      </c>
    </row>
    <row r="3952" spans="1:10" x14ac:dyDescent="0.3">
      <c r="A3952" s="4" t="s">
        <v>4267</v>
      </c>
      <c r="B3952" s="82">
        <v>45316</v>
      </c>
      <c r="I3952" t="s">
        <v>4248</v>
      </c>
      <c r="J3952" s="4">
        <f t="shared" si="61"/>
        <v>1</v>
      </c>
    </row>
    <row r="3953" spans="1:10" x14ac:dyDescent="0.3">
      <c r="A3953" s="4" t="s">
        <v>4267</v>
      </c>
      <c r="B3953" s="82">
        <v>45316</v>
      </c>
      <c r="I3953" t="s">
        <v>4248</v>
      </c>
      <c r="J3953" s="4">
        <f t="shared" si="61"/>
        <v>1</v>
      </c>
    </row>
    <row r="3954" spans="1:10" x14ac:dyDescent="0.3">
      <c r="A3954" s="4" t="s">
        <v>4267</v>
      </c>
      <c r="B3954" s="82">
        <v>45315</v>
      </c>
      <c r="I3954" t="s">
        <v>4248</v>
      </c>
      <c r="J3954" s="4">
        <f t="shared" si="61"/>
        <v>1</v>
      </c>
    </row>
    <row r="3955" spans="1:10" x14ac:dyDescent="0.3">
      <c r="A3955" s="4" t="s">
        <v>4267</v>
      </c>
      <c r="B3955" s="82">
        <v>45315</v>
      </c>
      <c r="I3955" t="s">
        <v>4248</v>
      </c>
      <c r="J3955" s="4">
        <f t="shared" si="61"/>
        <v>1</v>
      </c>
    </row>
    <row r="3956" spans="1:10" x14ac:dyDescent="0.3">
      <c r="A3956" s="4" t="s">
        <v>4267</v>
      </c>
      <c r="B3956" s="82">
        <v>45315</v>
      </c>
      <c r="I3956" t="s">
        <v>4248</v>
      </c>
      <c r="J3956" s="4">
        <f t="shared" si="61"/>
        <v>1</v>
      </c>
    </row>
    <row r="3957" spans="1:10" x14ac:dyDescent="0.3">
      <c r="A3957" s="4" t="s">
        <v>4267</v>
      </c>
      <c r="B3957" s="82">
        <v>45315</v>
      </c>
      <c r="I3957" t="s">
        <v>4248</v>
      </c>
      <c r="J3957" s="4">
        <f t="shared" si="61"/>
        <v>1</v>
      </c>
    </row>
    <row r="3958" spans="1:10" x14ac:dyDescent="0.3">
      <c r="A3958" s="4" t="s">
        <v>4267</v>
      </c>
      <c r="B3958" s="82">
        <v>45315</v>
      </c>
      <c r="I3958" t="s">
        <v>4248</v>
      </c>
      <c r="J3958" s="4">
        <f t="shared" si="61"/>
        <v>1</v>
      </c>
    </row>
    <row r="3959" spans="1:10" x14ac:dyDescent="0.3">
      <c r="A3959" s="4" t="s">
        <v>4267</v>
      </c>
      <c r="B3959" s="82">
        <v>45315</v>
      </c>
      <c r="I3959" t="s">
        <v>4248</v>
      </c>
      <c r="J3959" s="4">
        <f t="shared" si="61"/>
        <v>1</v>
      </c>
    </row>
    <row r="3960" spans="1:10" x14ac:dyDescent="0.3">
      <c r="A3960" s="4" t="s">
        <v>4267</v>
      </c>
      <c r="B3960" s="82">
        <v>45315</v>
      </c>
      <c r="I3960" t="s">
        <v>4248</v>
      </c>
      <c r="J3960" s="4">
        <f t="shared" si="61"/>
        <v>1</v>
      </c>
    </row>
    <row r="3961" spans="1:10" x14ac:dyDescent="0.3">
      <c r="A3961" s="4" t="s">
        <v>4267</v>
      </c>
      <c r="B3961" s="82">
        <v>45315</v>
      </c>
      <c r="I3961" t="s">
        <v>4248</v>
      </c>
      <c r="J3961" s="4">
        <f t="shared" si="61"/>
        <v>1</v>
      </c>
    </row>
    <row r="3962" spans="1:10" x14ac:dyDescent="0.3">
      <c r="A3962" s="4" t="s">
        <v>4267</v>
      </c>
      <c r="B3962" s="82">
        <v>45315</v>
      </c>
      <c r="I3962" t="s">
        <v>4248</v>
      </c>
      <c r="J3962" s="4">
        <f t="shared" si="61"/>
        <v>1</v>
      </c>
    </row>
    <row r="3963" spans="1:10" x14ac:dyDescent="0.3">
      <c r="A3963" s="4" t="s">
        <v>4267</v>
      </c>
      <c r="B3963" s="82">
        <v>45315</v>
      </c>
      <c r="I3963" t="s">
        <v>4248</v>
      </c>
      <c r="J3963" s="4">
        <f t="shared" si="61"/>
        <v>1</v>
      </c>
    </row>
    <row r="3964" spans="1:10" x14ac:dyDescent="0.3">
      <c r="A3964" s="4" t="s">
        <v>4267</v>
      </c>
      <c r="B3964" s="82">
        <v>45315</v>
      </c>
      <c r="I3964" t="s">
        <v>4248</v>
      </c>
      <c r="J3964" s="4">
        <f t="shared" si="61"/>
        <v>1</v>
      </c>
    </row>
    <row r="3965" spans="1:10" x14ac:dyDescent="0.3">
      <c r="A3965" s="4" t="s">
        <v>4267</v>
      </c>
      <c r="B3965" s="82">
        <v>45315</v>
      </c>
      <c r="I3965" t="s">
        <v>4248</v>
      </c>
      <c r="J3965" s="4">
        <f t="shared" si="61"/>
        <v>1</v>
      </c>
    </row>
    <row r="3966" spans="1:10" x14ac:dyDescent="0.3">
      <c r="A3966" s="4" t="s">
        <v>4267</v>
      </c>
      <c r="B3966" s="82">
        <v>45315</v>
      </c>
      <c r="I3966" t="s">
        <v>4248</v>
      </c>
      <c r="J3966" s="4">
        <f t="shared" si="61"/>
        <v>1</v>
      </c>
    </row>
    <row r="3967" spans="1:10" x14ac:dyDescent="0.3">
      <c r="A3967" s="4" t="s">
        <v>4267</v>
      </c>
      <c r="B3967" s="82">
        <v>45315</v>
      </c>
      <c r="I3967" t="s">
        <v>4248</v>
      </c>
      <c r="J3967" s="4">
        <f t="shared" si="61"/>
        <v>1</v>
      </c>
    </row>
    <row r="3968" spans="1:10" x14ac:dyDescent="0.3">
      <c r="A3968" s="4" t="s">
        <v>4267</v>
      </c>
      <c r="B3968" s="82">
        <v>45315</v>
      </c>
      <c r="I3968" t="s">
        <v>4248</v>
      </c>
      <c r="J3968" s="4">
        <f t="shared" si="61"/>
        <v>1</v>
      </c>
    </row>
    <row r="3969" spans="1:10" x14ac:dyDescent="0.3">
      <c r="A3969" s="4" t="s">
        <v>4267</v>
      </c>
      <c r="B3969" s="82">
        <v>45315</v>
      </c>
      <c r="I3969" t="s">
        <v>4248</v>
      </c>
      <c r="J3969" s="4">
        <f t="shared" si="61"/>
        <v>1</v>
      </c>
    </row>
    <row r="3970" spans="1:10" x14ac:dyDescent="0.3">
      <c r="A3970" s="4" t="s">
        <v>4267</v>
      </c>
      <c r="B3970" s="82">
        <v>45315</v>
      </c>
      <c r="I3970" t="s">
        <v>4248</v>
      </c>
      <c r="J3970" s="4">
        <f t="shared" si="61"/>
        <v>1</v>
      </c>
    </row>
    <row r="3971" spans="1:10" x14ac:dyDescent="0.3">
      <c r="A3971" s="4" t="s">
        <v>4267</v>
      </c>
      <c r="B3971" s="82">
        <v>45315</v>
      </c>
      <c r="I3971" t="s">
        <v>4248</v>
      </c>
      <c r="J3971" s="4">
        <f t="shared" ref="J3971:J4034" si="62">MONTH(B3971)</f>
        <v>1</v>
      </c>
    </row>
    <row r="3972" spans="1:10" x14ac:dyDescent="0.3">
      <c r="A3972" s="4" t="s">
        <v>4267</v>
      </c>
      <c r="B3972" s="82">
        <v>45315</v>
      </c>
      <c r="I3972" t="s">
        <v>4248</v>
      </c>
      <c r="J3972" s="4">
        <f t="shared" si="62"/>
        <v>1</v>
      </c>
    </row>
    <row r="3973" spans="1:10" x14ac:dyDescent="0.3">
      <c r="A3973" s="4" t="s">
        <v>4267</v>
      </c>
      <c r="B3973" s="82">
        <v>45315</v>
      </c>
      <c r="I3973" t="s">
        <v>4248</v>
      </c>
      <c r="J3973" s="4">
        <f t="shared" si="62"/>
        <v>1</v>
      </c>
    </row>
    <row r="3974" spans="1:10" x14ac:dyDescent="0.3">
      <c r="A3974" s="4" t="s">
        <v>4267</v>
      </c>
      <c r="B3974" s="82">
        <v>45315</v>
      </c>
      <c r="I3974" t="s">
        <v>4248</v>
      </c>
      <c r="J3974" s="4">
        <f t="shared" si="62"/>
        <v>1</v>
      </c>
    </row>
    <row r="3975" spans="1:10" x14ac:dyDescent="0.3">
      <c r="A3975" s="4" t="s">
        <v>4267</v>
      </c>
      <c r="B3975" s="82">
        <v>45315</v>
      </c>
      <c r="I3975" t="s">
        <v>4248</v>
      </c>
      <c r="J3975" s="4">
        <f t="shared" si="62"/>
        <v>1</v>
      </c>
    </row>
    <row r="3976" spans="1:10" x14ac:dyDescent="0.3">
      <c r="A3976" s="4" t="s">
        <v>4267</v>
      </c>
      <c r="B3976" s="82">
        <v>45315</v>
      </c>
      <c r="I3976" t="s">
        <v>4248</v>
      </c>
      <c r="J3976" s="4">
        <f t="shared" si="62"/>
        <v>1</v>
      </c>
    </row>
    <row r="3977" spans="1:10" x14ac:dyDescent="0.3">
      <c r="A3977" s="4" t="s">
        <v>4267</v>
      </c>
      <c r="B3977" s="82">
        <v>45315</v>
      </c>
      <c r="I3977" t="s">
        <v>4248</v>
      </c>
      <c r="J3977" s="4">
        <f t="shared" si="62"/>
        <v>1</v>
      </c>
    </row>
    <row r="3978" spans="1:10" x14ac:dyDescent="0.3">
      <c r="A3978" s="4" t="s">
        <v>4267</v>
      </c>
      <c r="B3978" s="82">
        <v>45315</v>
      </c>
      <c r="I3978" t="s">
        <v>4248</v>
      </c>
      <c r="J3978" s="4">
        <f t="shared" si="62"/>
        <v>1</v>
      </c>
    </row>
    <row r="3979" spans="1:10" x14ac:dyDescent="0.3">
      <c r="A3979" s="4" t="s">
        <v>4267</v>
      </c>
      <c r="B3979" s="82">
        <v>45315</v>
      </c>
      <c r="I3979" t="s">
        <v>4248</v>
      </c>
      <c r="J3979" s="4">
        <f t="shared" si="62"/>
        <v>1</v>
      </c>
    </row>
    <row r="3980" spans="1:10" x14ac:dyDescent="0.3">
      <c r="A3980" s="4" t="s">
        <v>4267</v>
      </c>
      <c r="B3980" s="82">
        <v>45315</v>
      </c>
      <c r="I3980" t="s">
        <v>4248</v>
      </c>
      <c r="J3980" s="4">
        <f t="shared" si="62"/>
        <v>1</v>
      </c>
    </row>
    <row r="3981" spans="1:10" x14ac:dyDescent="0.3">
      <c r="A3981" s="4" t="s">
        <v>4267</v>
      </c>
      <c r="B3981" s="82">
        <v>45315</v>
      </c>
      <c r="I3981" t="s">
        <v>4248</v>
      </c>
      <c r="J3981" s="4">
        <f t="shared" si="62"/>
        <v>1</v>
      </c>
    </row>
    <row r="3982" spans="1:10" x14ac:dyDescent="0.3">
      <c r="A3982" s="4" t="s">
        <v>4267</v>
      </c>
      <c r="B3982" s="82">
        <v>45315</v>
      </c>
      <c r="I3982" t="s">
        <v>4248</v>
      </c>
      <c r="J3982" s="4">
        <f t="shared" si="62"/>
        <v>1</v>
      </c>
    </row>
    <row r="3983" spans="1:10" x14ac:dyDescent="0.3">
      <c r="A3983" s="4" t="s">
        <v>4267</v>
      </c>
      <c r="B3983" s="82">
        <v>45315</v>
      </c>
      <c r="I3983" t="s">
        <v>4248</v>
      </c>
      <c r="J3983" s="4">
        <f t="shared" si="62"/>
        <v>1</v>
      </c>
    </row>
    <row r="3984" spans="1:10" x14ac:dyDescent="0.3">
      <c r="A3984" s="4" t="s">
        <v>4267</v>
      </c>
      <c r="B3984" s="82">
        <v>45315</v>
      </c>
      <c r="I3984" t="s">
        <v>4248</v>
      </c>
      <c r="J3984" s="4">
        <f t="shared" si="62"/>
        <v>1</v>
      </c>
    </row>
    <row r="3985" spans="1:10" x14ac:dyDescent="0.3">
      <c r="A3985" s="4" t="s">
        <v>4267</v>
      </c>
      <c r="B3985" s="82">
        <v>45315</v>
      </c>
      <c r="I3985" t="s">
        <v>4248</v>
      </c>
      <c r="J3985" s="4">
        <f t="shared" si="62"/>
        <v>1</v>
      </c>
    </row>
    <row r="3986" spans="1:10" x14ac:dyDescent="0.3">
      <c r="A3986" s="4" t="s">
        <v>4267</v>
      </c>
      <c r="B3986" s="82">
        <v>45315</v>
      </c>
      <c r="I3986" t="s">
        <v>4248</v>
      </c>
      <c r="J3986" s="4">
        <f t="shared" si="62"/>
        <v>1</v>
      </c>
    </row>
    <row r="3987" spans="1:10" x14ac:dyDescent="0.3">
      <c r="A3987" s="4" t="s">
        <v>4267</v>
      </c>
      <c r="B3987" s="82">
        <v>45315</v>
      </c>
      <c r="I3987" t="s">
        <v>4248</v>
      </c>
      <c r="J3987" s="4">
        <f t="shared" si="62"/>
        <v>1</v>
      </c>
    </row>
    <row r="3988" spans="1:10" x14ac:dyDescent="0.3">
      <c r="A3988" s="4" t="s">
        <v>4267</v>
      </c>
      <c r="B3988" s="82">
        <v>45315</v>
      </c>
      <c r="I3988" t="s">
        <v>4248</v>
      </c>
      <c r="J3988" s="4">
        <f t="shared" si="62"/>
        <v>1</v>
      </c>
    </row>
    <row r="3989" spans="1:10" x14ac:dyDescent="0.3">
      <c r="A3989" s="4" t="s">
        <v>4267</v>
      </c>
      <c r="B3989" s="82">
        <v>45315</v>
      </c>
      <c r="I3989" t="s">
        <v>4248</v>
      </c>
      <c r="J3989" s="4">
        <f t="shared" si="62"/>
        <v>1</v>
      </c>
    </row>
    <row r="3990" spans="1:10" x14ac:dyDescent="0.3">
      <c r="A3990" s="4" t="s">
        <v>4267</v>
      </c>
      <c r="B3990" s="82">
        <v>45315</v>
      </c>
      <c r="I3990" t="s">
        <v>4248</v>
      </c>
      <c r="J3990" s="4">
        <f t="shared" si="62"/>
        <v>1</v>
      </c>
    </row>
    <row r="3991" spans="1:10" x14ac:dyDescent="0.3">
      <c r="A3991" s="4" t="s">
        <v>4267</v>
      </c>
      <c r="B3991" s="82">
        <v>45315</v>
      </c>
      <c r="I3991" t="s">
        <v>4248</v>
      </c>
      <c r="J3991" s="4">
        <f t="shared" si="62"/>
        <v>1</v>
      </c>
    </row>
    <row r="3992" spans="1:10" x14ac:dyDescent="0.3">
      <c r="A3992" s="4" t="s">
        <v>4267</v>
      </c>
      <c r="B3992" s="82">
        <v>45315</v>
      </c>
      <c r="I3992" t="s">
        <v>4248</v>
      </c>
      <c r="J3992" s="4">
        <f t="shared" si="62"/>
        <v>1</v>
      </c>
    </row>
    <row r="3993" spans="1:10" x14ac:dyDescent="0.3">
      <c r="A3993" s="4" t="s">
        <v>4267</v>
      </c>
      <c r="B3993" s="82">
        <v>45315</v>
      </c>
      <c r="I3993" t="s">
        <v>4248</v>
      </c>
      <c r="J3993" s="4">
        <f t="shared" si="62"/>
        <v>1</v>
      </c>
    </row>
    <row r="3994" spans="1:10" x14ac:dyDescent="0.3">
      <c r="A3994" s="4" t="s">
        <v>4267</v>
      </c>
      <c r="B3994" s="82">
        <v>45315</v>
      </c>
      <c r="I3994" t="s">
        <v>4248</v>
      </c>
      <c r="J3994" s="4">
        <f t="shared" si="62"/>
        <v>1</v>
      </c>
    </row>
    <row r="3995" spans="1:10" x14ac:dyDescent="0.3">
      <c r="A3995" s="4" t="s">
        <v>4267</v>
      </c>
      <c r="B3995" s="82">
        <v>45315</v>
      </c>
      <c r="I3995" t="s">
        <v>4248</v>
      </c>
      <c r="J3995" s="4">
        <f t="shared" si="62"/>
        <v>1</v>
      </c>
    </row>
    <row r="3996" spans="1:10" x14ac:dyDescent="0.3">
      <c r="A3996" s="4" t="s">
        <v>4267</v>
      </c>
      <c r="B3996" s="82">
        <v>45315</v>
      </c>
      <c r="I3996" t="s">
        <v>4248</v>
      </c>
      <c r="J3996" s="4">
        <f t="shared" si="62"/>
        <v>1</v>
      </c>
    </row>
    <row r="3997" spans="1:10" x14ac:dyDescent="0.3">
      <c r="A3997" s="4" t="s">
        <v>4267</v>
      </c>
      <c r="B3997" s="82">
        <v>45315</v>
      </c>
      <c r="I3997" t="s">
        <v>4248</v>
      </c>
      <c r="J3997" s="4">
        <f t="shared" si="62"/>
        <v>1</v>
      </c>
    </row>
    <row r="3998" spans="1:10" x14ac:dyDescent="0.3">
      <c r="A3998" s="4" t="s">
        <v>4267</v>
      </c>
      <c r="B3998" s="82">
        <v>45315</v>
      </c>
      <c r="I3998" t="s">
        <v>4248</v>
      </c>
      <c r="J3998" s="4">
        <f t="shared" si="62"/>
        <v>1</v>
      </c>
    </row>
    <row r="3999" spans="1:10" x14ac:dyDescent="0.3">
      <c r="A3999" s="4" t="s">
        <v>4267</v>
      </c>
      <c r="B3999" s="82">
        <v>45315</v>
      </c>
      <c r="I3999" t="s">
        <v>4248</v>
      </c>
      <c r="J3999" s="4">
        <f t="shared" si="62"/>
        <v>1</v>
      </c>
    </row>
    <row r="4000" spans="1:10" x14ac:dyDescent="0.3">
      <c r="A4000" s="4" t="s">
        <v>4267</v>
      </c>
      <c r="B4000" s="82">
        <v>45314</v>
      </c>
      <c r="I4000" t="s">
        <v>4248</v>
      </c>
      <c r="J4000" s="4">
        <f t="shared" si="62"/>
        <v>1</v>
      </c>
    </row>
    <row r="4001" spans="1:10" x14ac:dyDescent="0.3">
      <c r="A4001" s="4" t="s">
        <v>4267</v>
      </c>
      <c r="B4001" s="82">
        <v>45314</v>
      </c>
      <c r="I4001" t="s">
        <v>4248</v>
      </c>
      <c r="J4001" s="4">
        <f t="shared" si="62"/>
        <v>1</v>
      </c>
    </row>
    <row r="4002" spans="1:10" x14ac:dyDescent="0.3">
      <c r="A4002" s="4" t="s">
        <v>4267</v>
      </c>
      <c r="B4002" s="82">
        <v>45314</v>
      </c>
      <c r="I4002" t="s">
        <v>4248</v>
      </c>
      <c r="J4002" s="4">
        <f t="shared" si="62"/>
        <v>1</v>
      </c>
    </row>
    <row r="4003" spans="1:10" x14ac:dyDescent="0.3">
      <c r="A4003" s="4" t="s">
        <v>4267</v>
      </c>
      <c r="B4003" s="82">
        <v>45314</v>
      </c>
      <c r="I4003" t="s">
        <v>4248</v>
      </c>
      <c r="J4003" s="4">
        <f t="shared" si="62"/>
        <v>1</v>
      </c>
    </row>
    <row r="4004" spans="1:10" x14ac:dyDescent="0.3">
      <c r="A4004" s="4" t="s">
        <v>4267</v>
      </c>
      <c r="B4004" s="82">
        <v>45314</v>
      </c>
      <c r="I4004" t="s">
        <v>4248</v>
      </c>
      <c r="J4004" s="4">
        <f t="shared" si="62"/>
        <v>1</v>
      </c>
    </row>
    <row r="4005" spans="1:10" x14ac:dyDescent="0.3">
      <c r="A4005" s="4" t="s">
        <v>4267</v>
      </c>
      <c r="B4005" s="82">
        <v>45314</v>
      </c>
      <c r="I4005" t="s">
        <v>4248</v>
      </c>
      <c r="J4005" s="4">
        <f t="shared" si="62"/>
        <v>1</v>
      </c>
    </row>
    <row r="4006" spans="1:10" x14ac:dyDescent="0.3">
      <c r="A4006" s="4" t="s">
        <v>4267</v>
      </c>
      <c r="B4006" s="82">
        <v>45314</v>
      </c>
      <c r="I4006" t="s">
        <v>4248</v>
      </c>
      <c r="J4006" s="4">
        <f t="shared" si="62"/>
        <v>1</v>
      </c>
    </row>
    <row r="4007" spans="1:10" x14ac:dyDescent="0.3">
      <c r="A4007" s="4" t="s">
        <v>4267</v>
      </c>
      <c r="B4007" s="82">
        <v>45314</v>
      </c>
      <c r="I4007" t="s">
        <v>4248</v>
      </c>
      <c r="J4007" s="4">
        <f t="shared" si="62"/>
        <v>1</v>
      </c>
    </row>
    <row r="4008" spans="1:10" x14ac:dyDescent="0.3">
      <c r="A4008" s="4" t="s">
        <v>4267</v>
      </c>
      <c r="B4008" s="82">
        <v>45314</v>
      </c>
      <c r="I4008" t="s">
        <v>4248</v>
      </c>
      <c r="J4008" s="4">
        <f t="shared" si="62"/>
        <v>1</v>
      </c>
    </row>
    <row r="4009" spans="1:10" x14ac:dyDescent="0.3">
      <c r="A4009" s="4" t="s">
        <v>4267</v>
      </c>
      <c r="B4009" s="82">
        <v>45314</v>
      </c>
      <c r="I4009" t="s">
        <v>4248</v>
      </c>
      <c r="J4009" s="4">
        <f t="shared" si="62"/>
        <v>1</v>
      </c>
    </row>
    <row r="4010" spans="1:10" x14ac:dyDescent="0.3">
      <c r="A4010" s="4" t="s">
        <v>4267</v>
      </c>
      <c r="B4010" s="82">
        <v>45314</v>
      </c>
      <c r="I4010" t="s">
        <v>4248</v>
      </c>
      <c r="J4010" s="4">
        <f t="shared" si="62"/>
        <v>1</v>
      </c>
    </row>
    <row r="4011" spans="1:10" x14ac:dyDescent="0.3">
      <c r="A4011" s="4" t="s">
        <v>4267</v>
      </c>
      <c r="B4011" s="82">
        <v>45314</v>
      </c>
      <c r="I4011" t="s">
        <v>4248</v>
      </c>
      <c r="J4011" s="4">
        <f t="shared" si="62"/>
        <v>1</v>
      </c>
    </row>
    <row r="4012" spans="1:10" x14ac:dyDescent="0.3">
      <c r="A4012" s="4" t="s">
        <v>4267</v>
      </c>
      <c r="B4012" s="82">
        <v>45314</v>
      </c>
      <c r="I4012" t="s">
        <v>4248</v>
      </c>
      <c r="J4012" s="4">
        <f t="shared" si="62"/>
        <v>1</v>
      </c>
    </row>
    <row r="4013" spans="1:10" x14ac:dyDescent="0.3">
      <c r="A4013" s="4" t="s">
        <v>4267</v>
      </c>
      <c r="B4013" s="82">
        <v>45314</v>
      </c>
      <c r="I4013" t="s">
        <v>4248</v>
      </c>
      <c r="J4013" s="4">
        <f t="shared" si="62"/>
        <v>1</v>
      </c>
    </row>
    <row r="4014" spans="1:10" x14ac:dyDescent="0.3">
      <c r="A4014" s="4" t="s">
        <v>4267</v>
      </c>
      <c r="B4014" s="82">
        <v>45314</v>
      </c>
      <c r="I4014" t="s">
        <v>4248</v>
      </c>
      <c r="J4014" s="4">
        <f t="shared" si="62"/>
        <v>1</v>
      </c>
    </row>
    <row r="4015" spans="1:10" x14ac:dyDescent="0.3">
      <c r="A4015" s="4" t="s">
        <v>4267</v>
      </c>
      <c r="B4015" s="82">
        <v>45314</v>
      </c>
      <c r="I4015" t="s">
        <v>4248</v>
      </c>
      <c r="J4015" s="4">
        <f t="shared" si="62"/>
        <v>1</v>
      </c>
    </row>
    <row r="4016" spans="1:10" x14ac:dyDescent="0.3">
      <c r="A4016" s="4" t="s">
        <v>4267</v>
      </c>
      <c r="B4016" s="82">
        <v>45314</v>
      </c>
      <c r="I4016" t="s">
        <v>4248</v>
      </c>
      <c r="J4016" s="4">
        <f t="shared" si="62"/>
        <v>1</v>
      </c>
    </row>
    <row r="4017" spans="1:10" x14ac:dyDescent="0.3">
      <c r="A4017" s="4" t="s">
        <v>4267</v>
      </c>
      <c r="B4017" s="82">
        <v>45314</v>
      </c>
      <c r="I4017" t="s">
        <v>4248</v>
      </c>
      <c r="J4017" s="4">
        <f t="shared" si="62"/>
        <v>1</v>
      </c>
    </row>
    <row r="4018" spans="1:10" x14ac:dyDescent="0.3">
      <c r="A4018" s="4" t="s">
        <v>4267</v>
      </c>
      <c r="B4018" s="82">
        <v>45314</v>
      </c>
      <c r="I4018" t="s">
        <v>4248</v>
      </c>
      <c r="J4018" s="4">
        <f t="shared" si="62"/>
        <v>1</v>
      </c>
    </row>
    <row r="4019" spans="1:10" x14ac:dyDescent="0.3">
      <c r="A4019" s="4" t="s">
        <v>4267</v>
      </c>
      <c r="B4019" s="82">
        <v>45314</v>
      </c>
      <c r="I4019" t="s">
        <v>4248</v>
      </c>
      <c r="J4019" s="4">
        <f t="shared" si="62"/>
        <v>1</v>
      </c>
    </row>
    <row r="4020" spans="1:10" x14ac:dyDescent="0.3">
      <c r="A4020" s="4" t="s">
        <v>4267</v>
      </c>
      <c r="B4020" s="82">
        <v>45314</v>
      </c>
      <c r="I4020" t="s">
        <v>4248</v>
      </c>
      <c r="J4020" s="4">
        <f t="shared" si="62"/>
        <v>1</v>
      </c>
    </row>
    <row r="4021" spans="1:10" x14ac:dyDescent="0.3">
      <c r="A4021" s="4" t="s">
        <v>4267</v>
      </c>
      <c r="B4021" s="82">
        <v>45314</v>
      </c>
      <c r="I4021" t="s">
        <v>4248</v>
      </c>
      <c r="J4021" s="4">
        <f t="shared" si="62"/>
        <v>1</v>
      </c>
    </row>
    <row r="4022" spans="1:10" x14ac:dyDescent="0.3">
      <c r="A4022" s="4" t="s">
        <v>4267</v>
      </c>
      <c r="B4022" s="82">
        <v>45314</v>
      </c>
      <c r="I4022" t="s">
        <v>4248</v>
      </c>
      <c r="J4022" s="4">
        <f t="shared" si="62"/>
        <v>1</v>
      </c>
    </row>
    <row r="4023" spans="1:10" x14ac:dyDescent="0.3">
      <c r="A4023" s="4" t="s">
        <v>4267</v>
      </c>
      <c r="B4023" s="82">
        <v>45314</v>
      </c>
      <c r="I4023" t="s">
        <v>4248</v>
      </c>
      <c r="J4023" s="4">
        <f t="shared" si="62"/>
        <v>1</v>
      </c>
    </row>
    <row r="4024" spans="1:10" x14ac:dyDescent="0.3">
      <c r="A4024" s="4" t="s">
        <v>4267</v>
      </c>
      <c r="B4024" s="82">
        <v>45314</v>
      </c>
      <c r="I4024" t="s">
        <v>4248</v>
      </c>
      <c r="J4024" s="4">
        <f t="shared" si="62"/>
        <v>1</v>
      </c>
    </row>
    <row r="4025" spans="1:10" x14ac:dyDescent="0.3">
      <c r="A4025" s="4" t="s">
        <v>4267</v>
      </c>
      <c r="B4025" s="82">
        <v>45314</v>
      </c>
      <c r="I4025" t="s">
        <v>4248</v>
      </c>
      <c r="J4025" s="4">
        <f t="shared" si="62"/>
        <v>1</v>
      </c>
    </row>
    <row r="4026" spans="1:10" x14ac:dyDescent="0.3">
      <c r="A4026" s="4" t="s">
        <v>4267</v>
      </c>
      <c r="B4026" s="82">
        <v>45314</v>
      </c>
      <c r="I4026" t="s">
        <v>4248</v>
      </c>
      <c r="J4026" s="4">
        <f t="shared" si="62"/>
        <v>1</v>
      </c>
    </row>
    <row r="4027" spans="1:10" x14ac:dyDescent="0.3">
      <c r="A4027" s="4" t="s">
        <v>4267</v>
      </c>
      <c r="B4027" s="82">
        <v>45314</v>
      </c>
      <c r="I4027" t="s">
        <v>4248</v>
      </c>
      <c r="J4027" s="4">
        <f t="shared" si="62"/>
        <v>1</v>
      </c>
    </row>
    <row r="4028" spans="1:10" x14ac:dyDescent="0.3">
      <c r="A4028" s="4" t="s">
        <v>4267</v>
      </c>
      <c r="B4028" s="82">
        <v>45314</v>
      </c>
      <c r="I4028" t="s">
        <v>4248</v>
      </c>
      <c r="J4028" s="4">
        <f t="shared" si="62"/>
        <v>1</v>
      </c>
    </row>
    <row r="4029" spans="1:10" x14ac:dyDescent="0.3">
      <c r="A4029" s="4" t="s">
        <v>4267</v>
      </c>
      <c r="B4029" s="82">
        <v>45314</v>
      </c>
      <c r="I4029" t="s">
        <v>4248</v>
      </c>
      <c r="J4029" s="4">
        <f t="shared" si="62"/>
        <v>1</v>
      </c>
    </row>
    <row r="4030" spans="1:10" x14ac:dyDescent="0.3">
      <c r="A4030" s="4" t="s">
        <v>4267</v>
      </c>
      <c r="B4030" s="82">
        <v>45314</v>
      </c>
      <c r="I4030" t="s">
        <v>4248</v>
      </c>
      <c r="J4030" s="4">
        <f t="shared" si="62"/>
        <v>1</v>
      </c>
    </row>
    <row r="4031" spans="1:10" x14ac:dyDescent="0.3">
      <c r="A4031" s="4" t="s">
        <v>4267</v>
      </c>
      <c r="B4031" s="82">
        <v>45314</v>
      </c>
      <c r="I4031" t="s">
        <v>4248</v>
      </c>
      <c r="J4031" s="4">
        <f t="shared" si="62"/>
        <v>1</v>
      </c>
    </row>
    <row r="4032" spans="1:10" x14ac:dyDescent="0.3">
      <c r="A4032" s="4" t="s">
        <v>4267</v>
      </c>
      <c r="B4032" s="82">
        <v>45313</v>
      </c>
      <c r="I4032" t="s">
        <v>4248</v>
      </c>
      <c r="J4032" s="4">
        <f t="shared" si="62"/>
        <v>1</v>
      </c>
    </row>
    <row r="4033" spans="1:10" x14ac:dyDescent="0.3">
      <c r="A4033" s="4" t="s">
        <v>4267</v>
      </c>
      <c r="B4033" s="82">
        <v>45313</v>
      </c>
      <c r="I4033" t="s">
        <v>4248</v>
      </c>
      <c r="J4033" s="4">
        <f t="shared" si="62"/>
        <v>1</v>
      </c>
    </row>
    <row r="4034" spans="1:10" x14ac:dyDescent="0.3">
      <c r="A4034" s="4" t="s">
        <v>4267</v>
      </c>
      <c r="B4034" s="82">
        <v>45313</v>
      </c>
      <c r="I4034" t="s">
        <v>4248</v>
      </c>
      <c r="J4034" s="4">
        <f t="shared" si="62"/>
        <v>1</v>
      </c>
    </row>
    <row r="4035" spans="1:10" x14ac:dyDescent="0.3">
      <c r="A4035" s="4" t="s">
        <v>4267</v>
      </c>
      <c r="B4035" s="82">
        <v>45313</v>
      </c>
      <c r="I4035" t="s">
        <v>4248</v>
      </c>
      <c r="J4035" s="4">
        <f t="shared" ref="J4035:J4098" si="63">MONTH(B4035)</f>
        <v>1</v>
      </c>
    </row>
    <row r="4036" spans="1:10" x14ac:dyDescent="0.3">
      <c r="A4036" s="4" t="s">
        <v>4267</v>
      </c>
      <c r="B4036" s="82">
        <v>45313</v>
      </c>
      <c r="I4036" t="s">
        <v>4248</v>
      </c>
      <c r="J4036" s="4">
        <f t="shared" si="63"/>
        <v>1</v>
      </c>
    </row>
    <row r="4037" spans="1:10" x14ac:dyDescent="0.3">
      <c r="A4037" s="4" t="s">
        <v>4267</v>
      </c>
      <c r="B4037" s="82">
        <v>45313</v>
      </c>
      <c r="I4037" t="s">
        <v>4248</v>
      </c>
      <c r="J4037" s="4">
        <f t="shared" si="63"/>
        <v>1</v>
      </c>
    </row>
    <row r="4038" spans="1:10" x14ac:dyDescent="0.3">
      <c r="A4038" s="4" t="s">
        <v>4267</v>
      </c>
      <c r="B4038" s="82">
        <v>45313</v>
      </c>
      <c r="I4038" t="s">
        <v>4248</v>
      </c>
      <c r="J4038" s="4">
        <f t="shared" si="63"/>
        <v>1</v>
      </c>
    </row>
    <row r="4039" spans="1:10" x14ac:dyDescent="0.3">
      <c r="A4039" s="4" t="s">
        <v>4267</v>
      </c>
      <c r="B4039" s="82">
        <v>45313</v>
      </c>
      <c r="I4039" t="s">
        <v>4248</v>
      </c>
      <c r="J4039" s="4">
        <f t="shared" si="63"/>
        <v>1</v>
      </c>
    </row>
    <row r="4040" spans="1:10" x14ac:dyDescent="0.3">
      <c r="A4040" s="4" t="s">
        <v>4267</v>
      </c>
      <c r="B4040" s="82">
        <v>45313</v>
      </c>
      <c r="I4040" t="s">
        <v>4248</v>
      </c>
      <c r="J4040" s="4">
        <f t="shared" si="63"/>
        <v>1</v>
      </c>
    </row>
    <row r="4041" spans="1:10" x14ac:dyDescent="0.3">
      <c r="A4041" s="4" t="s">
        <v>4267</v>
      </c>
      <c r="B4041" s="82">
        <v>45313</v>
      </c>
      <c r="I4041" t="s">
        <v>4248</v>
      </c>
      <c r="J4041" s="4">
        <f t="shared" si="63"/>
        <v>1</v>
      </c>
    </row>
    <row r="4042" spans="1:10" x14ac:dyDescent="0.3">
      <c r="A4042" s="4" t="s">
        <v>4267</v>
      </c>
      <c r="B4042" s="82">
        <v>45313</v>
      </c>
      <c r="I4042" t="s">
        <v>4248</v>
      </c>
      <c r="J4042" s="4">
        <f t="shared" si="63"/>
        <v>1</v>
      </c>
    </row>
    <row r="4043" spans="1:10" x14ac:dyDescent="0.3">
      <c r="A4043" s="4" t="s">
        <v>4267</v>
      </c>
      <c r="B4043" s="82">
        <v>45313</v>
      </c>
      <c r="I4043" t="s">
        <v>4248</v>
      </c>
      <c r="J4043" s="4">
        <f t="shared" si="63"/>
        <v>1</v>
      </c>
    </row>
    <row r="4044" spans="1:10" x14ac:dyDescent="0.3">
      <c r="A4044" s="4" t="s">
        <v>4267</v>
      </c>
      <c r="B4044" s="82">
        <v>45313</v>
      </c>
      <c r="I4044" t="s">
        <v>4248</v>
      </c>
      <c r="J4044" s="4">
        <f t="shared" si="63"/>
        <v>1</v>
      </c>
    </row>
    <row r="4045" spans="1:10" x14ac:dyDescent="0.3">
      <c r="A4045" s="4" t="s">
        <v>4267</v>
      </c>
      <c r="B4045" s="82">
        <v>45313</v>
      </c>
      <c r="I4045" t="s">
        <v>4248</v>
      </c>
      <c r="J4045" s="4">
        <f t="shared" si="63"/>
        <v>1</v>
      </c>
    </row>
    <row r="4046" spans="1:10" x14ac:dyDescent="0.3">
      <c r="A4046" s="4" t="s">
        <v>4267</v>
      </c>
      <c r="B4046" s="82">
        <v>45313</v>
      </c>
      <c r="I4046" t="s">
        <v>4248</v>
      </c>
      <c r="J4046" s="4">
        <f t="shared" si="63"/>
        <v>1</v>
      </c>
    </row>
    <row r="4047" spans="1:10" x14ac:dyDescent="0.3">
      <c r="A4047" s="4" t="s">
        <v>4267</v>
      </c>
      <c r="B4047" s="82">
        <v>45313</v>
      </c>
      <c r="I4047" t="s">
        <v>4248</v>
      </c>
      <c r="J4047" s="4">
        <f t="shared" si="63"/>
        <v>1</v>
      </c>
    </row>
    <row r="4048" spans="1:10" x14ac:dyDescent="0.3">
      <c r="A4048" s="4" t="s">
        <v>4267</v>
      </c>
      <c r="B4048" s="82">
        <v>45313</v>
      </c>
      <c r="I4048" t="s">
        <v>4248</v>
      </c>
      <c r="J4048" s="4">
        <f t="shared" si="63"/>
        <v>1</v>
      </c>
    </row>
    <row r="4049" spans="1:10" x14ac:dyDescent="0.3">
      <c r="A4049" s="4" t="s">
        <v>4267</v>
      </c>
      <c r="B4049" s="82">
        <v>45313</v>
      </c>
      <c r="I4049" t="s">
        <v>4248</v>
      </c>
      <c r="J4049" s="4">
        <f t="shared" si="63"/>
        <v>1</v>
      </c>
    </row>
    <row r="4050" spans="1:10" x14ac:dyDescent="0.3">
      <c r="A4050" s="4" t="s">
        <v>4267</v>
      </c>
      <c r="B4050" s="82">
        <v>45313</v>
      </c>
      <c r="I4050" t="s">
        <v>4248</v>
      </c>
      <c r="J4050" s="4">
        <f t="shared" si="63"/>
        <v>1</v>
      </c>
    </row>
    <row r="4051" spans="1:10" x14ac:dyDescent="0.3">
      <c r="A4051" s="4" t="s">
        <v>4267</v>
      </c>
      <c r="B4051" s="82">
        <v>45313</v>
      </c>
      <c r="I4051" t="s">
        <v>4248</v>
      </c>
      <c r="J4051" s="4">
        <f t="shared" si="63"/>
        <v>1</v>
      </c>
    </row>
    <row r="4052" spans="1:10" x14ac:dyDescent="0.3">
      <c r="A4052" s="4" t="s">
        <v>4267</v>
      </c>
      <c r="B4052" s="82">
        <v>45313</v>
      </c>
      <c r="I4052" t="s">
        <v>4248</v>
      </c>
      <c r="J4052" s="4">
        <f t="shared" si="63"/>
        <v>1</v>
      </c>
    </row>
    <row r="4053" spans="1:10" x14ac:dyDescent="0.3">
      <c r="A4053" s="4" t="s">
        <v>4267</v>
      </c>
      <c r="B4053" s="82">
        <v>45313</v>
      </c>
      <c r="I4053" t="s">
        <v>4248</v>
      </c>
      <c r="J4053" s="4">
        <f t="shared" si="63"/>
        <v>1</v>
      </c>
    </row>
    <row r="4054" spans="1:10" x14ac:dyDescent="0.3">
      <c r="A4054" s="4" t="s">
        <v>4267</v>
      </c>
      <c r="B4054" s="82">
        <v>45313</v>
      </c>
      <c r="I4054" t="s">
        <v>4248</v>
      </c>
      <c r="J4054" s="4">
        <f t="shared" si="63"/>
        <v>1</v>
      </c>
    </row>
    <row r="4055" spans="1:10" x14ac:dyDescent="0.3">
      <c r="A4055" s="4" t="s">
        <v>4267</v>
      </c>
      <c r="B4055" s="82">
        <v>45313</v>
      </c>
      <c r="I4055" t="s">
        <v>4248</v>
      </c>
      <c r="J4055" s="4">
        <f t="shared" si="63"/>
        <v>1</v>
      </c>
    </row>
    <row r="4056" spans="1:10" x14ac:dyDescent="0.3">
      <c r="A4056" s="4" t="s">
        <v>4267</v>
      </c>
      <c r="B4056" s="82">
        <v>45313</v>
      </c>
      <c r="I4056" t="s">
        <v>4248</v>
      </c>
      <c r="J4056" s="4">
        <f t="shared" si="63"/>
        <v>1</v>
      </c>
    </row>
    <row r="4057" spans="1:10" x14ac:dyDescent="0.3">
      <c r="A4057" s="4" t="s">
        <v>4267</v>
      </c>
      <c r="B4057" s="82">
        <v>45313</v>
      </c>
      <c r="I4057" t="s">
        <v>4248</v>
      </c>
      <c r="J4057" s="4">
        <f t="shared" si="63"/>
        <v>1</v>
      </c>
    </row>
    <row r="4058" spans="1:10" x14ac:dyDescent="0.3">
      <c r="A4058" s="4" t="s">
        <v>4267</v>
      </c>
      <c r="B4058" s="82">
        <v>45313</v>
      </c>
      <c r="I4058" t="s">
        <v>4248</v>
      </c>
      <c r="J4058" s="4">
        <f t="shared" si="63"/>
        <v>1</v>
      </c>
    </row>
    <row r="4059" spans="1:10" x14ac:dyDescent="0.3">
      <c r="A4059" s="4" t="s">
        <v>4267</v>
      </c>
      <c r="B4059" s="82">
        <v>45313</v>
      </c>
      <c r="I4059" t="s">
        <v>4248</v>
      </c>
      <c r="J4059" s="4">
        <f t="shared" si="63"/>
        <v>1</v>
      </c>
    </row>
    <row r="4060" spans="1:10" x14ac:dyDescent="0.3">
      <c r="A4060" s="4" t="s">
        <v>4267</v>
      </c>
      <c r="B4060" s="82">
        <v>45313</v>
      </c>
      <c r="I4060" t="s">
        <v>4248</v>
      </c>
      <c r="J4060" s="4">
        <f t="shared" si="63"/>
        <v>1</v>
      </c>
    </row>
    <row r="4061" spans="1:10" x14ac:dyDescent="0.3">
      <c r="A4061" s="4" t="s">
        <v>4267</v>
      </c>
      <c r="B4061" s="82">
        <v>45313</v>
      </c>
      <c r="I4061" t="s">
        <v>4248</v>
      </c>
      <c r="J4061" s="4">
        <f t="shared" si="63"/>
        <v>1</v>
      </c>
    </row>
    <row r="4062" spans="1:10" x14ac:dyDescent="0.3">
      <c r="A4062" s="4" t="s">
        <v>4267</v>
      </c>
      <c r="B4062" s="82">
        <v>45313</v>
      </c>
      <c r="I4062" t="s">
        <v>4248</v>
      </c>
      <c r="J4062" s="4">
        <f t="shared" si="63"/>
        <v>1</v>
      </c>
    </row>
    <row r="4063" spans="1:10" x14ac:dyDescent="0.3">
      <c r="A4063" s="4" t="s">
        <v>4267</v>
      </c>
      <c r="B4063" s="82">
        <v>45313</v>
      </c>
      <c r="I4063" t="s">
        <v>4248</v>
      </c>
      <c r="J4063" s="4">
        <f t="shared" si="63"/>
        <v>1</v>
      </c>
    </row>
    <row r="4064" spans="1:10" x14ac:dyDescent="0.3">
      <c r="A4064" s="4" t="s">
        <v>4267</v>
      </c>
      <c r="B4064" s="82">
        <v>45313</v>
      </c>
      <c r="I4064" t="s">
        <v>4248</v>
      </c>
      <c r="J4064" s="4">
        <f t="shared" si="63"/>
        <v>1</v>
      </c>
    </row>
    <row r="4065" spans="1:10" x14ac:dyDescent="0.3">
      <c r="A4065" s="4" t="s">
        <v>4267</v>
      </c>
      <c r="B4065" s="82">
        <v>45313</v>
      </c>
      <c r="I4065" t="s">
        <v>4248</v>
      </c>
      <c r="J4065" s="4">
        <f t="shared" si="63"/>
        <v>1</v>
      </c>
    </row>
    <row r="4066" spans="1:10" x14ac:dyDescent="0.3">
      <c r="A4066" s="4" t="s">
        <v>4267</v>
      </c>
      <c r="B4066" s="82">
        <v>45313</v>
      </c>
      <c r="I4066" t="s">
        <v>4248</v>
      </c>
      <c r="J4066" s="4">
        <f t="shared" si="63"/>
        <v>1</v>
      </c>
    </row>
    <row r="4067" spans="1:10" x14ac:dyDescent="0.3">
      <c r="A4067" s="4" t="s">
        <v>4267</v>
      </c>
      <c r="B4067" s="82">
        <v>45313</v>
      </c>
      <c r="I4067" t="s">
        <v>4248</v>
      </c>
      <c r="J4067" s="4">
        <f t="shared" si="63"/>
        <v>1</v>
      </c>
    </row>
    <row r="4068" spans="1:10" x14ac:dyDescent="0.3">
      <c r="A4068" s="4" t="s">
        <v>4267</v>
      </c>
      <c r="B4068" s="82">
        <v>45313</v>
      </c>
      <c r="I4068" t="s">
        <v>4248</v>
      </c>
      <c r="J4068" s="4">
        <f t="shared" si="63"/>
        <v>1</v>
      </c>
    </row>
    <row r="4069" spans="1:10" x14ac:dyDescent="0.3">
      <c r="A4069" s="4" t="s">
        <v>4267</v>
      </c>
      <c r="B4069" s="82">
        <v>45313</v>
      </c>
      <c r="I4069" t="s">
        <v>4248</v>
      </c>
      <c r="J4069" s="4">
        <f t="shared" si="63"/>
        <v>1</v>
      </c>
    </row>
    <row r="4070" spans="1:10" x14ac:dyDescent="0.3">
      <c r="A4070" s="4" t="s">
        <v>4267</v>
      </c>
      <c r="B4070" s="82">
        <v>45313</v>
      </c>
      <c r="I4070" t="s">
        <v>4248</v>
      </c>
      <c r="J4070" s="4">
        <f t="shared" si="63"/>
        <v>1</v>
      </c>
    </row>
    <row r="4071" spans="1:10" x14ac:dyDescent="0.3">
      <c r="A4071" s="4" t="s">
        <v>4267</v>
      </c>
      <c r="B4071" s="82">
        <v>45313</v>
      </c>
      <c r="I4071" t="s">
        <v>4248</v>
      </c>
      <c r="J4071" s="4">
        <f t="shared" si="63"/>
        <v>1</v>
      </c>
    </row>
    <row r="4072" spans="1:10" x14ac:dyDescent="0.3">
      <c r="A4072" s="4" t="s">
        <v>4267</v>
      </c>
      <c r="B4072" s="82">
        <v>45313</v>
      </c>
      <c r="I4072" t="s">
        <v>4248</v>
      </c>
      <c r="J4072" s="4">
        <f t="shared" si="63"/>
        <v>1</v>
      </c>
    </row>
    <row r="4073" spans="1:10" x14ac:dyDescent="0.3">
      <c r="A4073" s="4" t="s">
        <v>4267</v>
      </c>
      <c r="B4073" s="82">
        <v>45313</v>
      </c>
      <c r="I4073" t="s">
        <v>4248</v>
      </c>
      <c r="J4073" s="4">
        <f t="shared" si="63"/>
        <v>1</v>
      </c>
    </row>
    <row r="4074" spans="1:10" x14ac:dyDescent="0.3">
      <c r="A4074" s="4" t="s">
        <v>4267</v>
      </c>
      <c r="B4074" s="82">
        <v>45313</v>
      </c>
      <c r="I4074" t="s">
        <v>4248</v>
      </c>
      <c r="J4074" s="4">
        <f t="shared" si="63"/>
        <v>1</v>
      </c>
    </row>
    <row r="4075" spans="1:10" x14ac:dyDescent="0.3">
      <c r="A4075" s="4" t="s">
        <v>4267</v>
      </c>
      <c r="B4075" s="82">
        <v>45313</v>
      </c>
      <c r="I4075" t="s">
        <v>4248</v>
      </c>
      <c r="J4075" s="4">
        <f t="shared" si="63"/>
        <v>1</v>
      </c>
    </row>
    <row r="4076" spans="1:10" x14ac:dyDescent="0.3">
      <c r="A4076" s="4" t="s">
        <v>4267</v>
      </c>
      <c r="B4076" s="82">
        <v>45313</v>
      </c>
      <c r="I4076" t="s">
        <v>4248</v>
      </c>
      <c r="J4076" s="4">
        <f t="shared" si="63"/>
        <v>1</v>
      </c>
    </row>
    <row r="4077" spans="1:10" x14ac:dyDescent="0.3">
      <c r="A4077" s="4" t="s">
        <v>4267</v>
      </c>
      <c r="B4077" s="82">
        <v>45313</v>
      </c>
      <c r="I4077" t="s">
        <v>4248</v>
      </c>
      <c r="J4077" s="4">
        <f t="shared" si="63"/>
        <v>1</v>
      </c>
    </row>
    <row r="4078" spans="1:10" x14ac:dyDescent="0.3">
      <c r="A4078" s="4" t="s">
        <v>4267</v>
      </c>
      <c r="B4078" s="82">
        <v>45313</v>
      </c>
      <c r="I4078" t="s">
        <v>4248</v>
      </c>
      <c r="J4078" s="4">
        <f t="shared" si="63"/>
        <v>1</v>
      </c>
    </row>
    <row r="4079" spans="1:10" x14ac:dyDescent="0.3">
      <c r="A4079" s="4" t="s">
        <v>4267</v>
      </c>
      <c r="B4079" s="82">
        <v>45313</v>
      </c>
      <c r="I4079" t="s">
        <v>4248</v>
      </c>
      <c r="J4079" s="4">
        <f t="shared" si="63"/>
        <v>1</v>
      </c>
    </row>
    <row r="4080" spans="1:10" x14ac:dyDescent="0.3">
      <c r="A4080" s="4" t="s">
        <v>4267</v>
      </c>
      <c r="B4080" s="82">
        <v>45313</v>
      </c>
      <c r="I4080" t="s">
        <v>4248</v>
      </c>
      <c r="J4080" s="4">
        <f t="shared" si="63"/>
        <v>1</v>
      </c>
    </row>
    <row r="4081" spans="1:10" x14ac:dyDescent="0.3">
      <c r="A4081" s="4" t="s">
        <v>4267</v>
      </c>
      <c r="B4081" s="82">
        <v>45313</v>
      </c>
      <c r="I4081" t="s">
        <v>4248</v>
      </c>
      <c r="J4081" s="4">
        <f t="shared" si="63"/>
        <v>1</v>
      </c>
    </row>
    <row r="4082" spans="1:10" x14ac:dyDescent="0.3">
      <c r="A4082" s="4" t="s">
        <v>4267</v>
      </c>
      <c r="B4082" s="82">
        <v>45313</v>
      </c>
      <c r="I4082" t="s">
        <v>4248</v>
      </c>
      <c r="J4082" s="4">
        <f t="shared" si="63"/>
        <v>1</v>
      </c>
    </row>
    <row r="4083" spans="1:10" x14ac:dyDescent="0.3">
      <c r="A4083" s="4" t="s">
        <v>4267</v>
      </c>
      <c r="B4083" s="82">
        <v>45313</v>
      </c>
      <c r="I4083" t="s">
        <v>4248</v>
      </c>
      <c r="J4083" s="4">
        <f t="shared" si="63"/>
        <v>1</v>
      </c>
    </row>
    <row r="4084" spans="1:10" x14ac:dyDescent="0.3">
      <c r="A4084" s="4" t="s">
        <v>4267</v>
      </c>
      <c r="B4084" s="82">
        <v>45313</v>
      </c>
      <c r="I4084" t="s">
        <v>4248</v>
      </c>
      <c r="J4084" s="4">
        <f t="shared" si="63"/>
        <v>1</v>
      </c>
    </row>
    <row r="4085" spans="1:10" x14ac:dyDescent="0.3">
      <c r="A4085" s="4" t="s">
        <v>4267</v>
      </c>
      <c r="B4085" s="82">
        <v>45313</v>
      </c>
      <c r="I4085" t="s">
        <v>4248</v>
      </c>
      <c r="J4085" s="4">
        <f t="shared" si="63"/>
        <v>1</v>
      </c>
    </row>
    <row r="4086" spans="1:10" x14ac:dyDescent="0.3">
      <c r="A4086" s="4" t="s">
        <v>4267</v>
      </c>
      <c r="B4086" s="82">
        <v>45313</v>
      </c>
      <c r="I4086" t="s">
        <v>4248</v>
      </c>
      <c r="J4086" s="4">
        <f t="shared" si="63"/>
        <v>1</v>
      </c>
    </row>
    <row r="4087" spans="1:10" x14ac:dyDescent="0.3">
      <c r="A4087" s="4" t="s">
        <v>4267</v>
      </c>
      <c r="B4087" s="82">
        <v>45313</v>
      </c>
      <c r="I4087" t="s">
        <v>4248</v>
      </c>
      <c r="J4087" s="4">
        <f t="shared" si="63"/>
        <v>1</v>
      </c>
    </row>
    <row r="4088" spans="1:10" x14ac:dyDescent="0.3">
      <c r="A4088" s="4" t="s">
        <v>4267</v>
      </c>
      <c r="B4088" s="82">
        <v>45313</v>
      </c>
      <c r="I4088" t="s">
        <v>4248</v>
      </c>
      <c r="J4088" s="4">
        <f t="shared" si="63"/>
        <v>1</v>
      </c>
    </row>
    <row r="4089" spans="1:10" x14ac:dyDescent="0.3">
      <c r="A4089" s="4" t="s">
        <v>4267</v>
      </c>
      <c r="B4089" s="82">
        <v>45313</v>
      </c>
      <c r="I4089" t="s">
        <v>4248</v>
      </c>
      <c r="J4089" s="4">
        <f t="shared" si="63"/>
        <v>1</v>
      </c>
    </row>
    <row r="4090" spans="1:10" x14ac:dyDescent="0.3">
      <c r="A4090" s="4" t="s">
        <v>4267</v>
      </c>
      <c r="B4090" s="82">
        <v>45313</v>
      </c>
      <c r="I4090" t="s">
        <v>4248</v>
      </c>
      <c r="J4090" s="4">
        <f t="shared" si="63"/>
        <v>1</v>
      </c>
    </row>
    <row r="4091" spans="1:10" x14ac:dyDescent="0.3">
      <c r="A4091" s="4" t="s">
        <v>4267</v>
      </c>
      <c r="B4091" s="82">
        <v>45313</v>
      </c>
      <c r="I4091" t="s">
        <v>4248</v>
      </c>
      <c r="J4091" s="4">
        <f t="shared" si="63"/>
        <v>1</v>
      </c>
    </row>
    <row r="4092" spans="1:10" x14ac:dyDescent="0.3">
      <c r="A4092" s="4" t="s">
        <v>4267</v>
      </c>
      <c r="B4092" s="82">
        <v>45313</v>
      </c>
      <c r="I4092" t="s">
        <v>4248</v>
      </c>
      <c r="J4092" s="4">
        <f t="shared" si="63"/>
        <v>1</v>
      </c>
    </row>
    <row r="4093" spans="1:10" x14ac:dyDescent="0.3">
      <c r="A4093" s="4" t="s">
        <v>4267</v>
      </c>
      <c r="B4093" s="82">
        <v>45313</v>
      </c>
      <c r="I4093" t="s">
        <v>4248</v>
      </c>
      <c r="J4093" s="4">
        <f t="shared" si="63"/>
        <v>1</v>
      </c>
    </row>
    <row r="4094" spans="1:10" x14ac:dyDescent="0.3">
      <c r="A4094" s="4" t="s">
        <v>4267</v>
      </c>
      <c r="B4094" s="82">
        <v>45313</v>
      </c>
      <c r="I4094" t="s">
        <v>4248</v>
      </c>
      <c r="J4094" s="4">
        <f t="shared" si="63"/>
        <v>1</v>
      </c>
    </row>
    <row r="4095" spans="1:10" x14ac:dyDescent="0.3">
      <c r="A4095" s="4" t="s">
        <v>4267</v>
      </c>
      <c r="B4095" s="82">
        <v>45313</v>
      </c>
      <c r="I4095" t="s">
        <v>4248</v>
      </c>
      <c r="J4095" s="4">
        <f t="shared" si="63"/>
        <v>1</v>
      </c>
    </row>
    <row r="4096" spans="1:10" x14ac:dyDescent="0.3">
      <c r="A4096" s="4" t="s">
        <v>4267</v>
      </c>
      <c r="B4096" s="82">
        <v>45313</v>
      </c>
      <c r="I4096" t="s">
        <v>4248</v>
      </c>
      <c r="J4096" s="4">
        <f t="shared" si="63"/>
        <v>1</v>
      </c>
    </row>
    <row r="4097" spans="1:10" x14ac:dyDescent="0.3">
      <c r="A4097" s="4" t="s">
        <v>4267</v>
      </c>
      <c r="B4097" s="82">
        <v>45313</v>
      </c>
      <c r="I4097" t="s">
        <v>4248</v>
      </c>
      <c r="J4097" s="4">
        <f t="shared" si="63"/>
        <v>1</v>
      </c>
    </row>
    <row r="4098" spans="1:10" x14ac:dyDescent="0.3">
      <c r="A4098" s="4" t="s">
        <v>4267</v>
      </c>
      <c r="B4098" s="82">
        <v>45310</v>
      </c>
      <c r="I4098" t="s">
        <v>4248</v>
      </c>
      <c r="J4098" s="4">
        <f t="shared" si="63"/>
        <v>1</v>
      </c>
    </row>
    <row r="4099" spans="1:10" x14ac:dyDescent="0.3">
      <c r="A4099" s="4" t="s">
        <v>4267</v>
      </c>
      <c r="B4099" s="82">
        <v>45310</v>
      </c>
      <c r="I4099" t="s">
        <v>4248</v>
      </c>
      <c r="J4099" s="4">
        <f t="shared" ref="J4099:J4162" si="64">MONTH(B4099)</f>
        <v>1</v>
      </c>
    </row>
    <row r="4100" spans="1:10" x14ac:dyDescent="0.3">
      <c r="A4100" s="4" t="s">
        <v>4267</v>
      </c>
      <c r="B4100" s="82">
        <v>45310</v>
      </c>
      <c r="I4100" t="s">
        <v>4248</v>
      </c>
      <c r="J4100" s="4">
        <f t="shared" si="64"/>
        <v>1</v>
      </c>
    </row>
    <row r="4101" spans="1:10" x14ac:dyDescent="0.3">
      <c r="A4101" s="4" t="s">
        <v>4267</v>
      </c>
      <c r="B4101" s="82">
        <v>45310</v>
      </c>
      <c r="I4101" t="s">
        <v>4248</v>
      </c>
      <c r="J4101" s="4">
        <f t="shared" si="64"/>
        <v>1</v>
      </c>
    </row>
    <row r="4102" spans="1:10" x14ac:dyDescent="0.3">
      <c r="A4102" s="4" t="s">
        <v>4267</v>
      </c>
      <c r="B4102" s="82">
        <v>45310</v>
      </c>
      <c r="I4102" t="s">
        <v>4248</v>
      </c>
      <c r="J4102" s="4">
        <f t="shared" si="64"/>
        <v>1</v>
      </c>
    </row>
    <row r="4103" spans="1:10" x14ac:dyDescent="0.3">
      <c r="A4103" s="4" t="s">
        <v>4267</v>
      </c>
      <c r="B4103" s="82">
        <v>45310</v>
      </c>
      <c r="I4103" t="s">
        <v>4248</v>
      </c>
      <c r="J4103" s="4">
        <f t="shared" si="64"/>
        <v>1</v>
      </c>
    </row>
    <row r="4104" spans="1:10" x14ac:dyDescent="0.3">
      <c r="A4104" s="4" t="s">
        <v>4267</v>
      </c>
      <c r="B4104" s="82">
        <v>45310</v>
      </c>
      <c r="I4104" t="s">
        <v>4248</v>
      </c>
      <c r="J4104" s="4">
        <f t="shared" si="64"/>
        <v>1</v>
      </c>
    </row>
    <row r="4105" spans="1:10" x14ac:dyDescent="0.3">
      <c r="A4105" s="4" t="s">
        <v>4267</v>
      </c>
      <c r="B4105" s="82">
        <v>45310</v>
      </c>
      <c r="I4105" t="s">
        <v>4248</v>
      </c>
      <c r="J4105" s="4">
        <f t="shared" si="64"/>
        <v>1</v>
      </c>
    </row>
    <row r="4106" spans="1:10" x14ac:dyDescent="0.3">
      <c r="A4106" s="4" t="s">
        <v>4267</v>
      </c>
      <c r="B4106" s="82">
        <v>45310</v>
      </c>
      <c r="I4106" t="s">
        <v>4248</v>
      </c>
      <c r="J4106" s="4">
        <f t="shared" si="64"/>
        <v>1</v>
      </c>
    </row>
    <row r="4107" spans="1:10" x14ac:dyDescent="0.3">
      <c r="A4107" s="4" t="s">
        <v>4267</v>
      </c>
      <c r="B4107" s="82">
        <v>45310</v>
      </c>
      <c r="I4107" t="s">
        <v>4248</v>
      </c>
      <c r="J4107" s="4">
        <f t="shared" si="64"/>
        <v>1</v>
      </c>
    </row>
    <row r="4108" spans="1:10" x14ac:dyDescent="0.3">
      <c r="A4108" s="4" t="s">
        <v>4267</v>
      </c>
      <c r="B4108" s="82">
        <v>45310</v>
      </c>
      <c r="I4108" t="s">
        <v>4248</v>
      </c>
      <c r="J4108" s="4">
        <f t="shared" si="64"/>
        <v>1</v>
      </c>
    </row>
    <row r="4109" spans="1:10" x14ac:dyDescent="0.3">
      <c r="A4109" s="4" t="s">
        <v>4267</v>
      </c>
      <c r="B4109" s="82">
        <v>45310</v>
      </c>
      <c r="I4109" t="s">
        <v>4248</v>
      </c>
      <c r="J4109" s="4">
        <f t="shared" si="64"/>
        <v>1</v>
      </c>
    </row>
    <row r="4110" spans="1:10" x14ac:dyDescent="0.3">
      <c r="A4110" s="4" t="s">
        <v>4267</v>
      </c>
      <c r="B4110" s="82">
        <v>45310</v>
      </c>
      <c r="I4110" t="s">
        <v>4248</v>
      </c>
      <c r="J4110" s="4">
        <f t="shared" si="64"/>
        <v>1</v>
      </c>
    </row>
    <row r="4111" spans="1:10" x14ac:dyDescent="0.3">
      <c r="A4111" s="4" t="s">
        <v>4267</v>
      </c>
      <c r="B4111" s="82">
        <v>45310</v>
      </c>
      <c r="I4111" t="s">
        <v>4248</v>
      </c>
      <c r="J4111" s="4">
        <f t="shared" si="64"/>
        <v>1</v>
      </c>
    </row>
    <row r="4112" spans="1:10" x14ac:dyDescent="0.3">
      <c r="A4112" s="4" t="s">
        <v>4267</v>
      </c>
      <c r="B4112" s="82">
        <v>45310</v>
      </c>
      <c r="I4112" t="s">
        <v>4248</v>
      </c>
      <c r="J4112" s="4">
        <f t="shared" si="64"/>
        <v>1</v>
      </c>
    </row>
    <row r="4113" spans="1:10" x14ac:dyDescent="0.3">
      <c r="A4113" s="4" t="s">
        <v>4267</v>
      </c>
      <c r="B4113" s="82">
        <v>45310</v>
      </c>
      <c r="I4113" t="s">
        <v>4248</v>
      </c>
      <c r="J4113" s="4">
        <f t="shared" si="64"/>
        <v>1</v>
      </c>
    </row>
    <row r="4114" spans="1:10" x14ac:dyDescent="0.3">
      <c r="A4114" s="4" t="s">
        <v>4267</v>
      </c>
      <c r="B4114" s="82">
        <v>45310</v>
      </c>
      <c r="I4114" t="s">
        <v>4248</v>
      </c>
      <c r="J4114" s="4">
        <f t="shared" si="64"/>
        <v>1</v>
      </c>
    </row>
    <row r="4115" spans="1:10" x14ac:dyDescent="0.3">
      <c r="A4115" s="4" t="s">
        <v>4267</v>
      </c>
      <c r="B4115" s="82">
        <v>45310</v>
      </c>
      <c r="I4115" t="s">
        <v>4248</v>
      </c>
      <c r="J4115" s="4">
        <f t="shared" si="64"/>
        <v>1</v>
      </c>
    </row>
    <row r="4116" spans="1:10" x14ac:dyDescent="0.3">
      <c r="A4116" s="4" t="s">
        <v>4267</v>
      </c>
      <c r="B4116" s="82">
        <v>45310</v>
      </c>
      <c r="I4116" t="s">
        <v>4248</v>
      </c>
      <c r="J4116" s="4">
        <f t="shared" si="64"/>
        <v>1</v>
      </c>
    </row>
    <row r="4117" spans="1:10" x14ac:dyDescent="0.3">
      <c r="A4117" s="4" t="s">
        <v>4267</v>
      </c>
      <c r="B4117" s="82">
        <v>45310</v>
      </c>
      <c r="I4117" t="s">
        <v>4248</v>
      </c>
      <c r="J4117" s="4">
        <f t="shared" si="64"/>
        <v>1</v>
      </c>
    </row>
    <row r="4118" spans="1:10" x14ac:dyDescent="0.3">
      <c r="A4118" s="4" t="s">
        <v>4267</v>
      </c>
      <c r="B4118" s="82">
        <v>45310</v>
      </c>
      <c r="I4118" t="s">
        <v>4248</v>
      </c>
      <c r="J4118" s="4">
        <f t="shared" si="64"/>
        <v>1</v>
      </c>
    </row>
    <row r="4119" spans="1:10" x14ac:dyDescent="0.3">
      <c r="A4119" s="4" t="s">
        <v>4267</v>
      </c>
      <c r="B4119" s="82">
        <v>45310</v>
      </c>
      <c r="I4119" t="s">
        <v>4248</v>
      </c>
      <c r="J4119" s="4">
        <f t="shared" si="64"/>
        <v>1</v>
      </c>
    </row>
    <row r="4120" spans="1:10" x14ac:dyDescent="0.3">
      <c r="A4120" s="4" t="s">
        <v>4267</v>
      </c>
      <c r="B4120" s="82">
        <v>45310</v>
      </c>
      <c r="I4120" t="s">
        <v>4248</v>
      </c>
      <c r="J4120" s="4">
        <f t="shared" si="64"/>
        <v>1</v>
      </c>
    </row>
    <row r="4121" spans="1:10" x14ac:dyDescent="0.3">
      <c r="A4121" s="4" t="s">
        <v>4267</v>
      </c>
      <c r="B4121" s="82">
        <v>45310</v>
      </c>
      <c r="I4121" t="s">
        <v>4248</v>
      </c>
      <c r="J4121" s="4">
        <f t="shared" si="64"/>
        <v>1</v>
      </c>
    </row>
    <row r="4122" spans="1:10" x14ac:dyDescent="0.3">
      <c r="A4122" s="4" t="s">
        <v>4267</v>
      </c>
      <c r="B4122" s="82">
        <v>45310</v>
      </c>
      <c r="I4122" t="s">
        <v>4248</v>
      </c>
      <c r="J4122" s="4">
        <f t="shared" si="64"/>
        <v>1</v>
      </c>
    </row>
    <row r="4123" spans="1:10" x14ac:dyDescent="0.3">
      <c r="A4123" s="4" t="s">
        <v>4267</v>
      </c>
      <c r="B4123" s="82">
        <v>45310</v>
      </c>
      <c r="I4123" t="s">
        <v>4248</v>
      </c>
      <c r="J4123" s="4">
        <f t="shared" si="64"/>
        <v>1</v>
      </c>
    </row>
    <row r="4124" spans="1:10" x14ac:dyDescent="0.3">
      <c r="A4124" s="4" t="s">
        <v>4267</v>
      </c>
      <c r="B4124" s="82">
        <v>45310</v>
      </c>
      <c r="I4124" t="s">
        <v>4248</v>
      </c>
      <c r="J4124" s="4">
        <f t="shared" si="64"/>
        <v>1</v>
      </c>
    </row>
    <row r="4125" spans="1:10" x14ac:dyDescent="0.3">
      <c r="A4125" s="4" t="s">
        <v>4267</v>
      </c>
      <c r="B4125" s="82">
        <v>45310</v>
      </c>
      <c r="I4125" t="s">
        <v>4248</v>
      </c>
      <c r="J4125" s="4">
        <f t="shared" si="64"/>
        <v>1</v>
      </c>
    </row>
    <row r="4126" spans="1:10" x14ac:dyDescent="0.3">
      <c r="A4126" s="4" t="s">
        <v>4267</v>
      </c>
      <c r="B4126" s="82">
        <v>45310</v>
      </c>
      <c r="I4126" t="s">
        <v>4248</v>
      </c>
      <c r="J4126" s="4">
        <f t="shared" si="64"/>
        <v>1</v>
      </c>
    </row>
    <row r="4127" spans="1:10" x14ac:dyDescent="0.3">
      <c r="A4127" s="4" t="s">
        <v>4267</v>
      </c>
      <c r="B4127" s="82">
        <v>45310</v>
      </c>
      <c r="I4127" t="s">
        <v>4248</v>
      </c>
      <c r="J4127" s="4">
        <f t="shared" si="64"/>
        <v>1</v>
      </c>
    </row>
    <row r="4128" spans="1:10" x14ac:dyDescent="0.3">
      <c r="A4128" s="4" t="s">
        <v>4267</v>
      </c>
      <c r="B4128" s="82">
        <v>45310</v>
      </c>
      <c r="I4128" t="s">
        <v>4248</v>
      </c>
      <c r="J4128" s="4">
        <f t="shared" si="64"/>
        <v>1</v>
      </c>
    </row>
    <row r="4129" spans="1:10" x14ac:dyDescent="0.3">
      <c r="A4129" s="4" t="s">
        <v>4267</v>
      </c>
      <c r="B4129" s="82">
        <v>45310</v>
      </c>
      <c r="I4129" t="s">
        <v>4248</v>
      </c>
      <c r="J4129" s="4">
        <f t="shared" si="64"/>
        <v>1</v>
      </c>
    </row>
    <row r="4130" spans="1:10" x14ac:dyDescent="0.3">
      <c r="A4130" s="4" t="s">
        <v>4267</v>
      </c>
      <c r="B4130" s="82">
        <v>45310</v>
      </c>
      <c r="I4130" t="s">
        <v>4248</v>
      </c>
      <c r="J4130" s="4">
        <f t="shared" si="64"/>
        <v>1</v>
      </c>
    </row>
    <row r="4131" spans="1:10" x14ac:dyDescent="0.3">
      <c r="A4131" s="4" t="s">
        <v>4267</v>
      </c>
      <c r="B4131" s="82">
        <v>45310</v>
      </c>
      <c r="I4131" t="s">
        <v>4248</v>
      </c>
      <c r="J4131" s="4">
        <f t="shared" si="64"/>
        <v>1</v>
      </c>
    </row>
    <row r="4132" spans="1:10" x14ac:dyDescent="0.3">
      <c r="A4132" s="4" t="s">
        <v>4267</v>
      </c>
      <c r="B4132" s="82">
        <v>45310</v>
      </c>
      <c r="I4132" t="s">
        <v>4248</v>
      </c>
      <c r="J4132" s="4">
        <f t="shared" si="64"/>
        <v>1</v>
      </c>
    </row>
    <row r="4133" spans="1:10" x14ac:dyDescent="0.3">
      <c r="A4133" s="4" t="s">
        <v>4267</v>
      </c>
      <c r="B4133" s="82">
        <v>45310</v>
      </c>
      <c r="I4133" t="s">
        <v>4248</v>
      </c>
      <c r="J4133" s="4">
        <f t="shared" si="64"/>
        <v>1</v>
      </c>
    </row>
    <row r="4134" spans="1:10" x14ac:dyDescent="0.3">
      <c r="A4134" s="4" t="s">
        <v>4267</v>
      </c>
      <c r="B4134" s="82">
        <v>45310</v>
      </c>
      <c r="I4134" t="s">
        <v>4248</v>
      </c>
      <c r="J4134" s="4">
        <f t="shared" si="64"/>
        <v>1</v>
      </c>
    </row>
    <row r="4135" spans="1:10" x14ac:dyDescent="0.3">
      <c r="A4135" s="4" t="s">
        <v>4267</v>
      </c>
      <c r="B4135" s="82">
        <v>45310</v>
      </c>
      <c r="I4135" t="s">
        <v>4248</v>
      </c>
      <c r="J4135" s="4">
        <f t="shared" si="64"/>
        <v>1</v>
      </c>
    </row>
    <row r="4136" spans="1:10" x14ac:dyDescent="0.3">
      <c r="A4136" s="4" t="s">
        <v>4267</v>
      </c>
      <c r="B4136" s="82">
        <v>45310</v>
      </c>
      <c r="I4136" t="s">
        <v>4248</v>
      </c>
      <c r="J4136" s="4">
        <f t="shared" si="64"/>
        <v>1</v>
      </c>
    </row>
    <row r="4137" spans="1:10" x14ac:dyDescent="0.3">
      <c r="A4137" s="4" t="s">
        <v>4267</v>
      </c>
      <c r="B4137" s="82">
        <v>45310</v>
      </c>
      <c r="I4137" t="s">
        <v>4248</v>
      </c>
      <c r="J4137" s="4">
        <f t="shared" si="64"/>
        <v>1</v>
      </c>
    </row>
    <row r="4138" spans="1:10" x14ac:dyDescent="0.3">
      <c r="A4138" s="4" t="s">
        <v>4267</v>
      </c>
      <c r="B4138" s="82">
        <v>45310</v>
      </c>
      <c r="I4138" t="s">
        <v>4248</v>
      </c>
      <c r="J4138" s="4">
        <f t="shared" si="64"/>
        <v>1</v>
      </c>
    </row>
    <row r="4139" spans="1:10" x14ac:dyDescent="0.3">
      <c r="A4139" s="4" t="s">
        <v>4267</v>
      </c>
      <c r="B4139" s="82">
        <v>45310</v>
      </c>
      <c r="I4139" t="s">
        <v>4248</v>
      </c>
      <c r="J4139" s="4">
        <f t="shared" si="64"/>
        <v>1</v>
      </c>
    </row>
    <row r="4140" spans="1:10" x14ac:dyDescent="0.3">
      <c r="A4140" s="4" t="s">
        <v>4267</v>
      </c>
      <c r="B4140" s="82">
        <v>45310</v>
      </c>
      <c r="I4140" t="s">
        <v>4248</v>
      </c>
      <c r="J4140" s="4">
        <f t="shared" si="64"/>
        <v>1</v>
      </c>
    </row>
    <row r="4141" spans="1:10" x14ac:dyDescent="0.3">
      <c r="A4141" s="4" t="s">
        <v>4267</v>
      </c>
      <c r="B4141" s="82">
        <v>45310</v>
      </c>
      <c r="I4141" t="s">
        <v>4248</v>
      </c>
      <c r="J4141" s="4">
        <f t="shared" si="64"/>
        <v>1</v>
      </c>
    </row>
    <row r="4142" spans="1:10" x14ac:dyDescent="0.3">
      <c r="A4142" s="4" t="s">
        <v>4267</v>
      </c>
      <c r="B4142" s="82">
        <v>45310</v>
      </c>
      <c r="I4142" t="s">
        <v>4248</v>
      </c>
      <c r="J4142" s="4">
        <f t="shared" si="64"/>
        <v>1</v>
      </c>
    </row>
    <row r="4143" spans="1:10" x14ac:dyDescent="0.3">
      <c r="A4143" s="4" t="s">
        <v>4267</v>
      </c>
      <c r="B4143" s="82">
        <v>45310</v>
      </c>
      <c r="I4143" t="s">
        <v>4248</v>
      </c>
      <c r="J4143" s="4">
        <f t="shared" si="64"/>
        <v>1</v>
      </c>
    </row>
    <row r="4144" spans="1:10" x14ac:dyDescent="0.3">
      <c r="A4144" s="4" t="s">
        <v>4267</v>
      </c>
      <c r="B4144" s="82">
        <v>45310</v>
      </c>
      <c r="I4144" t="s">
        <v>4248</v>
      </c>
      <c r="J4144" s="4">
        <f t="shared" si="64"/>
        <v>1</v>
      </c>
    </row>
    <row r="4145" spans="1:10" x14ac:dyDescent="0.3">
      <c r="A4145" s="4" t="s">
        <v>4267</v>
      </c>
      <c r="B4145" s="82">
        <v>45310</v>
      </c>
      <c r="I4145" t="s">
        <v>4248</v>
      </c>
      <c r="J4145" s="4">
        <f t="shared" si="64"/>
        <v>1</v>
      </c>
    </row>
    <row r="4146" spans="1:10" x14ac:dyDescent="0.3">
      <c r="A4146" s="4" t="s">
        <v>4267</v>
      </c>
      <c r="B4146" s="82">
        <v>45310</v>
      </c>
      <c r="I4146" t="s">
        <v>4248</v>
      </c>
      <c r="J4146" s="4">
        <f t="shared" si="64"/>
        <v>1</v>
      </c>
    </row>
    <row r="4147" spans="1:10" x14ac:dyDescent="0.3">
      <c r="A4147" s="4" t="s">
        <v>4267</v>
      </c>
      <c r="B4147" s="82">
        <v>45310</v>
      </c>
      <c r="I4147" t="s">
        <v>4248</v>
      </c>
      <c r="J4147" s="4">
        <f t="shared" si="64"/>
        <v>1</v>
      </c>
    </row>
    <row r="4148" spans="1:10" x14ac:dyDescent="0.3">
      <c r="A4148" s="4" t="s">
        <v>4267</v>
      </c>
      <c r="B4148" s="82">
        <v>45310</v>
      </c>
      <c r="I4148" t="s">
        <v>4248</v>
      </c>
      <c r="J4148" s="4">
        <f t="shared" si="64"/>
        <v>1</v>
      </c>
    </row>
    <row r="4149" spans="1:10" x14ac:dyDescent="0.3">
      <c r="A4149" s="4" t="s">
        <v>4267</v>
      </c>
      <c r="B4149" s="82">
        <v>45310</v>
      </c>
      <c r="I4149" t="s">
        <v>4248</v>
      </c>
      <c r="J4149" s="4">
        <f t="shared" si="64"/>
        <v>1</v>
      </c>
    </row>
    <row r="4150" spans="1:10" x14ac:dyDescent="0.3">
      <c r="A4150" s="4" t="s">
        <v>4267</v>
      </c>
      <c r="B4150" s="82">
        <v>45310</v>
      </c>
      <c r="I4150" t="s">
        <v>4248</v>
      </c>
      <c r="J4150" s="4">
        <f t="shared" si="64"/>
        <v>1</v>
      </c>
    </row>
    <row r="4151" spans="1:10" x14ac:dyDescent="0.3">
      <c r="A4151" s="4" t="s">
        <v>4267</v>
      </c>
      <c r="B4151" s="82">
        <v>45310</v>
      </c>
      <c r="I4151" t="s">
        <v>4248</v>
      </c>
      <c r="J4151" s="4">
        <f t="shared" si="64"/>
        <v>1</v>
      </c>
    </row>
    <row r="4152" spans="1:10" x14ac:dyDescent="0.3">
      <c r="A4152" s="4" t="s">
        <v>4267</v>
      </c>
      <c r="B4152" s="82">
        <v>45310</v>
      </c>
      <c r="I4152" t="s">
        <v>4248</v>
      </c>
      <c r="J4152" s="4">
        <f t="shared" si="64"/>
        <v>1</v>
      </c>
    </row>
    <row r="4153" spans="1:10" x14ac:dyDescent="0.3">
      <c r="A4153" s="4" t="s">
        <v>4267</v>
      </c>
      <c r="B4153" s="82">
        <v>45310</v>
      </c>
      <c r="I4153" t="s">
        <v>4248</v>
      </c>
      <c r="J4153" s="4">
        <f t="shared" si="64"/>
        <v>1</v>
      </c>
    </row>
    <row r="4154" spans="1:10" x14ac:dyDescent="0.3">
      <c r="A4154" s="4" t="s">
        <v>4267</v>
      </c>
      <c r="B4154" s="82">
        <v>45310</v>
      </c>
      <c r="I4154" t="s">
        <v>4248</v>
      </c>
      <c r="J4154" s="4">
        <f t="shared" si="64"/>
        <v>1</v>
      </c>
    </row>
    <row r="4155" spans="1:10" x14ac:dyDescent="0.3">
      <c r="A4155" s="4" t="s">
        <v>4267</v>
      </c>
      <c r="B4155" s="82">
        <v>45310</v>
      </c>
      <c r="I4155" t="s">
        <v>4248</v>
      </c>
      <c r="J4155" s="4">
        <f t="shared" si="64"/>
        <v>1</v>
      </c>
    </row>
    <row r="4156" spans="1:10" x14ac:dyDescent="0.3">
      <c r="A4156" s="4" t="s">
        <v>4267</v>
      </c>
      <c r="B4156" s="82">
        <v>45310</v>
      </c>
      <c r="I4156" t="s">
        <v>4248</v>
      </c>
      <c r="J4156" s="4">
        <f t="shared" si="64"/>
        <v>1</v>
      </c>
    </row>
    <row r="4157" spans="1:10" x14ac:dyDescent="0.3">
      <c r="A4157" s="4" t="s">
        <v>4267</v>
      </c>
      <c r="B4157" s="82">
        <v>45310</v>
      </c>
      <c r="I4157" t="s">
        <v>4248</v>
      </c>
      <c r="J4157" s="4">
        <f t="shared" si="64"/>
        <v>1</v>
      </c>
    </row>
    <row r="4158" spans="1:10" x14ac:dyDescent="0.3">
      <c r="A4158" s="4" t="s">
        <v>4267</v>
      </c>
      <c r="B4158" s="82">
        <v>45310</v>
      </c>
      <c r="I4158" t="s">
        <v>4248</v>
      </c>
      <c r="J4158" s="4">
        <f t="shared" si="64"/>
        <v>1</v>
      </c>
    </row>
    <row r="4159" spans="1:10" x14ac:dyDescent="0.3">
      <c r="A4159" s="4" t="s">
        <v>4267</v>
      </c>
      <c r="B4159" s="82">
        <v>45310</v>
      </c>
      <c r="I4159" t="s">
        <v>4248</v>
      </c>
      <c r="J4159" s="4">
        <f t="shared" si="64"/>
        <v>1</v>
      </c>
    </row>
    <row r="4160" spans="1:10" x14ac:dyDescent="0.3">
      <c r="A4160" s="4" t="s">
        <v>4267</v>
      </c>
      <c r="B4160" s="82">
        <v>45310</v>
      </c>
      <c r="I4160" t="s">
        <v>4248</v>
      </c>
      <c r="J4160" s="4">
        <f t="shared" si="64"/>
        <v>1</v>
      </c>
    </row>
    <row r="4161" spans="1:10" x14ac:dyDescent="0.3">
      <c r="A4161" s="4" t="s">
        <v>4267</v>
      </c>
      <c r="B4161" s="82">
        <v>45310</v>
      </c>
      <c r="I4161" t="s">
        <v>4248</v>
      </c>
      <c r="J4161" s="4">
        <f t="shared" si="64"/>
        <v>1</v>
      </c>
    </row>
    <row r="4162" spans="1:10" x14ac:dyDescent="0.3">
      <c r="A4162" s="4" t="s">
        <v>4267</v>
      </c>
      <c r="B4162" s="82">
        <v>45310</v>
      </c>
      <c r="I4162" t="s">
        <v>4248</v>
      </c>
      <c r="J4162" s="4">
        <f t="shared" si="64"/>
        <v>1</v>
      </c>
    </row>
    <row r="4163" spans="1:10" x14ac:dyDescent="0.3">
      <c r="A4163" s="4" t="s">
        <v>4267</v>
      </c>
      <c r="B4163" s="82">
        <v>45310</v>
      </c>
      <c r="I4163" t="s">
        <v>4248</v>
      </c>
      <c r="J4163" s="4">
        <f t="shared" ref="J4163:J4226" si="65">MONTH(B4163)</f>
        <v>1</v>
      </c>
    </row>
    <row r="4164" spans="1:10" x14ac:dyDescent="0.3">
      <c r="A4164" s="4" t="s">
        <v>4267</v>
      </c>
      <c r="B4164" s="82">
        <v>45310</v>
      </c>
      <c r="I4164" t="s">
        <v>4248</v>
      </c>
      <c r="J4164" s="4">
        <f t="shared" si="65"/>
        <v>1</v>
      </c>
    </row>
    <row r="4165" spans="1:10" x14ac:dyDescent="0.3">
      <c r="A4165" s="4" t="s">
        <v>4267</v>
      </c>
      <c r="B4165" s="82">
        <v>45310</v>
      </c>
      <c r="I4165" t="s">
        <v>4248</v>
      </c>
      <c r="J4165" s="4">
        <f t="shared" si="65"/>
        <v>1</v>
      </c>
    </row>
    <row r="4166" spans="1:10" x14ac:dyDescent="0.3">
      <c r="A4166" s="4" t="s">
        <v>4267</v>
      </c>
      <c r="B4166" s="82">
        <v>45310</v>
      </c>
      <c r="I4166" t="s">
        <v>4248</v>
      </c>
      <c r="J4166" s="4">
        <f t="shared" si="65"/>
        <v>1</v>
      </c>
    </row>
    <row r="4167" spans="1:10" x14ac:dyDescent="0.3">
      <c r="A4167" s="4" t="s">
        <v>4267</v>
      </c>
      <c r="B4167" s="82">
        <v>45310</v>
      </c>
      <c r="I4167" t="s">
        <v>4248</v>
      </c>
      <c r="J4167" s="4">
        <f t="shared" si="65"/>
        <v>1</v>
      </c>
    </row>
    <row r="4168" spans="1:10" x14ac:dyDescent="0.3">
      <c r="A4168" s="4" t="s">
        <v>4267</v>
      </c>
      <c r="B4168" s="82">
        <v>45310</v>
      </c>
      <c r="I4168" t="s">
        <v>4248</v>
      </c>
      <c r="J4168" s="4">
        <f t="shared" si="65"/>
        <v>1</v>
      </c>
    </row>
    <row r="4169" spans="1:10" x14ac:dyDescent="0.3">
      <c r="A4169" s="4" t="s">
        <v>4267</v>
      </c>
      <c r="B4169" s="82">
        <v>45310</v>
      </c>
      <c r="I4169" t="s">
        <v>4248</v>
      </c>
      <c r="J4169" s="4">
        <f t="shared" si="65"/>
        <v>1</v>
      </c>
    </row>
    <row r="4170" spans="1:10" x14ac:dyDescent="0.3">
      <c r="A4170" s="4" t="s">
        <v>4267</v>
      </c>
      <c r="B4170" s="82">
        <v>45310</v>
      </c>
      <c r="I4170" t="s">
        <v>4248</v>
      </c>
      <c r="J4170" s="4">
        <f t="shared" si="65"/>
        <v>1</v>
      </c>
    </row>
    <row r="4171" spans="1:10" x14ac:dyDescent="0.3">
      <c r="A4171" s="4" t="s">
        <v>4267</v>
      </c>
      <c r="B4171" s="82">
        <v>45310</v>
      </c>
      <c r="I4171" t="s">
        <v>4248</v>
      </c>
      <c r="J4171" s="4">
        <f t="shared" si="65"/>
        <v>1</v>
      </c>
    </row>
    <row r="4172" spans="1:10" x14ac:dyDescent="0.3">
      <c r="A4172" s="4" t="s">
        <v>4267</v>
      </c>
      <c r="B4172" s="82">
        <v>45310</v>
      </c>
      <c r="I4172" t="s">
        <v>4248</v>
      </c>
      <c r="J4172" s="4">
        <f t="shared" si="65"/>
        <v>1</v>
      </c>
    </row>
    <row r="4173" spans="1:10" x14ac:dyDescent="0.3">
      <c r="A4173" s="4" t="s">
        <v>4267</v>
      </c>
      <c r="B4173" s="82">
        <v>45310</v>
      </c>
      <c r="I4173" t="s">
        <v>4248</v>
      </c>
      <c r="J4173" s="4">
        <f t="shared" si="65"/>
        <v>1</v>
      </c>
    </row>
    <row r="4174" spans="1:10" x14ac:dyDescent="0.3">
      <c r="A4174" s="4" t="s">
        <v>4267</v>
      </c>
      <c r="B4174" s="82">
        <v>45310</v>
      </c>
      <c r="I4174" t="s">
        <v>4248</v>
      </c>
      <c r="J4174" s="4">
        <f t="shared" si="65"/>
        <v>1</v>
      </c>
    </row>
    <row r="4175" spans="1:10" x14ac:dyDescent="0.3">
      <c r="A4175" s="4" t="s">
        <v>4267</v>
      </c>
      <c r="B4175" s="82">
        <v>45310</v>
      </c>
      <c r="I4175" t="s">
        <v>4248</v>
      </c>
      <c r="J4175" s="4">
        <f t="shared" si="65"/>
        <v>1</v>
      </c>
    </row>
    <row r="4176" spans="1:10" x14ac:dyDescent="0.3">
      <c r="A4176" s="4" t="s">
        <v>4267</v>
      </c>
      <c r="B4176" s="82">
        <v>45309</v>
      </c>
      <c r="I4176" t="s">
        <v>4248</v>
      </c>
      <c r="J4176" s="4">
        <f t="shared" si="65"/>
        <v>1</v>
      </c>
    </row>
    <row r="4177" spans="1:10" x14ac:dyDescent="0.3">
      <c r="A4177" s="4" t="s">
        <v>4267</v>
      </c>
      <c r="B4177" s="82">
        <v>45309</v>
      </c>
      <c r="I4177" t="s">
        <v>4248</v>
      </c>
      <c r="J4177" s="4">
        <f t="shared" si="65"/>
        <v>1</v>
      </c>
    </row>
    <row r="4178" spans="1:10" x14ac:dyDescent="0.3">
      <c r="A4178" s="4" t="s">
        <v>4267</v>
      </c>
      <c r="B4178" s="82">
        <v>45309</v>
      </c>
      <c r="I4178" t="s">
        <v>4248</v>
      </c>
      <c r="J4178" s="4">
        <f t="shared" si="65"/>
        <v>1</v>
      </c>
    </row>
    <row r="4179" spans="1:10" x14ac:dyDescent="0.3">
      <c r="A4179" s="4" t="s">
        <v>4267</v>
      </c>
      <c r="B4179" s="82">
        <v>45309</v>
      </c>
      <c r="I4179" t="s">
        <v>4248</v>
      </c>
      <c r="J4179" s="4">
        <f t="shared" si="65"/>
        <v>1</v>
      </c>
    </row>
    <row r="4180" spans="1:10" x14ac:dyDescent="0.3">
      <c r="A4180" s="4" t="s">
        <v>4267</v>
      </c>
      <c r="B4180" s="82">
        <v>45309</v>
      </c>
      <c r="I4180" t="s">
        <v>4248</v>
      </c>
      <c r="J4180" s="4">
        <f t="shared" si="65"/>
        <v>1</v>
      </c>
    </row>
    <row r="4181" spans="1:10" x14ac:dyDescent="0.3">
      <c r="A4181" s="4" t="s">
        <v>4267</v>
      </c>
      <c r="B4181" s="82">
        <v>45309</v>
      </c>
      <c r="I4181" t="s">
        <v>4248</v>
      </c>
      <c r="J4181" s="4">
        <f t="shared" si="65"/>
        <v>1</v>
      </c>
    </row>
    <row r="4182" spans="1:10" x14ac:dyDescent="0.3">
      <c r="A4182" s="4" t="s">
        <v>4267</v>
      </c>
      <c r="B4182" s="82">
        <v>45309</v>
      </c>
      <c r="I4182" t="s">
        <v>4248</v>
      </c>
      <c r="J4182" s="4">
        <f t="shared" si="65"/>
        <v>1</v>
      </c>
    </row>
    <row r="4183" spans="1:10" x14ac:dyDescent="0.3">
      <c r="A4183" s="4" t="s">
        <v>4267</v>
      </c>
      <c r="B4183" s="82">
        <v>45309</v>
      </c>
      <c r="I4183" t="s">
        <v>4248</v>
      </c>
      <c r="J4183" s="4">
        <f t="shared" si="65"/>
        <v>1</v>
      </c>
    </row>
    <row r="4184" spans="1:10" x14ac:dyDescent="0.3">
      <c r="A4184" s="4" t="s">
        <v>4267</v>
      </c>
      <c r="B4184" s="82">
        <v>45309</v>
      </c>
      <c r="I4184" t="s">
        <v>4248</v>
      </c>
      <c r="J4184" s="4">
        <f t="shared" si="65"/>
        <v>1</v>
      </c>
    </row>
    <row r="4185" spans="1:10" x14ac:dyDescent="0.3">
      <c r="A4185" s="4" t="s">
        <v>4267</v>
      </c>
      <c r="B4185" s="82">
        <v>45309</v>
      </c>
      <c r="I4185" t="s">
        <v>4248</v>
      </c>
      <c r="J4185" s="4">
        <f t="shared" si="65"/>
        <v>1</v>
      </c>
    </row>
    <row r="4186" spans="1:10" x14ac:dyDescent="0.3">
      <c r="A4186" s="4" t="s">
        <v>4267</v>
      </c>
      <c r="B4186" s="82">
        <v>45309</v>
      </c>
      <c r="I4186" t="s">
        <v>4248</v>
      </c>
      <c r="J4186" s="4">
        <f t="shared" si="65"/>
        <v>1</v>
      </c>
    </row>
    <row r="4187" spans="1:10" x14ac:dyDescent="0.3">
      <c r="A4187" s="4" t="s">
        <v>4267</v>
      </c>
      <c r="B4187" s="82">
        <v>45309</v>
      </c>
      <c r="I4187" t="s">
        <v>4248</v>
      </c>
      <c r="J4187" s="4">
        <f t="shared" si="65"/>
        <v>1</v>
      </c>
    </row>
    <row r="4188" spans="1:10" x14ac:dyDescent="0.3">
      <c r="A4188" s="4" t="s">
        <v>4267</v>
      </c>
      <c r="B4188" s="82">
        <v>45309</v>
      </c>
      <c r="I4188" t="s">
        <v>4248</v>
      </c>
      <c r="J4188" s="4">
        <f t="shared" si="65"/>
        <v>1</v>
      </c>
    </row>
    <row r="4189" spans="1:10" x14ac:dyDescent="0.3">
      <c r="A4189" s="4" t="s">
        <v>4267</v>
      </c>
      <c r="B4189" s="82">
        <v>45309</v>
      </c>
      <c r="I4189" t="s">
        <v>4248</v>
      </c>
      <c r="J4189" s="4">
        <f t="shared" si="65"/>
        <v>1</v>
      </c>
    </row>
    <row r="4190" spans="1:10" x14ac:dyDescent="0.3">
      <c r="A4190" s="4" t="s">
        <v>4267</v>
      </c>
      <c r="B4190" s="82">
        <v>45309</v>
      </c>
      <c r="I4190" t="s">
        <v>4248</v>
      </c>
      <c r="J4190" s="4">
        <f t="shared" si="65"/>
        <v>1</v>
      </c>
    </row>
    <row r="4191" spans="1:10" x14ac:dyDescent="0.3">
      <c r="A4191" s="4" t="s">
        <v>4267</v>
      </c>
      <c r="B4191" s="82">
        <v>45309</v>
      </c>
      <c r="I4191" t="s">
        <v>4248</v>
      </c>
      <c r="J4191" s="4">
        <f t="shared" si="65"/>
        <v>1</v>
      </c>
    </row>
    <row r="4192" spans="1:10" x14ac:dyDescent="0.3">
      <c r="A4192" s="4" t="s">
        <v>4267</v>
      </c>
      <c r="B4192" s="82">
        <v>45309</v>
      </c>
      <c r="I4192" t="s">
        <v>4248</v>
      </c>
      <c r="J4192" s="4">
        <f t="shared" si="65"/>
        <v>1</v>
      </c>
    </row>
    <row r="4193" spans="1:10" x14ac:dyDescent="0.3">
      <c r="A4193" s="4" t="s">
        <v>4267</v>
      </c>
      <c r="B4193" s="82">
        <v>45309</v>
      </c>
      <c r="I4193" t="s">
        <v>4248</v>
      </c>
      <c r="J4193" s="4">
        <f t="shared" si="65"/>
        <v>1</v>
      </c>
    </row>
    <row r="4194" spans="1:10" x14ac:dyDescent="0.3">
      <c r="A4194" s="4" t="s">
        <v>4267</v>
      </c>
      <c r="B4194" s="82">
        <v>45308</v>
      </c>
      <c r="I4194" t="s">
        <v>4248</v>
      </c>
      <c r="J4194" s="4">
        <f t="shared" si="65"/>
        <v>1</v>
      </c>
    </row>
    <row r="4195" spans="1:10" x14ac:dyDescent="0.3">
      <c r="A4195" s="4" t="s">
        <v>4267</v>
      </c>
      <c r="B4195" s="82">
        <v>45308</v>
      </c>
      <c r="I4195" t="s">
        <v>4248</v>
      </c>
      <c r="J4195" s="4">
        <f t="shared" si="65"/>
        <v>1</v>
      </c>
    </row>
    <row r="4196" spans="1:10" x14ac:dyDescent="0.3">
      <c r="A4196" s="4" t="s">
        <v>4267</v>
      </c>
      <c r="B4196" s="82">
        <v>45308</v>
      </c>
      <c r="I4196" t="s">
        <v>4248</v>
      </c>
      <c r="J4196" s="4">
        <f t="shared" si="65"/>
        <v>1</v>
      </c>
    </row>
    <row r="4197" spans="1:10" x14ac:dyDescent="0.3">
      <c r="A4197" s="4" t="s">
        <v>4267</v>
      </c>
      <c r="B4197" s="82">
        <v>45308</v>
      </c>
      <c r="I4197" t="s">
        <v>4248</v>
      </c>
      <c r="J4197" s="4">
        <f t="shared" si="65"/>
        <v>1</v>
      </c>
    </row>
    <row r="4198" spans="1:10" x14ac:dyDescent="0.3">
      <c r="A4198" s="4" t="s">
        <v>4267</v>
      </c>
      <c r="B4198" s="82">
        <v>45308</v>
      </c>
      <c r="I4198" t="s">
        <v>4248</v>
      </c>
      <c r="J4198" s="4">
        <f t="shared" si="65"/>
        <v>1</v>
      </c>
    </row>
    <row r="4199" spans="1:10" x14ac:dyDescent="0.3">
      <c r="A4199" s="4" t="s">
        <v>4267</v>
      </c>
      <c r="B4199" s="82">
        <v>45308</v>
      </c>
      <c r="I4199" t="s">
        <v>4248</v>
      </c>
      <c r="J4199" s="4">
        <f t="shared" si="65"/>
        <v>1</v>
      </c>
    </row>
    <row r="4200" spans="1:10" x14ac:dyDescent="0.3">
      <c r="A4200" s="4" t="s">
        <v>4267</v>
      </c>
      <c r="B4200" s="82">
        <v>45308</v>
      </c>
      <c r="I4200" t="s">
        <v>4248</v>
      </c>
      <c r="J4200" s="4">
        <f t="shared" si="65"/>
        <v>1</v>
      </c>
    </row>
    <row r="4201" spans="1:10" x14ac:dyDescent="0.3">
      <c r="A4201" s="4" t="s">
        <v>4267</v>
      </c>
      <c r="B4201" s="82">
        <v>45308</v>
      </c>
      <c r="I4201" t="s">
        <v>4248</v>
      </c>
      <c r="J4201" s="4">
        <f t="shared" si="65"/>
        <v>1</v>
      </c>
    </row>
    <row r="4202" spans="1:10" x14ac:dyDescent="0.3">
      <c r="A4202" s="4" t="s">
        <v>4267</v>
      </c>
      <c r="B4202" s="82">
        <v>45308</v>
      </c>
      <c r="I4202" t="s">
        <v>4248</v>
      </c>
      <c r="J4202" s="4">
        <f t="shared" si="65"/>
        <v>1</v>
      </c>
    </row>
    <row r="4203" spans="1:10" x14ac:dyDescent="0.3">
      <c r="A4203" s="4" t="s">
        <v>4267</v>
      </c>
      <c r="B4203" s="82">
        <v>45308</v>
      </c>
      <c r="I4203" t="s">
        <v>4248</v>
      </c>
      <c r="J4203" s="4">
        <f t="shared" si="65"/>
        <v>1</v>
      </c>
    </row>
    <row r="4204" spans="1:10" x14ac:dyDescent="0.3">
      <c r="A4204" s="4" t="s">
        <v>4267</v>
      </c>
      <c r="B4204" s="82">
        <v>45308</v>
      </c>
      <c r="I4204" t="s">
        <v>4248</v>
      </c>
      <c r="J4204" s="4">
        <f t="shared" si="65"/>
        <v>1</v>
      </c>
    </row>
    <row r="4205" spans="1:10" x14ac:dyDescent="0.3">
      <c r="A4205" s="4" t="s">
        <v>4267</v>
      </c>
      <c r="B4205" s="82">
        <v>45308</v>
      </c>
      <c r="I4205" t="s">
        <v>4248</v>
      </c>
      <c r="J4205" s="4">
        <f t="shared" si="65"/>
        <v>1</v>
      </c>
    </row>
    <row r="4206" spans="1:10" x14ac:dyDescent="0.3">
      <c r="A4206" s="4" t="s">
        <v>4267</v>
      </c>
      <c r="B4206" s="82">
        <v>45308</v>
      </c>
      <c r="I4206" t="s">
        <v>4248</v>
      </c>
      <c r="J4206" s="4">
        <f t="shared" si="65"/>
        <v>1</v>
      </c>
    </row>
    <row r="4207" spans="1:10" x14ac:dyDescent="0.3">
      <c r="A4207" s="4" t="s">
        <v>4267</v>
      </c>
      <c r="B4207" s="82">
        <v>45308</v>
      </c>
      <c r="I4207" t="s">
        <v>4248</v>
      </c>
      <c r="J4207" s="4">
        <f t="shared" si="65"/>
        <v>1</v>
      </c>
    </row>
    <row r="4208" spans="1:10" x14ac:dyDescent="0.3">
      <c r="A4208" s="4" t="s">
        <v>4267</v>
      </c>
      <c r="B4208" s="82">
        <v>45308</v>
      </c>
      <c r="I4208" t="s">
        <v>4248</v>
      </c>
      <c r="J4208" s="4">
        <f t="shared" si="65"/>
        <v>1</v>
      </c>
    </row>
    <row r="4209" spans="1:10" x14ac:dyDescent="0.3">
      <c r="A4209" s="4" t="s">
        <v>4267</v>
      </c>
      <c r="B4209" s="82">
        <v>45308</v>
      </c>
      <c r="I4209" t="s">
        <v>4248</v>
      </c>
      <c r="J4209" s="4">
        <f t="shared" si="65"/>
        <v>1</v>
      </c>
    </row>
    <row r="4210" spans="1:10" x14ac:dyDescent="0.3">
      <c r="A4210" s="4" t="s">
        <v>4267</v>
      </c>
      <c r="B4210" s="82">
        <v>45308</v>
      </c>
      <c r="I4210" t="s">
        <v>4248</v>
      </c>
      <c r="J4210" s="4">
        <f t="shared" si="65"/>
        <v>1</v>
      </c>
    </row>
    <row r="4211" spans="1:10" x14ac:dyDescent="0.3">
      <c r="A4211" s="4" t="s">
        <v>4267</v>
      </c>
      <c r="B4211" s="82">
        <v>45308</v>
      </c>
      <c r="I4211" t="s">
        <v>4248</v>
      </c>
      <c r="J4211" s="4">
        <f t="shared" si="65"/>
        <v>1</v>
      </c>
    </row>
    <row r="4212" spans="1:10" x14ac:dyDescent="0.3">
      <c r="A4212" s="4" t="s">
        <v>4267</v>
      </c>
      <c r="B4212" s="82">
        <v>45308</v>
      </c>
      <c r="I4212" t="s">
        <v>4248</v>
      </c>
      <c r="J4212" s="4">
        <f t="shared" si="65"/>
        <v>1</v>
      </c>
    </row>
    <row r="4213" spans="1:10" x14ac:dyDescent="0.3">
      <c r="A4213" s="4" t="s">
        <v>4267</v>
      </c>
      <c r="B4213" s="82">
        <v>45308</v>
      </c>
      <c r="I4213" t="s">
        <v>4248</v>
      </c>
      <c r="J4213" s="4">
        <f t="shared" si="65"/>
        <v>1</v>
      </c>
    </row>
    <row r="4214" spans="1:10" x14ac:dyDescent="0.3">
      <c r="A4214" s="4" t="s">
        <v>4267</v>
      </c>
      <c r="B4214" s="82">
        <v>45308</v>
      </c>
      <c r="I4214" t="s">
        <v>4248</v>
      </c>
      <c r="J4214" s="4">
        <f t="shared" si="65"/>
        <v>1</v>
      </c>
    </row>
    <row r="4215" spans="1:10" x14ac:dyDescent="0.3">
      <c r="A4215" s="4" t="s">
        <v>4267</v>
      </c>
      <c r="B4215" s="82">
        <v>45308</v>
      </c>
      <c r="I4215" t="s">
        <v>4248</v>
      </c>
      <c r="J4215" s="4">
        <f t="shared" si="65"/>
        <v>1</v>
      </c>
    </row>
    <row r="4216" spans="1:10" x14ac:dyDescent="0.3">
      <c r="A4216" s="4" t="s">
        <v>4267</v>
      </c>
      <c r="B4216" s="82">
        <v>45308</v>
      </c>
      <c r="I4216" t="s">
        <v>4248</v>
      </c>
      <c r="J4216" s="4">
        <f t="shared" si="65"/>
        <v>1</v>
      </c>
    </row>
    <row r="4217" spans="1:10" x14ac:dyDescent="0.3">
      <c r="A4217" s="4" t="s">
        <v>4267</v>
      </c>
      <c r="B4217" s="82">
        <v>45308</v>
      </c>
      <c r="I4217" t="s">
        <v>4248</v>
      </c>
      <c r="J4217" s="4">
        <f t="shared" si="65"/>
        <v>1</v>
      </c>
    </row>
    <row r="4218" spans="1:10" x14ac:dyDescent="0.3">
      <c r="A4218" s="4" t="s">
        <v>4267</v>
      </c>
      <c r="B4218" s="82">
        <v>45308</v>
      </c>
      <c r="I4218" t="s">
        <v>4248</v>
      </c>
      <c r="J4218" s="4">
        <f t="shared" si="65"/>
        <v>1</v>
      </c>
    </row>
    <row r="4219" spans="1:10" x14ac:dyDescent="0.3">
      <c r="A4219" s="4" t="s">
        <v>4267</v>
      </c>
      <c r="B4219" s="82">
        <v>45308</v>
      </c>
      <c r="I4219" t="s">
        <v>4248</v>
      </c>
      <c r="J4219" s="4">
        <f t="shared" si="65"/>
        <v>1</v>
      </c>
    </row>
    <row r="4220" spans="1:10" x14ac:dyDescent="0.3">
      <c r="A4220" s="4" t="s">
        <v>4267</v>
      </c>
      <c r="B4220" s="82">
        <v>45308</v>
      </c>
      <c r="I4220" t="s">
        <v>4248</v>
      </c>
      <c r="J4220" s="4">
        <f t="shared" si="65"/>
        <v>1</v>
      </c>
    </row>
    <row r="4221" spans="1:10" x14ac:dyDescent="0.3">
      <c r="A4221" s="4" t="s">
        <v>4267</v>
      </c>
      <c r="B4221" s="82">
        <v>45308</v>
      </c>
      <c r="I4221" t="s">
        <v>4248</v>
      </c>
      <c r="J4221" s="4">
        <f t="shared" si="65"/>
        <v>1</v>
      </c>
    </row>
    <row r="4222" spans="1:10" x14ac:dyDescent="0.3">
      <c r="A4222" s="4" t="s">
        <v>4267</v>
      </c>
      <c r="B4222" s="82">
        <v>45308</v>
      </c>
      <c r="I4222" t="s">
        <v>4248</v>
      </c>
      <c r="J4222" s="4">
        <f t="shared" si="65"/>
        <v>1</v>
      </c>
    </row>
    <row r="4223" spans="1:10" x14ac:dyDescent="0.3">
      <c r="A4223" s="4" t="s">
        <v>4267</v>
      </c>
      <c r="B4223" s="82">
        <v>45308</v>
      </c>
      <c r="I4223" t="s">
        <v>4248</v>
      </c>
      <c r="J4223" s="4">
        <f t="shared" si="65"/>
        <v>1</v>
      </c>
    </row>
    <row r="4224" spans="1:10" x14ac:dyDescent="0.3">
      <c r="A4224" s="4" t="s">
        <v>4267</v>
      </c>
      <c r="B4224" s="82">
        <v>45308</v>
      </c>
      <c r="I4224" t="s">
        <v>4248</v>
      </c>
      <c r="J4224" s="4">
        <f t="shared" si="65"/>
        <v>1</v>
      </c>
    </row>
    <row r="4225" spans="1:10" x14ac:dyDescent="0.3">
      <c r="A4225" s="4" t="s">
        <v>4267</v>
      </c>
      <c r="B4225" s="82">
        <v>45308</v>
      </c>
      <c r="I4225" t="s">
        <v>4248</v>
      </c>
      <c r="J4225" s="4">
        <f t="shared" si="65"/>
        <v>1</v>
      </c>
    </row>
    <row r="4226" spans="1:10" x14ac:dyDescent="0.3">
      <c r="A4226" s="4" t="s">
        <v>4267</v>
      </c>
      <c r="B4226" s="82">
        <v>45308</v>
      </c>
      <c r="I4226" t="s">
        <v>4248</v>
      </c>
      <c r="J4226" s="4">
        <f t="shared" si="65"/>
        <v>1</v>
      </c>
    </row>
    <row r="4227" spans="1:10" x14ac:dyDescent="0.3">
      <c r="A4227" s="4" t="s">
        <v>4267</v>
      </c>
      <c r="B4227" s="82">
        <v>45308</v>
      </c>
      <c r="I4227" t="s">
        <v>4248</v>
      </c>
      <c r="J4227" s="4">
        <f t="shared" ref="J4227:J4290" si="66">MONTH(B4227)</f>
        <v>1</v>
      </c>
    </row>
    <row r="4228" spans="1:10" x14ac:dyDescent="0.3">
      <c r="A4228" s="4" t="s">
        <v>4267</v>
      </c>
      <c r="B4228" s="82">
        <v>45308</v>
      </c>
      <c r="I4228" t="s">
        <v>4248</v>
      </c>
      <c r="J4228" s="4">
        <f t="shared" si="66"/>
        <v>1</v>
      </c>
    </row>
    <row r="4229" spans="1:10" x14ac:dyDescent="0.3">
      <c r="A4229" s="4" t="s">
        <v>4267</v>
      </c>
      <c r="B4229" s="82">
        <v>45308</v>
      </c>
      <c r="I4229" t="s">
        <v>4248</v>
      </c>
      <c r="J4229" s="4">
        <f t="shared" si="66"/>
        <v>1</v>
      </c>
    </row>
    <row r="4230" spans="1:10" x14ac:dyDescent="0.3">
      <c r="A4230" s="4" t="s">
        <v>4267</v>
      </c>
      <c r="B4230" s="82">
        <v>45308</v>
      </c>
      <c r="I4230" t="s">
        <v>4248</v>
      </c>
      <c r="J4230" s="4">
        <f t="shared" si="66"/>
        <v>1</v>
      </c>
    </row>
    <row r="4231" spans="1:10" x14ac:dyDescent="0.3">
      <c r="A4231" s="4" t="s">
        <v>4267</v>
      </c>
      <c r="B4231" s="82">
        <v>45308</v>
      </c>
      <c r="I4231" t="s">
        <v>4248</v>
      </c>
      <c r="J4231" s="4">
        <f t="shared" si="66"/>
        <v>1</v>
      </c>
    </row>
    <row r="4232" spans="1:10" x14ac:dyDescent="0.3">
      <c r="A4232" s="4" t="s">
        <v>4267</v>
      </c>
      <c r="B4232" s="82">
        <v>45307</v>
      </c>
      <c r="I4232" t="s">
        <v>4248</v>
      </c>
      <c r="J4232" s="4">
        <f t="shared" si="66"/>
        <v>1</v>
      </c>
    </row>
    <row r="4233" spans="1:10" x14ac:dyDescent="0.3">
      <c r="A4233" s="4" t="s">
        <v>4267</v>
      </c>
      <c r="B4233" s="82">
        <v>45307</v>
      </c>
      <c r="I4233" t="s">
        <v>4248</v>
      </c>
      <c r="J4233" s="4">
        <f t="shared" si="66"/>
        <v>1</v>
      </c>
    </row>
    <row r="4234" spans="1:10" x14ac:dyDescent="0.3">
      <c r="A4234" s="4" t="s">
        <v>4267</v>
      </c>
      <c r="B4234" s="82">
        <v>45307</v>
      </c>
      <c r="I4234" t="s">
        <v>4248</v>
      </c>
      <c r="J4234" s="4">
        <f t="shared" si="66"/>
        <v>1</v>
      </c>
    </row>
    <row r="4235" spans="1:10" x14ac:dyDescent="0.3">
      <c r="A4235" s="4" t="s">
        <v>4267</v>
      </c>
      <c r="B4235" s="82">
        <v>45307</v>
      </c>
      <c r="I4235" t="s">
        <v>4248</v>
      </c>
      <c r="J4235" s="4">
        <f t="shared" si="66"/>
        <v>1</v>
      </c>
    </row>
    <row r="4236" spans="1:10" x14ac:dyDescent="0.3">
      <c r="A4236" s="4" t="s">
        <v>4267</v>
      </c>
      <c r="B4236" s="82">
        <v>45307</v>
      </c>
      <c r="I4236" t="s">
        <v>4248</v>
      </c>
      <c r="J4236" s="4">
        <f t="shared" si="66"/>
        <v>1</v>
      </c>
    </row>
    <row r="4237" spans="1:10" x14ac:dyDescent="0.3">
      <c r="A4237" s="4" t="s">
        <v>4267</v>
      </c>
      <c r="B4237" s="82">
        <v>45307</v>
      </c>
      <c r="I4237" t="s">
        <v>4248</v>
      </c>
      <c r="J4237" s="4">
        <f t="shared" si="66"/>
        <v>1</v>
      </c>
    </row>
    <row r="4238" spans="1:10" x14ac:dyDescent="0.3">
      <c r="A4238" s="4" t="s">
        <v>4267</v>
      </c>
      <c r="B4238" s="82">
        <v>45307</v>
      </c>
      <c r="I4238" t="s">
        <v>4248</v>
      </c>
      <c r="J4238" s="4">
        <f t="shared" si="66"/>
        <v>1</v>
      </c>
    </row>
    <row r="4239" spans="1:10" x14ac:dyDescent="0.3">
      <c r="A4239" s="4" t="s">
        <v>4267</v>
      </c>
      <c r="B4239" s="82">
        <v>45307</v>
      </c>
      <c r="I4239" t="s">
        <v>4248</v>
      </c>
      <c r="J4239" s="4">
        <f t="shared" si="66"/>
        <v>1</v>
      </c>
    </row>
    <row r="4240" spans="1:10" x14ac:dyDescent="0.3">
      <c r="A4240" s="4" t="s">
        <v>4267</v>
      </c>
      <c r="B4240" s="82">
        <v>45307</v>
      </c>
      <c r="I4240" t="s">
        <v>4248</v>
      </c>
      <c r="J4240" s="4">
        <f t="shared" si="66"/>
        <v>1</v>
      </c>
    </row>
    <row r="4241" spans="1:10" x14ac:dyDescent="0.3">
      <c r="A4241" s="4" t="s">
        <v>4267</v>
      </c>
      <c r="B4241" s="82">
        <v>45307</v>
      </c>
      <c r="I4241" t="s">
        <v>4248</v>
      </c>
      <c r="J4241" s="4">
        <f t="shared" si="66"/>
        <v>1</v>
      </c>
    </row>
    <row r="4242" spans="1:10" x14ac:dyDescent="0.3">
      <c r="A4242" s="4" t="s">
        <v>4267</v>
      </c>
      <c r="B4242" s="82">
        <v>45307</v>
      </c>
      <c r="I4242" t="s">
        <v>4248</v>
      </c>
      <c r="J4242" s="4">
        <f t="shared" si="66"/>
        <v>1</v>
      </c>
    </row>
    <row r="4243" spans="1:10" x14ac:dyDescent="0.3">
      <c r="A4243" s="4" t="s">
        <v>4267</v>
      </c>
      <c r="B4243" s="82">
        <v>45307</v>
      </c>
      <c r="I4243" t="s">
        <v>4248</v>
      </c>
      <c r="J4243" s="4">
        <f t="shared" si="66"/>
        <v>1</v>
      </c>
    </row>
    <row r="4244" spans="1:10" x14ac:dyDescent="0.3">
      <c r="A4244" s="4" t="s">
        <v>4267</v>
      </c>
      <c r="B4244" s="82">
        <v>45307</v>
      </c>
      <c r="I4244" t="s">
        <v>4248</v>
      </c>
      <c r="J4244" s="4">
        <f t="shared" si="66"/>
        <v>1</v>
      </c>
    </row>
    <row r="4245" spans="1:10" x14ac:dyDescent="0.3">
      <c r="A4245" s="4" t="s">
        <v>4267</v>
      </c>
      <c r="B4245" s="82">
        <v>45307</v>
      </c>
      <c r="I4245" t="s">
        <v>4248</v>
      </c>
      <c r="J4245" s="4">
        <f t="shared" si="66"/>
        <v>1</v>
      </c>
    </row>
    <row r="4246" spans="1:10" x14ac:dyDescent="0.3">
      <c r="A4246" s="4" t="s">
        <v>4267</v>
      </c>
      <c r="B4246" s="82">
        <v>45307</v>
      </c>
      <c r="I4246" t="s">
        <v>4248</v>
      </c>
      <c r="J4246" s="4">
        <f t="shared" si="66"/>
        <v>1</v>
      </c>
    </row>
    <row r="4247" spans="1:10" x14ac:dyDescent="0.3">
      <c r="A4247" s="4" t="s">
        <v>4267</v>
      </c>
      <c r="B4247" s="82">
        <v>45307</v>
      </c>
      <c r="I4247" t="s">
        <v>4248</v>
      </c>
      <c r="J4247" s="4">
        <f t="shared" si="66"/>
        <v>1</v>
      </c>
    </row>
    <row r="4248" spans="1:10" x14ac:dyDescent="0.3">
      <c r="A4248" s="4" t="s">
        <v>4267</v>
      </c>
      <c r="B4248" s="82">
        <v>45307</v>
      </c>
      <c r="I4248" t="s">
        <v>4248</v>
      </c>
      <c r="J4248" s="4">
        <f t="shared" si="66"/>
        <v>1</v>
      </c>
    </row>
    <row r="4249" spans="1:10" x14ac:dyDescent="0.3">
      <c r="A4249" s="4" t="s">
        <v>4267</v>
      </c>
      <c r="B4249" s="82">
        <v>45307</v>
      </c>
      <c r="I4249" t="s">
        <v>4248</v>
      </c>
      <c r="J4249" s="4">
        <f t="shared" si="66"/>
        <v>1</v>
      </c>
    </row>
    <row r="4250" spans="1:10" x14ac:dyDescent="0.3">
      <c r="A4250" s="4" t="s">
        <v>4267</v>
      </c>
      <c r="B4250" s="82">
        <v>45307</v>
      </c>
      <c r="I4250" t="s">
        <v>4248</v>
      </c>
      <c r="J4250" s="4">
        <f t="shared" si="66"/>
        <v>1</v>
      </c>
    </row>
    <row r="4251" spans="1:10" x14ac:dyDescent="0.3">
      <c r="A4251" s="4" t="s">
        <v>4267</v>
      </c>
      <c r="B4251" s="82">
        <v>45307</v>
      </c>
      <c r="I4251" t="s">
        <v>4248</v>
      </c>
      <c r="J4251" s="4">
        <f t="shared" si="66"/>
        <v>1</v>
      </c>
    </row>
    <row r="4252" spans="1:10" x14ac:dyDescent="0.3">
      <c r="A4252" s="4" t="s">
        <v>4267</v>
      </c>
      <c r="B4252" s="82">
        <v>45307</v>
      </c>
      <c r="I4252" t="s">
        <v>4248</v>
      </c>
      <c r="J4252" s="4">
        <f t="shared" si="66"/>
        <v>1</v>
      </c>
    </row>
    <row r="4253" spans="1:10" x14ac:dyDescent="0.3">
      <c r="A4253" s="4" t="s">
        <v>4267</v>
      </c>
      <c r="B4253" s="82">
        <v>45307</v>
      </c>
      <c r="I4253" t="s">
        <v>4248</v>
      </c>
      <c r="J4253" s="4">
        <f t="shared" si="66"/>
        <v>1</v>
      </c>
    </row>
    <row r="4254" spans="1:10" x14ac:dyDescent="0.3">
      <c r="A4254" s="4" t="s">
        <v>4267</v>
      </c>
      <c r="B4254" s="82">
        <v>45307</v>
      </c>
      <c r="I4254" t="s">
        <v>4248</v>
      </c>
      <c r="J4254" s="4">
        <f t="shared" si="66"/>
        <v>1</v>
      </c>
    </row>
    <row r="4255" spans="1:10" x14ac:dyDescent="0.3">
      <c r="A4255" s="4" t="s">
        <v>4267</v>
      </c>
      <c r="B4255" s="82">
        <v>45307</v>
      </c>
      <c r="I4255" t="s">
        <v>4248</v>
      </c>
      <c r="J4255" s="4">
        <f t="shared" si="66"/>
        <v>1</v>
      </c>
    </row>
    <row r="4256" spans="1:10" x14ac:dyDescent="0.3">
      <c r="A4256" s="4" t="s">
        <v>4267</v>
      </c>
      <c r="B4256" s="82">
        <v>45307</v>
      </c>
      <c r="I4256" t="s">
        <v>4248</v>
      </c>
      <c r="J4256" s="4">
        <f t="shared" si="66"/>
        <v>1</v>
      </c>
    </row>
    <row r="4257" spans="1:10" x14ac:dyDescent="0.3">
      <c r="A4257" s="4" t="s">
        <v>4267</v>
      </c>
      <c r="B4257" s="82">
        <v>45307</v>
      </c>
      <c r="I4257" t="s">
        <v>4248</v>
      </c>
      <c r="J4257" s="4">
        <f t="shared" si="66"/>
        <v>1</v>
      </c>
    </row>
    <row r="4258" spans="1:10" x14ac:dyDescent="0.3">
      <c r="A4258" s="4" t="s">
        <v>4267</v>
      </c>
      <c r="B4258" s="82">
        <v>45307</v>
      </c>
      <c r="I4258" t="s">
        <v>4248</v>
      </c>
      <c r="J4258" s="4">
        <f t="shared" si="66"/>
        <v>1</v>
      </c>
    </row>
    <row r="4259" spans="1:10" x14ac:dyDescent="0.3">
      <c r="A4259" s="4" t="s">
        <v>4267</v>
      </c>
      <c r="B4259" s="82">
        <v>45307</v>
      </c>
      <c r="I4259" t="s">
        <v>4248</v>
      </c>
      <c r="J4259" s="4">
        <f t="shared" si="66"/>
        <v>1</v>
      </c>
    </row>
    <row r="4260" spans="1:10" x14ac:dyDescent="0.3">
      <c r="A4260" s="4" t="s">
        <v>4267</v>
      </c>
      <c r="B4260" s="82">
        <v>45307</v>
      </c>
      <c r="I4260" t="s">
        <v>4248</v>
      </c>
      <c r="J4260" s="4">
        <f t="shared" si="66"/>
        <v>1</v>
      </c>
    </row>
    <row r="4261" spans="1:10" x14ac:dyDescent="0.3">
      <c r="A4261" s="4" t="s">
        <v>4267</v>
      </c>
      <c r="B4261" s="82">
        <v>45307</v>
      </c>
      <c r="I4261" t="s">
        <v>4248</v>
      </c>
      <c r="J4261" s="4">
        <f t="shared" si="66"/>
        <v>1</v>
      </c>
    </row>
    <row r="4262" spans="1:10" x14ac:dyDescent="0.3">
      <c r="A4262" s="4" t="s">
        <v>4267</v>
      </c>
      <c r="B4262" s="82">
        <v>45307</v>
      </c>
      <c r="I4262" t="s">
        <v>4248</v>
      </c>
      <c r="J4262" s="4">
        <f t="shared" si="66"/>
        <v>1</v>
      </c>
    </row>
    <row r="4263" spans="1:10" x14ac:dyDescent="0.3">
      <c r="A4263" s="4" t="s">
        <v>4267</v>
      </c>
      <c r="B4263" s="82">
        <v>45307</v>
      </c>
      <c r="I4263" t="s">
        <v>4248</v>
      </c>
      <c r="J4263" s="4">
        <f t="shared" si="66"/>
        <v>1</v>
      </c>
    </row>
    <row r="4264" spans="1:10" x14ac:dyDescent="0.3">
      <c r="A4264" s="4" t="s">
        <v>4267</v>
      </c>
      <c r="B4264" s="82">
        <v>45307</v>
      </c>
      <c r="I4264" t="s">
        <v>4248</v>
      </c>
      <c r="J4264" s="4">
        <f t="shared" si="66"/>
        <v>1</v>
      </c>
    </row>
    <row r="4265" spans="1:10" x14ac:dyDescent="0.3">
      <c r="A4265" s="4" t="s">
        <v>4267</v>
      </c>
      <c r="B4265" s="82">
        <v>45307</v>
      </c>
      <c r="I4265" t="s">
        <v>4248</v>
      </c>
      <c r="J4265" s="4">
        <f t="shared" si="66"/>
        <v>1</v>
      </c>
    </row>
    <row r="4266" spans="1:10" x14ac:dyDescent="0.3">
      <c r="A4266" s="4" t="s">
        <v>4267</v>
      </c>
      <c r="B4266" s="82">
        <v>45307</v>
      </c>
      <c r="I4266" t="s">
        <v>4248</v>
      </c>
      <c r="J4266" s="4">
        <f t="shared" si="66"/>
        <v>1</v>
      </c>
    </row>
    <row r="4267" spans="1:10" x14ac:dyDescent="0.3">
      <c r="A4267" s="4" t="s">
        <v>4267</v>
      </c>
      <c r="B4267" s="82">
        <v>45307</v>
      </c>
      <c r="I4267" t="s">
        <v>4248</v>
      </c>
      <c r="J4267" s="4">
        <f t="shared" si="66"/>
        <v>1</v>
      </c>
    </row>
    <row r="4268" spans="1:10" x14ac:dyDescent="0.3">
      <c r="A4268" s="4" t="s">
        <v>4267</v>
      </c>
      <c r="B4268" s="82">
        <v>45307</v>
      </c>
      <c r="I4268" t="s">
        <v>4248</v>
      </c>
      <c r="J4268" s="4">
        <f t="shared" si="66"/>
        <v>1</v>
      </c>
    </row>
    <row r="4269" spans="1:10" x14ac:dyDescent="0.3">
      <c r="A4269" s="4" t="s">
        <v>4267</v>
      </c>
      <c r="B4269" s="82">
        <v>45307</v>
      </c>
      <c r="I4269" t="s">
        <v>4248</v>
      </c>
      <c r="J4269" s="4">
        <f t="shared" si="66"/>
        <v>1</v>
      </c>
    </row>
    <row r="4270" spans="1:10" x14ac:dyDescent="0.3">
      <c r="A4270" s="4" t="s">
        <v>4267</v>
      </c>
      <c r="B4270" s="82">
        <v>45307</v>
      </c>
      <c r="I4270" t="s">
        <v>4248</v>
      </c>
      <c r="J4270" s="4">
        <f t="shared" si="66"/>
        <v>1</v>
      </c>
    </row>
    <row r="4271" spans="1:10" x14ac:dyDescent="0.3">
      <c r="A4271" s="4" t="s">
        <v>4267</v>
      </c>
      <c r="B4271" s="82">
        <v>45307</v>
      </c>
      <c r="I4271" t="s">
        <v>4248</v>
      </c>
      <c r="J4271" s="4">
        <f t="shared" si="66"/>
        <v>1</v>
      </c>
    </row>
    <row r="4272" spans="1:10" x14ac:dyDescent="0.3">
      <c r="A4272" s="4" t="s">
        <v>4267</v>
      </c>
      <c r="B4272" s="82">
        <v>45307</v>
      </c>
      <c r="I4272" t="s">
        <v>4248</v>
      </c>
      <c r="J4272" s="4">
        <f t="shared" si="66"/>
        <v>1</v>
      </c>
    </row>
    <row r="4273" spans="1:10" x14ac:dyDescent="0.3">
      <c r="A4273" s="4" t="s">
        <v>4267</v>
      </c>
      <c r="B4273" s="82">
        <v>45307</v>
      </c>
      <c r="I4273" t="s">
        <v>4248</v>
      </c>
      <c r="J4273" s="4">
        <f t="shared" si="66"/>
        <v>1</v>
      </c>
    </row>
    <row r="4274" spans="1:10" x14ac:dyDescent="0.3">
      <c r="A4274" s="4" t="s">
        <v>4267</v>
      </c>
      <c r="B4274" s="82">
        <v>45307</v>
      </c>
      <c r="I4274" t="s">
        <v>4248</v>
      </c>
      <c r="J4274" s="4">
        <f t="shared" si="66"/>
        <v>1</v>
      </c>
    </row>
    <row r="4275" spans="1:10" x14ac:dyDescent="0.3">
      <c r="A4275" s="4" t="s">
        <v>4267</v>
      </c>
      <c r="B4275" s="82">
        <v>45307</v>
      </c>
      <c r="I4275" t="s">
        <v>4248</v>
      </c>
      <c r="J4275" s="4">
        <f t="shared" si="66"/>
        <v>1</v>
      </c>
    </row>
    <row r="4276" spans="1:10" x14ac:dyDescent="0.3">
      <c r="A4276" s="4" t="s">
        <v>4267</v>
      </c>
      <c r="B4276" s="82">
        <v>45307</v>
      </c>
      <c r="I4276" t="s">
        <v>4248</v>
      </c>
      <c r="J4276" s="4">
        <f t="shared" si="66"/>
        <v>1</v>
      </c>
    </row>
    <row r="4277" spans="1:10" x14ac:dyDescent="0.3">
      <c r="A4277" s="4" t="s">
        <v>4267</v>
      </c>
      <c r="B4277" s="82">
        <v>45306</v>
      </c>
      <c r="I4277" t="s">
        <v>4248</v>
      </c>
      <c r="J4277" s="4">
        <f t="shared" si="66"/>
        <v>1</v>
      </c>
    </row>
    <row r="4278" spans="1:10" x14ac:dyDescent="0.3">
      <c r="A4278" s="4" t="s">
        <v>4267</v>
      </c>
      <c r="B4278" s="82">
        <v>45306</v>
      </c>
      <c r="I4278" t="s">
        <v>4248</v>
      </c>
      <c r="J4278" s="4">
        <f t="shared" si="66"/>
        <v>1</v>
      </c>
    </row>
    <row r="4279" spans="1:10" x14ac:dyDescent="0.3">
      <c r="A4279" s="4" t="s">
        <v>4267</v>
      </c>
      <c r="B4279" s="82">
        <v>45306</v>
      </c>
      <c r="I4279" t="s">
        <v>4248</v>
      </c>
      <c r="J4279" s="4">
        <f t="shared" si="66"/>
        <v>1</v>
      </c>
    </row>
    <row r="4280" spans="1:10" x14ac:dyDescent="0.3">
      <c r="A4280" s="4" t="s">
        <v>4267</v>
      </c>
      <c r="B4280" s="82">
        <v>45306</v>
      </c>
      <c r="I4280" t="s">
        <v>4248</v>
      </c>
      <c r="J4280" s="4">
        <f t="shared" si="66"/>
        <v>1</v>
      </c>
    </row>
    <row r="4281" spans="1:10" x14ac:dyDescent="0.3">
      <c r="A4281" s="4" t="s">
        <v>4267</v>
      </c>
      <c r="B4281" s="82">
        <v>45306</v>
      </c>
      <c r="I4281" t="s">
        <v>4248</v>
      </c>
      <c r="J4281" s="4">
        <f t="shared" si="66"/>
        <v>1</v>
      </c>
    </row>
    <row r="4282" spans="1:10" x14ac:dyDescent="0.3">
      <c r="A4282" s="4" t="s">
        <v>4267</v>
      </c>
      <c r="B4282" s="82">
        <v>45306</v>
      </c>
      <c r="I4282" t="s">
        <v>4248</v>
      </c>
      <c r="J4282" s="4">
        <f t="shared" si="66"/>
        <v>1</v>
      </c>
    </row>
    <row r="4283" spans="1:10" x14ac:dyDescent="0.3">
      <c r="A4283" s="4" t="s">
        <v>4267</v>
      </c>
      <c r="B4283" s="82">
        <v>45306</v>
      </c>
      <c r="I4283" t="s">
        <v>4248</v>
      </c>
      <c r="J4283" s="4">
        <f t="shared" si="66"/>
        <v>1</v>
      </c>
    </row>
    <row r="4284" spans="1:10" x14ac:dyDescent="0.3">
      <c r="A4284" s="4" t="s">
        <v>4267</v>
      </c>
      <c r="B4284" s="82">
        <v>45306</v>
      </c>
      <c r="I4284" t="s">
        <v>4248</v>
      </c>
      <c r="J4284" s="4">
        <f t="shared" si="66"/>
        <v>1</v>
      </c>
    </row>
    <row r="4285" spans="1:10" x14ac:dyDescent="0.3">
      <c r="A4285" s="4" t="s">
        <v>4267</v>
      </c>
      <c r="B4285" s="82">
        <v>45306</v>
      </c>
      <c r="I4285" t="s">
        <v>4248</v>
      </c>
      <c r="J4285" s="4">
        <f t="shared" si="66"/>
        <v>1</v>
      </c>
    </row>
    <row r="4286" spans="1:10" x14ac:dyDescent="0.3">
      <c r="A4286" s="4" t="s">
        <v>4267</v>
      </c>
      <c r="B4286" s="82">
        <v>45306</v>
      </c>
      <c r="I4286" t="s">
        <v>4248</v>
      </c>
      <c r="J4286" s="4">
        <f t="shared" si="66"/>
        <v>1</v>
      </c>
    </row>
    <row r="4287" spans="1:10" x14ac:dyDescent="0.3">
      <c r="A4287" s="4" t="s">
        <v>4267</v>
      </c>
      <c r="B4287" s="82">
        <v>45306</v>
      </c>
      <c r="I4287" t="s">
        <v>4248</v>
      </c>
      <c r="J4287" s="4">
        <f t="shared" si="66"/>
        <v>1</v>
      </c>
    </row>
    <row r="4288" spans="1:10" x14ac:dyDescent="0.3">
      <c r="A4288" s="4" t="s">
        <v>4267</v>
      </c>
      <c r="B4288" s="82">
        <v>45306</v>
      </c>
      <c r="I4288" t="s">
        <v>4248</v>
      </c>
      <c r="J4288" s="4">
        <f t="shared" si="66"/>
        <v>1</v>
      </c>
    </row>
    <row r="4289" spans="1:10" x14ac:dyDescent="0.3">
      <c r="A4289" s="4" t="s">
        <v>4267</v>
      </c>
      <c r="B4289" s="82">
        <v>45306</v>
      </c>
      <c r="I4289" t="s">
        <v>4248</v>
      </c>
      <c r="J4289" s="4">
        <f t="shared" si="66"/>
        <v>1</v>
      </c>
    </row>
    <row r="4290" spans="1:10" x14ac:dyDescent="0.3">
      <c r="A4290" s="4" t="s">
        <v>4267</v>
      </c>
      <c r="B4290" s="82">
        <v>45306</v>
      </c>
      <c r="I4290" t="s">
        <v>4248</v>
      </c>
      <c r="J4290" s="4">
        <f t="shared" si="66"/>
        <v>1</v>
      </c>
    </row>
    <row r="4291" spans="1:10" x14ac:dyDescent="0.3">
      <c r="A4291" s="4" t="s">
        <v>4267</v>
      </c>
      <c r="B4291" s="82">
        <v>45306</v>
      </c>
      <c r="I4291" t="s">
        <v>4248</v>
      </c>
      <c r="J4291" s="4">
        <f t="shared" ref="J4291:J4354" si="67">MONTH(B4291)</f>
        <v>1</v>
      </c>
    </row>
    <row r="4292" spans="1:10" x14ac:dyDescent="0.3">
      <c r="A4292" s="4" t="s">
        <v>4267</v>
      </c>
      <c r="B4292" s="82">
        <v>45306</v>
      </c>
      <c r="I4292" t="s">
        <v>4248</v>
      </c>
      <c r="J4292" s="4">
        <f t="shared" si="67"/>
        <v>1</v>
      </c>
    </row>
    <row r="4293" spans="1:10" x14ac:dyDescent="0.3">
      <c r="A4293" s="4" t="s">
        <v>4267</v>
      </c>
      <c r="B4293" s="82">
        <v>45306</v>
      </c>
      <c r="I4293" t="s">
        <v>4248</v>
      </c>
      <c r="J4293" s="4">
        <f t="shared" si="67"/>
        <v>1</v>
      </c>
    </row>
    <row r="4294" spans="1:10" x14ac:dyDescent="0.3">
      <c r="A4294" s="4" t="s">
        <v>4267</v>
      </c>
      <c r="B4294" s="82">
        <v>45306</v>
      </c>
      <c r="I4294" t="s">
        <v>4248</v>
      </c>
      <c r="J4294" s="4">
        <f t="shared" si="67"/>
        <v>1</v>
      </c>
    </row>
    <row r="4295" spans="1:10" x14ac:dyDescent="0.3">
      <c r="A4295" s="4" t="s">
        <v>4267</v>
      </c>
      <c r="B4295" s="82">
        <v>45306</v>
      </c>
      <c r="I4295" t="s">
        <v>4248</v>
      </c>
      <c r="J4295" s="4">
        <f t="shared" si="67"/>
        <v>1</v>
      </c>
    </row>
    <row r="4296" spans="1:10" x14ac:dyDescent="0.3">
      <c r="A4296" s="4" t="s">
        <v>4267</v>
      </c>
      <c r="B4296" s="82">
        <v>45306</v>
      </c>
      <c r="I4296" t="s">
        <v>4248</v>
      </c>
      <c r="J4296" s="4">
        <f t="shared" si="67"/>
        <v>1</v>
      </c>
    </row>
    <row r="4297" spans="1:10" x14ac:dyDescent="0.3">
      <c r="A4297" s="4" t="s">
        <v>4267</v>
      </c>
      <c r="B4297" s="82">
        <v>45306</v>
      </c>
      <c r="I4297" t="s">
        <v>4248</v>
      </c>
      <c r="J4297" s="4">
        <f t="shared" si="67"/>
        <v>1</v>
      </c>
    </row>
    <row r="4298" spans="1:10" x14ac:dyDescent="0.3">
      <c r="A4298" s="4" t="s">
        <v>4267</v>
      </c>
      <c r="B4298" s="82">
        <v>45306</v>
      </c>
      <c r="I4298" t="s">
        <v>4248</v>
      </c>
      <c r="J4298" s="4">
        <f t="shared" si="67"/>
        <v>1</v>
      </c>
    </row>
    <row r="4299" spans="1:10" x14ac:dyDescent="0.3">
      <c r="A4299" s="4" t="s">
        <v>4267</v>
      </c>
      <c r="B4299" s="82">
        <v>45306</v>
      </c>
      <c r="I4299" t="s">
        <v>4248</v>
      </c>
      <c r="J4299" s="4">
        <f t="shared" si="67"/>
        <v>1</v>
      </c>
    </row>
    <row r="4300" spans="1:10" x14ac:dyDescent="0.3">
      <c r="A4300" s="4" t="s">
        <v>4267</v>
      </c>
      <c r="B4300" s="82">
        <v>45306</v>
      </c>
      <c r="I4300" t="s">
        <v>4248</v>
      </c>
      <c r="J4300" s="4">
        <f t="shared" si="67"/>
        <v>1</v>
      </c>
    </row>
    <row r="4301" spans="1:10" x14ac:dyDescent="0.3">
      <c r="A4301" s="4" t="s">
        <v>4267</v>
      </c>
      <c r="B4301" s="82">
        <v>45306</v>
      </c>
      <c r="I4301" t="s">
        <v>4248</v>
      </c>
      <c r="J4301" s="4">
        <f t="shared" si="67"/>
        <v>1</v>
      </c>
    </row>
    <row r="4302" spans="1:10" x14ac:dyDescent="0.3">
      <c r="A4302" s="4" t="s">
        <v>4267</v>
      </c>
      <c r="B4302" s="82">
        <v>45306</v>
      </c>
      <c r="I4302" t="s">
        <v>4248</v>
      </c>
      <c r="J4302" s="4">
        <f t="shared" si="67"/>
        <v>1</v>
      </c>
    </row>
    <row r="4303" spans="1:10" x14ac:dyDescent="0.3">
      <c r="A4303" s="4" t="s">
        <v>4267</v>
      </c>
      <c r="B4303" s="82">
        <v>45306</v>
      </c>
      <c r="I4303" t="s">
        <v>4248</v>
      </c>
      <c r="J4303" s="4">
        <f t="shared" si="67"/>
        <v>1</v>
      </c>
    </row>
    <row r="4304" spans="1:10" x14ac:dyDescent="0.3">
      <c r="A4304" s="4" t="s">
        <v>4267</v>
      </c>
      <c r="B4304" s="82">
        <v>45306</v>
      </c>
      <c r="I4304" t="s">
        <v>4248</v>
      </c>
      <c r="J4304" s="4">
        <f t="shared" si="67"/>
        <v>1</v>
      </c>
    </row>
    <row r="4305" spans="1:10" x14ac:dyDescent="0.3">
      <c r="A4305" s="4" t="s">
        <v>4267</v>
      </c>
      <c r="B4305" s="82">
        <v>45306</v>
      </c>
      <c r="I4305" t="s">
        <v>4248</v>
      </c>
      <c r="J4305" s="4">
        <f t="shared" si="67"/>
        <v>1</v>
      </c>
    </row>
    <row r="4306" spans="1:10" x14ac:dyDescent="0.3">
      <c r="A4306" s="4" t="s">
        <v>4267</v>
      </c>
      <c r="B4306" s="82">
        <v>45306</v>
      </c>
      <c r="I4306" t="s">
        <v>4248</v>
      </c>
      <c r="J4306" s="4">
        <f t="shared" si="67"/>
        <v>1</v>
      </c>
    </row>
    <row r="4307" spans="1:10" x14ac:dyDescent="0.3">
      <c r="A4307" s="4" t="s">
        <v>4267</v>
      </c>
      <c r="B4307" s="82">
        <v>45306</v>
      </c>
      <c r="I4307" t="s">
        <v>4248</v>
      </c>
      <c r="J4307" s="4">
        <f t="shared" si="67"/>
        <v>1</v>
      </c>
    </row>
    <row r="4308" spans="1:10" x14ac:dyDescent="0.3">
      <c r="A4308" s="4" t="s">
        <v>4267</v>
      </c>
      <c r="B4308" s="82">
        <v>45306</v>
      </c>
      <c r="I4308" t="s">
        <v>4248</v>
      </c>
      <c r="J4308" s="4">
        <f t="shared" si="67"/>
        <v>1</v>
      </c>
    </row>
    <row r="4309" spans="1:10" x14ac:dyDescent="0.3">
      <c r="A4309" s="4" t="s">
        <v>4267</v>
      </c>
      <c r="B4309" s="82">
        <v>45306</v>
      </c>
      <c r="I4309" t="s">
        <v>4248</v>
      </c>
      <c r="J4309" s="4">
        <f t="shared" si="67"/>
        <v>1</v>
      </c>
    </row>
    <row r="4310" spans="1:10" x14ac:dyDescent="0.3">
      <c r="A4310" s="4" t="s">
        <v>4267</v>
      </c>
      <c r="B4310" s="82">
        <v>45306</v>
      </c>
      <c r="I4310" t="s">
        <v>4248</v>
      </c>
      <c r="J4310" s="4">
        <f t="shared" si="67"/>
        <v>1</v>
      </c>
    </row>
    <row r="4311" spans="1:10" x14ac:dyDescent="0.3">
      <c r="A4311" s="4" t="s">
        <v>4267</v>
      </c>
      <c r="B4311" s="82">
        <v>45306</v>
      </c>
      <c r="I4311" t="s">
        <v>4248</v>
      </c>
      <c r="J4311" s="4">
        <f t="shared" si="67"/>
        <v>1</v>
      </c>
    </row>
    <row r="4312" spans="1:10" x14ac:dyDescent="0.3">
      <c r="A4312" s="4" t="s">
        <v>4267</v>
      </c>
      <c r="B4312" s="82">
        <v>45306</v>
      </c>
      <c r="I4312" t="s">
        <v>4248</v>
      </c>
      <c r="J4312" s="4">
        <f t="shared" si="67"/>
        <v>1</v>
      </c>
    </row>
    <row r="4313" spans="1:10" x14ac:dyDescent="0.3">
      <c r="A4313" s="4" t="s">
        <v>4267</v>
      </c>
      <c r="B4313" s="82">
        <v>45306</v>
      </c>
      <c r="I4313" t="s">
        <v>4248</v>
      </c>
      <c r="J4313" s="4">
        <f t="shared" si="67"/>
        <v>1</v>
      </c>
    </row>
    <row r="4314" spans="1:10" x14ac:dyDescent="0.3">
      <c r="A4314" s="4" t="s">
        <v>4267</v>
      </c>
      <c r="B4314" s="82">
        <v>45306</v>
      </c>
      <c r="I4314" t="s">
        <v>4248</v>
      </c>
      <c r="J4314" s="4">
        <f t="shared" si="67"/>
        <v>1</v>
      </c>
    </row>
    <row r="4315" spans="1:10" x14ac:dyDescent="0.3">
      <c r="A4315" s="4" t="s">
        <v>4267</v>
      </c>
      <c r="B4315" s="82">
        <v>45306</v>
      </c>
      <c r="I4315" t="s">
        <v>4248</v>
      </c>
      <c r="J4315" s="4">
        <f t="shared" si="67"/>
        <v>1</v>
      </c>
    </row>
    <row r="4316" spans="1:10" x14ac:dyDescent="0.3">
      <c r="A4316" s="4" t="s">
        <v>4267</v>
      </c>
      <c r="B4316" s="82">
        <v>45306</v>
      </c>
      <c r="I4316" t="s">
        <v>4248</v>
      </c>
      <c r="J4316" s="4">
        <f t="shared" si="67"/>
        <v>1</v>
      </c>
    </row>
    <row r="4317" spans="1:10" x14ac:dyDescent="0.3">
      <c r="A4317" s="4" t="s">
        <v>4267</v>
      </c>
      <c r="B4317" s="82">
        <v>45306</v>
      </c>
      <c r="I4317" t="s">
        <v>4248</v>
      </c>
      <c r="J4317" s="4">
        <f t="shared" si="67"/>
        <v>1</v>
      </c>
    </row>
    <row r="4318" spans="1:10" x14ac:dyDescent="0.3">
      <c r="A4318" s="4" t="s">
        <v>4267</v>
      </c>
      <c r="B4318" s="82">
        <v>45306</v>
      </c>
      <c r="I4318" t="s">
        <v>4248</v>
      </c>
      <c r="J4318" s="4">
        <f t="shared" si="67"/>
        <v>1</v>
      </c>
    </row>
    <row r="4319" spans="1:10" x14ac:dyDescent="0.3">
      <c r="A4319" s="4" t="s">
        <v>4267</v>
      </c>
      <c r="B4319" s="82">
        <v>45306</v>
      </c>
      <c r="I4319" t="s">
        <v>4248</v>
      </c>
      <c r="J4319" s="4">
        <f t="shared" si="67"/>
        <v>1</v>
      </c>
    </row>
    <row r="4320" spans="1:10" x14ac:dyDescent="0.3">
      <c r="A4320" s="4" t="s">
        <v>4267</v>
      </c>
      <c r="B4320" s="82">
        <v>45306</v>
      </c>
      <c r="I4320" t="s">
        <v>4248</v>
      </c>
      <c r="J4320" s="4">
        <f t="shared" si="67"/>
        <v>1</v>
      </c>
    </row>
    <row r="4321" spans="1:10" x14ac:dyDescent="0.3">
      <c r="A4321" s="4" t="s">
        <v>4267</v>
      </c>
      <c r="B4321" s="82">
        <v>45306</v>
      </c>
      <c r="I4321" t="s">
        <v>4248</v>
      </c>
      <c r="J4321" s="4">
        <f t="shared" si="67"/>
        <v>1</v>
      </c>
    </row>
    <row r="4322" spans="1:10" x14ac:dyDescent="0.3">
      <c r="A4322" s="4" t="s">
        <v>4267</v>
      </c>
      <c r="B4322" s="82">
        <v>45306</v>
      </c>
      <c r="I4322" t="s">
        <v>4248</v>
      </c>
      <c r="J4322" s="4">
        <f t="shared" si="67"/>
        <v>1</v>
      </c>
    </row>
    <row r="4323" spans="1:10" x14ac:dyDescent="0.3">
      <c r="A4323" s="4" t="s">
        <v>4267</v>
      </c>
      <c r="B4323" s="82">
        <v>45306</v>
      </c>
      <c r="I4323" t="s">
        <v>4248</v>
      </c>
      <c r="J4323" s="4">
        <f t="shared" si="67"/>
        <v>1</v>
      </c>
    </row>
    <row r="4324" spans="1:10" x14ac:dyDescent="0.3">
      <c r="A4324" s="4" t="s">
        <v>4267</v>
      </c>
      <c r="B4324" s="82">
        <v>45306</v>
      </c>
      <c r="I4324" t="s">
        <v>4248</v>
      </c>
      <c r="J4324" s="4">
        <f t="shared" si="67"/>
        <v>1</v>
      </c>
    </row>
    <row r="4325" spans="1:10" x14ac:dyDescent="0.3">
      <c r="A4325" s="4" t="s">
        <v>4267</v>
      </c>
      <c r="B4325" s="82">
        <v>45306</v>
      </c>
      <c r="I4325" t="s">
        <v>4248</v>
      </c>
      <c r="J4325" s="4">
        <f t="shared" si="67"/>
        <v>1</v>
      </c>
    </row>
    <row r="4326" spans="1:10" x14ac:dyDescent="0.3">
      <c r="A4326" s="4" t="s">
        <v>4267</v>
      </c>
      <c r="B4326" s="82">
        <v>45306</v>
      </c>
      <c r="I4326" t="s">
        <v>4248</v>
      </c>
      <c r="J4326" s="4">
        <f t="shared" si="67"/>
        <v>1</v>
      </c>
    </row>
    <row r="4327" spans="1:10" x14ac:dyDescent="0.3">
      <c r="A4327" s="4" t="s">
        <v>4267</v>
      </c>
      <c r="B4327" s="82">
        <v>45303</v>
      </c>
      <c r="I4327" t="s">
        <v>4248</v>
      </c>
      <c r="J4327" s="4">
        <f t="shared" si="67"/>
        <v>1</v>
      </c>
    </row>
    <row r="4328" spans="1:10" x14ac:dyDescent="0.3">
      <c r="A4328" s="4" t="s">
        <v>4267</v>
      </c>
      <c r="B4328" s="82">
        <v>45303</v>
      </c>
      <c r="I4328" t="s">
        <v>4248</v>
      </c>
      <c r="J4328" s="4">
        <f t="shared" si="67"/>
        <v>1</v>
      </c>
    </row>
    <row r="4329" spans="1:10" x14ac:dyDescent="0.3">
      <c r="A4329" s="4" t="s">
        <v>4267</v>
      </c>
      <c r="B4329" s="82">
        <v>45303</v>
      </c>
      <c r="I4329" t="s">
        <v>4248</v>
      </c>
      <c r="J4329" s="4">
        <f t="shared" si="67"/>
        <v>1</v>
      </c>
    </row>
    <row r="4330" spans="1:10" x14ac:dyDescent="0.3">
      <c r="A4330" s="4" t="s">
        <v>4267</v>
      </c>
      <c r="B4330" s="82">
        <v>45303</v>
      </c>
      <c r="I4330" t="s">
        <v>4248</v>
      </c>
      <c r="J4330" s="4">
        <f t="shared" si="67"/>
        <v>1</v>
      </c>
    </row>
    <row r="4331" spans="1:10" x14ac:dyDescent="0.3">
      <c r="A4331" s="4" t="s">
        <v>4267</v>
      </c>
      <c r="B4331" s="82">
        <v>45303</v>
      </c>
      <c r="I4331" t="s">
        <v>4248</v>
      </c>
      <c r="J4331" s="4">
        <f t="shared" si="67"/>
        <v>1</v>
      </c>
    </row>
    <row r="4332" spans="1:10" x14ac:dyDescent="0.3">
      <c r="A4332" s="4" t="s">
        <v>4267</v>
      </c>
      <c r="B4332" s="82">
        <v>45303</v>
      </c>
      <c r="I4332" t="s">
        <v>4248</v>
      </c>
      <c r="J4332" s="4">
        <f t="shared" si="67"/>
        <v>1</v>
      </c>
    </row>
    <row r="4333" spans="1:10" x14ac:dyDescent="0.3">
      <c r="A4333" s="4" t="s">
        <v>4267</v>
      </c>
      <c r="B4333" s="82">
        <v>45303</v>
      </c>
      <c r="I4333" t="s">
        <v>4248</v>
      </c>
      <c r="J4333" s="4">
        <f t="shared" si="67"/>
        <v>1</v>
      </c>
    </row>
    <row r="4334" spans="1:10" x14ac:dyDescent="0.3">
      <c r="A4334" s="4" t="s">
        <v>4267</v>
      </c>
      <c r="B4334" s="82">
        <v>45303</v>
      </c>
      <c r="I4334" t="s">
        <v>4248</v>
      </c>
      <c r="J4334" s="4">
        <f t="shared" si="67"/>
        <v>1</v>
      </c>
    </row>
    <row r="4335" spans="1:10" x14ac:dyDescent="0.3">
      <c r="A4335" s="4" t="s">
        <v>4267</v>
      </c>
      <c r="B4335" s="82">
        <v>45303</v>
      </c>
      <c r="I4335" t="s">
        <v>4248</v>
      </c>
      <c r="J4335" s="4">
        <f t="shared" si="67"/>
        <v>1</v>
      </c>
    </row>
    <row r="4336" spans="1:10" x14ac:dyDescent="0.3">
      <c r="A4336" s="4" t="s">
        <v>4267</v>
      </c>
      <c r="B4336" s="82">
        <v>45303</v>
      </c>
      <c r="I4336" t="s">
        <v>4248</v>
      </c>
      <c r="J4336" s="4">
        <f t="shared" si="67"/>
        <v>1</v>
      </c>
    </row>
    <row r="4337" spans="1:10" x14ac:dyDescent="0.3">
      <c r="A4337" s="4" t="s">
        <v>4267</v>
      </c>
      <c r="B4337" s="82">
        <v>45303</v>
      </c>
      <c r="I4337" t="s">
        <v>4248</v>
      </c>
      <c r="J4337" s="4">
        <f t="shared" si="67"/>
        <v>1</v>
      </c>
    </row>
    <row r="4338" spans="1:10" x14ac:dyDescent="0.3">
      <c r="A4338" s="4" t="s">
        <v>4267</v>
      </c>
      <c r="B4338" s="82">
        <v>45303</v>
      </c>
      <c r="I4338" t="s">
        <v>4248</v>
      </c>
      <c r="J4338" s="4">
        <f t="shared" si="67"/>
        <v>1</v>
      </c>
    </row>
    <row r="4339" spans="1:10" x14ac:dyDescent="0.3">
      <c r="A4339" s="4" t="s">
        <v>4267</v>
      </c>
      <c r="B4339" s="82">
        <v>45303</v>
      </c>
      <c r="I4339" t="s">
        <v>4248</v>
      </c>
      <c r="J4339" s="4">
        <f t="shared" si="67"/>
        <v>1</v>
      </c>
    </row>
    <row r="4340" spans="1:10" x14ac:dyDescent="0.3">
      <c r="A4340" s="4" t="s">
        <v>4267</v>
      </c>
      <c r="B4340" s="82">
        <v>45303</v>
      </c>
      <c r="I4340" t="s">
        <v>4248</v>
      </c>
      <c r="J4340" s="4">
        <f t="shared" si="67"/>
        <v>1</v>
      </c>
    </row>
    <row r="4341" spans="1:10" x14ac:dyDescent="0.3">
      <c r="A4341" s="4" t="s">
        <v>4267</v>
      </c>
      <c r="B4341" s="82">
        <v>45303</v>
      </c>
      <c r="I4341" t="s">
        <v>4248</v>
      </c>
      <c r="J4341" s="4">
        <f t="shared" si="67"/>
        <v>1</v>
      </c>
    </row>
    <row r="4342" spans="1:10" x14ac:dyDescent="0.3">
      <c r="A4342" s="4" t="s">
        <v>4267</v>
      </c>
      <c r="B4342" s="82">
        <v>45303</v>
      </c>
      <c r="I4342" t="s">
        <v>4248</v>
      </c>
      <c r="J4342" s="4">
        <f t="shared" si="67"/>
        <v>1</v>
      </c>
    </row>
    <row r="4343" spans="1:10" x14ac:dyDescent="0.3">
      <c r="A4343" s="4" t="s">
        <v>4267</v>
      </c>
      <c r="B4343" s="82">
        <v>45303</v>
      </c>
      <c r="I4343" t="s">
        <v>4248</v>
      </c>
      <c r="J4343" s="4">
        <f t="shared" si="67"/>
        <v>1</v>
      </c>
    </row>
    <row r="4344" spans="1:10" x14ac:dyDescent="0.3">
      <c r="A4344" s="4" t="s">
        <v>4267</v>
      </c>
      <c r="B4344" s="82">
        <v>45303</v>
      </c>
      <c r="I4344" t="s">
        <v>4248</v>
      </c>
      <c r="J4344" s="4">
        <f t="shared" si="67"/>
        <v>1</v>
      </c>
    </row>
    <row r="4345" spans="1:10" x14ac:dyDescent="0.3">
      <c r="A4345" s="4" t="s">
        <v>4267</v>
      </c>
      <c r="B4345" s="82">
        <v>45303</v>
      </c>
      <c r="I4345" t="s">
        <v>4248</v>
      </c>
      <c r="J4345" s="4">
        <f t="shared" si="67"/>
        <v>1</v>
      </c>
    </row>
    <row r="4346" spans="1:10" x14ac:dyDescent="0.3">
      <c r="A4346" s="4" t="s">
        <v>4267</v>
      </c>
      <c r="B4346" s="82">
        <v>45303</v>
      </c>
      <c r="I4346" t="s">
        <v>4248</v>
      </c>
      <c r="J4346" s="4">
        <f t="shared" si="67"/>
        <v>1</v>
      </c>
    </row>
    <row r="4347" spans="1:10" x14ac:dyDescent="0.3">
      <c r="A4347" s="4" t="s">
        <v>4267</v>
      </c>
      <c r="B4347" s="82">
        <v>45303</v>
      </c>
      <c r="I4347" t="s">
        <v>4248</v>
      </c>
      <c r="J4347" s="4">
        <f t="shared" si="67"/>
        <v>1</v>
      </c>
    </row>
    <row r="4348" spans="1:10" x14ac:dyDescent="0.3">
      <c r="A4348" s="4" t="s">
        <v>4267</v>
      </c>
      <c r="B4348" s="82">
        <v>45303</v>
      </c>
      <c r="I4348" t="s">
        <v>4248</v>
      </c>
      <c r="J4348" s="4">
        <f t="shared" si="67"/>
        <v>1</v>
      </c>
    </row>
    <row r="4349" spans="1:10" x14ac:dyDescent="0.3">
      <c r="A4349" s="4" t="s">
        <v>4267</v>
      </c>
      <c r="B4349" s="82">
        <v>45303</v>
      </c>
      <c r="I4349" t="s">
        <v>4248</v>
      </c>
      <c r="J4349" s="4">
        <f t="shared" si="67"/>
        <v>1</v>
      </c>
    </row>
    <row r="4350" spans="1:10" x14ac:dyDescent="0.3">
      <c r="A4350" s="4" t="s">
        <v>4267</v>
      </c>
      <c r="B4350" s="82">
        <v>45303</v>
      </c>
      <c r="I4350" t="s">
        <v>4248</v>
      </c>
      <c r="J4350" s="4">
        <f t="shared" si="67"/>
        <v>1</v>
      </c>
    </row>
    <row r="4351" spans="1:10" x14ac:dyDescent="0.3">
      <c r="A4351" s="4" t="s">
        <v>4267</v>
      </c>
      <c r="B4351" s="82">
        <v>45303</v>
      </c>
      <c r="I4351" t="s">
        <v>4248</v>
      </c>
      <c r="J4351" s="4">
        <f t="shared" si="67"/>
        <v>1</v>
      </c>
    </row>
    <row r="4352" spans="1:10" x14ac:dyDescent="0.3">
      <c r="A4352" s="4" t="s">
        <v>4267</v>
      </c>
      <c r="B4352" s="82">
        <v>45303</v>
      </c>
      <c r="I4352" t="s">
        <v>4248</v>
      </c>
      <c r="J4352" s="4">
        <f t="shared" si="67"/>
        <v>1</v>
      </c>
    </row>
    <row r="4353" spans="1:10" x14ac:dyDescent="0.3">
      <c r="A4353" s="4" t="s">
        <v>4267</v>
      </c>
      <c r="B4353" s="82">
        <v>45303</v>
      </c>
      <c r="I4353" t="s">
        <v>4248</v>
      </c>
      <c r="J4353" s="4">
        <f t="shared" si="67"/>
        <v>1</v>
      </c>
    </row>
    <row r="4354" spans="1:10" x14ac:dyDescent="0.3">
      <c r="A4354" s="4" t="s">
        <v>4267</v>
      </c>
      <c r="B4354" s="82">
        <v>45303</v>
      </c>
      <c r="I4354" t="s">
        <v>4248</v>
      </c>
      <c r="J4354" s="4">
        <f t="shared" si="67"/>
        <v>1</v>
      </c>
    </row>
    <row r="4355" spans="1:10" x14ac:dyDescent="0.3">
      <c r="A4355" s="4" t="s">
        <v>4267</v>
      </c>
      <c r="B4355" s="82">
        <v>45303</v>
      </c>
      <c r="I4355" t="s">
        <v>4248</v>
      </c>
      <c r="J4355" s="4">
        <f t="shared" ref="J4355:J4418" si="68">MONTH(B4355)</f>
        <v>1</v>
      </c>
    </row>
    <row r="4356" spans="1:10" x14ac:dyDescent="0.3">
      <c r="A4356" s="4" t="s">
        <v>4267</v>
      </c>
      <c r="B4356" s="82">
        <v>45303</v>
      </c>
      <c r="I4356" t="s">
        <v>4248</v>
      </c>
      <c r="J4356" s="4">
        <f t="shared" si="68"/>
        <v>1</v>
      </c>
    </row>
    <row r="4357" spans="1:10" x14ac:dyDescent="0.3">
      <c r="A4357" s="4" t="s">
        <v>4267</v>
      </c>
      <c r="B4357" s="82">
        <v>45303</v>
      </c>
      <c r="I4357" t="s">
        <v>4248</v>
      </c>
      <c r="J4357" s="4">
        <f t="shared" si="68"/>
        <v>1</v>
      </c>
    </row>
    <row r="4358" spans="1:10" x14ac:dyDescent="0.3">
      <c r="A4358" s="4" t="s">
        <v>4267</v>
      </c>
      <c r="B4358" s="82">
        <v>45303</v>
      </c>
      <c r="I4358" t="s">
        <v>4248</v>
      </c>
      <c r="J4358" s="4">
        <f t="shared" si="68"/>
        <v>1</v>
      </c>
    </row>
    <row r="4359" spans="1:10" x14ac:dyDescent="0.3">
      <c r="A4359" s="4" t="s">
        <v>4267</v>
      </c>
      <c r="B4359" s="82">
        <v>45303</v>
      </c>
      <c r="I4359" t="s">
        <v>4248</v>
      </c>
      <c r="J4359" s="4">
        <f t="shared" si="68"/>
        <v>1</v>
      </c>
    </row>
    <row r="4360" spans="1:10" x14ac:dyDescent="0.3">
      <c r="A4360" s="4" t="s">
        <v>4267</v>
      </c>
      <c r="B4360" s="82">
        <v>45303</v>
      </c>
      <c r="I4360" t="s">
        <v>4248</v>
      </c>
      <c r="J4360" s="4">
        <f t="shared" si="68"/>
        <v>1</v>
      </c>
    </row>
    <row r="4361" spans="1:10" x14ac:dyDescent="0.3">
      <c r="A4361" s="4" t="s">
        <v>4267</v>
      </c>
      <c r="B4361" s="82">
        <v>45303</v>
      </c>
      <c r="I4361" t="s">
        <v>4248</v>
      </c>
      <c r="J4361" s="4">
        <f t="shared" si="68"/>
        <v>1</v>
      </c>
    </row>
    <row r="4362" spans="1:10" x14ac:dyDescent="0.3">
      <c r="A4362" s="4" t="s">
        <v>4267</v>
      </c>
      <c r="B4362" s="82">
        <v>45303</v>
      </c>
      <c r="I4362" t="s">
        <v>4248</v>
      </c>
      <c r="J4362" s="4">
        <f t="shared" si="68"/>
        <v>1</v>
      </c>
    </row>
    <row r="4363" spans="1:10" x14ac:dyDescent="0.3">
      <c r="A4363" s="4" t="s">
        <v>4267</v>
      </c>
      <c r="B4363" s="82">
        <v>45303</v>
      </c>
      <c r="I4363" t="s">
        <v>4248</v>
      </c>
      <c r="J4363" s="4">
        <f t="shared" si="68"/>
        <v>1</v>
      </c>
    </row>
    <row r="4364" spans="1:10" x14ac:dyDescent="0.3">
      <c r="A4364" s="4" t="s">
        <v>4267</v>
      </c>
      <c r="B4364" s="82">
        <v>45303</v>
      </c>
      <c r="I4364" t="s">
        <v>4248</v>
      </c>
      <c r="J4364" s="4">
        <f t="shared" si="68"/>
        <v>1</v>
      </c>
    </row>
    <row r="4365" spans="1:10" x14ac:dyDescent="0.3">
      <c r="A4365" s="4" t="s">
        <v>4267</v>
      </c>
      <c r="B4365" s="82">
        <v>45303</v>
      </c>
      <c r="I4365" t="s">
        <v>4248</v>
      </c>
      <c r="J4365" s="4">
        <f t="shared" si="68"/>
        <v>1</v>
      </c>
    </row>
    <row r="4366" spans="1:10" x14ac:dyDescent="0.3">
      <c r="A4366" s="4" t="s">
        <v>4267</v>
      </c>
      <c r="B4366" s="82">
        <v>45303</v>
      </c>
      <c r="I4366" t="s">
        <v>4248</v>
      </c>
      <c r="J4366" s="4">
        <f t="shared" si="68"/>
        <v>1</v>
      </c>
    </row>
    <row r="4367" spans="1:10" x14ac:dyDescent="0.3">
      <c r="A4367" s="4" t="s">
        <v>4267</v>
      </c>
      <c r="B4367" s="82">
        <v>45303</v>
      </c>
      <c r="I4367" t="s">
        <v>4248</v>
      </c>
      <c r="J4367" s="4">
        <f t="shared" si="68"/>
        <v>1</v>
      </c>
    </row>
    <row r="4368" spans="1:10" x14ac:dyDescent="0.3">
      <c r="A4368" s="4" t="s">
        <v>4267</v>
      </c>
      <c r="B4368" s="82">
        <v>45303</v>
      </c>
      <c r="I4368" t="s">
        <v>4248</v>
      </c>
      <c r="J4368" s="4">
        <f t="shared" si="68"/>
        <v>1</v>
      </c>
    </row>
    <row r="4369" spans="1:10" x14ac:dyDescent="0.3">
      <c r="A4369" s="4" t="s">
        <v>4267</v>
      </c>
      <c r="B4369" s="82">
        <v>45303</v>
      </c>
      <c r="I4369" t="s">
        <v>4248</v>
      </c>
      <c r="J4369" s="4">
        <f t="shared" si="68"/>
        <v>1</v>
      </c>
    </row>
    <row r="4370" spans="1:10" x14ac:dyDescent="0.3">
      <c r="A4370" s="4" t="s">
        <v>4267</v>
      </c>
      <c r="B4370" s="82">
        <v>45303</v>
      </c>
      <c r="I4370" t="s">
        <v>4248</v>
      </c>
      <c r="J4370" s="4">
        <f t="shared" si="68"/>
        <v>1</v>
      </c>
    </row>
    <row r="4371" spans="1:10" x14ac:dyDescent="0.3">
      <c r="A4371" s="4" t="s">
        <v>4267</v>
      </c>
      <c r="B4371" s="82">
        <v>45303</v>
      </c>
      <c r="I4371" t="s">
        <v>4248</v>
      </c>
      <c r="J4371" s="4">
        <f t="shared" si="68"/>
        <v>1</v>
      </c>
    </row>
    <row r="4372" spans="1:10" x14ac:dyDescent="0.3">
      <c r="A4372" s="4" t="s">
        <v>4267</v>
      </c>
      <c r="B4372" s="82">
        <v>45303</v>
      </c>
      <c r="I4372" t="s">
        <v>4248</v>
      </c>
      <c r="J4372" s="4">
        <f t="shared" si="68"/>
        <v>1</v>
      </c>
    </row>
    <row r="4373" spans="1:10" x14ac:dyDescent="0.3">
      <c r="A4373" s="4" t="s">
        <v>4267</v>
      </c>
      <c r="B4373" s="82">
        <v>45303</v>
      </c>
      <c r="I4373" t="s">
        <v>4248</v>
      </c>
      <c r="J4373" s="4">
        <f t="shared" si="68"/>
        <v>1</v>
      </c>
    </row>
    <row r="4374" spans="1:10" x14ac:dyDescent="0.3">
      <c r="A4374" s="4" t="s">
        <v>4267</v>
      </c>
      <c r="B4374" s="82">
        <v>45303</v>
      </c>
      <c r="I4374" t="s">
        <v>4248</v>
      </c>
      <c r="J4374" s="4">
        <f t="shared" si="68"/>
        <v>1</v>
      </c>
    </row>
    <row r="4375" spans="1:10" x14ac:dyDescent="0.3">
      <c r="A4375" s="4" t="s">
        <v>4267</v>
      </c>
      <c r="B4375" s="82">
        <v>45303</v>
      </c>
      <c r="I4375" t="s">
        <v>4248</v>
      </c>
      <c r="J4375" s="4">
        <f t="shared" si="68"/>
        <v>1</v>
      </c>
    </row>
    <row r="4376" spans="1:10" x14ac:dyDescent="0.3">
      <c r="A4376" s="4" t="s">
        <v>4267</v>
      </c>
      <c r="B4376" s="82">
        <v>45303</v>
      </c>
      <c r="I4376" t="s">
        <v>4248</v>
      </c>
      <c r="J4376" s="4">
        <f t="shared" si="68"/>
        <v>1</v>
      </c>
    </row>
    <row r="4377" spans="1:10" x14ac:dyDescent="0.3">
      <c r="A4377" s="4" t="s">
        <v>4267</v>
      </c>
      <c r="B4377" s="82">
        <v>45303</v>
      </c>
      <c r="I4377" t="s">
        <v>4248</v>
      </c>
      <c r="J4377" s="4">
        <f t="shared" si="68"/>
        <v>1</v>
      </c>
    </row>
    <row r="4378" spans="1:10" x14ac:dyDescent="0.3">
      <c r="A4378" s="4" t="s">
        <v>4267</v>
      </c>
      <c r="B4378" s="82">
        <v>45303</v>
      </c>
      <c r="I4378" t="s">
        <v>4248</v>
      </c>
      <c r="J4378" s="4">
        <f t="shared" si="68"/>
        <v>1</v>
      </c>
    </row>
    <row r="4379" spans="1:10" x14ac:dyDescent="0.3">
      <c r="A4379" s="4" t="s">
        <v>4267</v>
      </c>
      <c r="B4379" s="82">
        <v>45303</v>
      </c>
      <c r="I4379" t="s">
        <v>4248</v>
      </c>
      <c r="J4379" s="4">
        <f t="shared" si="68"/>
        <v>1</v>
      </c>
    </row>
    <row r="4380" spans="1:10" x14ac:dyDescent="0.3">
      <c r="A4380" s="4" t="s">
        <v>4267</v>
      </c>
      <c r="B4380" s="82">
        <v>45303</v>
      </c>
      <c r="I4380" t="s">
        <v>4248</v>
      </c>
      <c r="J4380" s="4">
        <f t="shared" si="68"/>
        <v>1</v>
      </c>
    </row>
    <row r="4381" spans="1:10" x14ac:dyDescent="0.3">
      <c r="A4381" s="4" t="s">
        <v>4267</v>
      </c>
      <c r="B4381" s="82">
        <v>45303</v>
      </c>
      <c r="I4381" t="s">
        <v>4248</v>
      </c>
      <c r="J4381" s="4">
        <f t="shared" si="68"/>
        <v>1</v>
      </c>
    </row>
    <row r="4382" spans="1:10" x14ac:dyDescent="0.3">
      <c r="A4382" s="4" t="s">
        <v>4267</v>
      </c>
      <c r="B4382" s="82">
        <v>45303</v>
      </c>
      <c r="I4382" t="s">
        <v>4248</v>
      </c>
      <c r="J4382" s="4">
        <f t="shared" si="68"/>
        <v>1</v>
      </c>
    </row>
    <row r="4383" spans="1:10" x14ac:dyDescent="0.3">
      <c r="A4383" s="4" t="s">
        <v>4267</v>
      </c>
      <c r="B4383" s="82">
        <v>45303</v>
      </c>
      <c r="I4383" t="s">
        <v>4248</v>
      </c>
      <c r="J4383" s="4">
        <f t="shared" si="68"/>
        <v>1</v>
      </c>
    </row>
    <row r="4384" spans="1:10" x14ac:dyDescent="0.3">
      <c r="A4384" s="4" t="s">
        <v>4267</v>
      </c>
      <c r="B4384" s="82">
        <v>45303</v>
      </c>
      <c r="I4384" t="s">
        <v>4248</v>
      </c>
      <c r="J4384" s="4">
        <f t="shared" si="68"/>
        <v>1</v>
      </c>
    </row>
    <row r="4385" spans="1:10" x14ac:dyDescent="0.3">
      <c r="A4385" s="4" t="s">
        <v>4267</v>
      </c>
      <c r="B4385" s="82">
        <v>45303</v>
      </c>
      <c r="I4385" t="s">
        <v>4248</v>
      </c>
      <c r="J4385" s="4">
        <f t="shared" si="68"/>
        <v>1</v>
      </c>
    </row>
    <row r="4386" spans="1:10" x14ac:dyDescent="0.3">
      <c r="A4386" s="4" t="s">
        <v>4267</v>
      </c>
      <c r="B4386" s="82">
        <v>45303</v>
      </c>
      <c r="I4386" t="s">
        <v>4248</v>
      </c>
      <c r="J4386" s="4">
        <f t="shared" si="68"/>
        <v>1</v>
      </c>
    </row>
    <row r="4387" spans="1:10" x14ac:dyDescent="0.3">
      <c r="A4387" s="4" t="s">
        <v>4267</v>
      </c>
      <c r="B4387" s="82">
        <v>45303</v>
      </c>
      <c r="I4387" t="s">
        <v>4248</v>
      </c>
      <c r="J4387" s="4">
        <f t="shared" si="68"/>
        <v>1</v>
      </c>
    </row>
    <row r="4388" spans="1:10" x14ac:dyDescent="0.3">
      <c r="A4388" s="4" t="s">
        <v>4267</v>
      </c>
      <c r="B4388" s="82">
        <v>45303</v>
      </c>
      <c r="I4388" t="s">
        <v>4248</v>
      </c>
      <c r="J4388" s="4">
        <f t="shared" si="68"/>
        <v>1</v>
      </c>
    </row>
    <row r="4389" spans="1:10" x14ac:dyDescent="0.3">
      <c r="A4389" s="4" t="s">
        <v>4267</v>
      </c>
      <c r="B4389" s="82">
        <v>45303</v>
      </c>
      <c r="I4389" t="s">
        <v>4248</v>
      </c>
      <c r="J4389" s="4">
        <f t="shared" si="68"/>
        <v>1</v>
      </c>
    </row>
    <row r="4390" spans="1:10" x14ac:dyDescent="0.3">
      <c r="A4390" s="4" t="s">
        <v>4267</v>
      </c>
      <c r="B4390" s="82">
        <v>45303</v>
      </c>
      <c r="I4390" t="s">
        <v>4248</v>
      </c>
      <c r="J4390" s="4">
        <f t="shared" si="68"/>
        <v>1</v>
      </c>
    </row>
    <row r="4391" spans="1:10" x14ac:dyDescent="0.3">
      <c r="A4391" s="4" t="s">
        <v>4267</v>
      </c>
      <c r="B4391" s="82">
        <v>45303</v>
      </c>
      <c r="I4391" t="s">
        <v>4248</v>
      </c>
      <c r="J4391" s="4">
        <f t="shared" si="68"/>
        <v>1</v>
      </c>
    </row>
    <row r="4392" spans="1:10" x14ac:dyDescent="0.3">
      <c r="A4392" s="4" t="s">
        <v>4267</v>
      </c>
      <c r="B4392" s="82">
        <v>45303</v>
      </c>
      <c r="I4392" t="s">
        <v>4248</v>
      </c>
      <c r="J4392" s="4">
        <f t="shared" si="68"/>
        <v>1</v>
      </c>
    </row>
    <row r="4393" spans="1:10" x14ac:dyDescent="0.3">
      <c r="A4393" s="4" t="s">
        <v>4267</v>
      </c>
      <c r="B4393" s="82">
        <v>45303</v>
      </c>
      <c r="I4393" t="s">
        <v>4248</v>
      </c>
      <c r="J4393" s="4">
        <f t="shared" si="68"/>
        <v>1</v>
      </c>
    </row>
    <row r="4394" spans="1:10" x14ac:dyDescent="0.3">
      <c r="A4394" s="4" t="s">
        <v>4267</v>
      </c>
      <c r="B4394" s="82">
        <v>45303</v>
      </c>
      <c r="I4394" t="s">
        <v>4248</v>
      </c>
      <c r="J4394" s="4">
        <f t="shared" si="68"/>
        <v>1</v>
      </c>
    </row>
    <row r="4395" spans="1:10" x14ac:dyDescent="0.3">
      <c r="A4395" s="4" t="s">
        <v>4267</v>
      </c>
      <c r="B4395" s="82">
        <v>45303</v>
      </c>
      <c r="I4395" t="s">
        <v>4248</v>
      </c>
      <c r="J4395" s="4">
        <f t="shared" si="68"/>
        <v>1</v>
      </c>
    </row>
    <row r="4396" spans="1:10" x14ac:dyDescent="0.3">
      <c r="A4396" s="4" t="s">
        <v>4267</v>
      </c>
      <c r="B4396" s="82">
        <v>45303</v>
      </c>
      <c r="I4396" t="s">
        <v>4248</v>
      </c>
      <c r="J4396" s="4">
        <f t="shared" si="68"/>
        <v>1</v>
      </c>
    </row>
    <row r="4397" spans="1:10" x14ac:dyDescent="0.3">
      <c r="A4397" s="4" t="s">
        <v>4267</v>
      </c>
      <c r="B4397" s="82">
        <v>45303</v>
      </c>
      <c r="I4397" t="s">
        <v>4248</v>
      </c>
      <c r="J4397" s="4">
        <f t="shared" si="68"/>
        <v>1</v>
      </c>
    </row>
    <row r="4398" spans="1:10" x14ac:dyDescent="0.3">
      <c r="A4398" s="4" t="s">
        <v>4267</v>
      </c>
      <c r="B4398" s="82">
        <v>45303</v>
      </c>
      <c r="I4398" t="s">
        <v>4248</v>
      </c>
      <c r="J4398" s="4">
        <f t="shared" si="68"/>
        <v>1</v>
      </c>
    </row>
    <row r="4399" spans="1:10" x14ac:dyDescent="0.3">
      <c r="A4399" s="4" t="s">
        <v>4267</v>
      </c>
      <c r="B4399" s="82">
        <v>45303</v>
      </c>
      <c r="I4399" t="s">
        <v>4248</v>
      </c>
      <c r="J4399" s="4">
        <f t="shared" si="68"/>
        <v>1</v>
      </c>
    </row>
    <row r="4400" spans="1:10" x14ac:dyDescent="0.3">
      <c r="A4400" s="4" t="s">
        <v>4267</v>
      </c>
      <c r="B4400" s="82">
        <v>45303</v>
      </c>
      <c r="I4400" t="s">
        <v>4248</v>
      </c>
      <c r="J4400" s="4">
        <f t="shared" si="68"/>
        <v>1</v>
      </c>
    </row>
    <row r="4401" spans="1:10" x14ac:dyDescent="0.3">
      <c r="A4401" s="4" t="s">
        <v>4267</v>
      </c>
      <c r="B4401" s="82">
        <v>45303</v>
      </c>
      <c r="I4401" t="s">
        <v>4248</v>
      </c>
      <c r="J4401" s="4">
        <f t="shared" si="68"/>
        <v>1</v>
      </c>
    </row>
    <row r="4402" spans="1:10" x14ac:dyDescent="0.3">
      <c r="A4402" s="4" t="s">
        <v>4267</v>
      </c>
      <c r="B4402" s="82">
        <v>45303</v>
      </c>
      <c r="I4402" t="s">
        <v>4248</v>
      </c>
      <c r="J4402" s="4">
        <f t="shared" si="68"/>
        <v>1</v>
      </c>
    </row>
    <row r="4403" spans="1:10" x14ac:dyDescent="0.3">
      <c r="A4403" s="4" t="s">
        <v>4267</v>
      </c>
      <c r="B4403" s="82">
        <v>45303</v>
      </c>
      <c r="I4403" t="s">
        <v>4248</v>
      </c>
      <c r="J4403" s="4">
        <f t="shared" si="68"/>
        <v>1</v>
      </c>
    </row>
    <row r="4404" spans="1:10" x14ac:dyDescent="0.3">
      <c r="A4404" s="4" t="s">
        <v>4267</v>
      </c>
      <c r="B4404" s="82">
        <v>45303</v>
      </c>
      <c r="I4404" t="s">
        <v>4248</v>
      </c>
      <c r="J4404" s="4">
        <f t="shared" si="68"/>
        <v>1</v>
      </c>
    </row>
    <row r="4405" spans="1:10" x14ac:dyDescent="0.3">
      <c r="A4405" s="4" t="s">
        <v>4267</v>
      </c>
      <c r="B4405" s="82">
        <v>45303</v>
      </c>
      <c r="I4405" t="s">
        <v>4248</v>
      </c>
      <c r="J4405" s="4">
        <f t="shared" si="68"/>
        <v>1</v>
      </c>
    </row>
    <row r="4406" spans="1:10" x14ac:dyDescent="0.3">
      <c r="A4406" s="4" t="s">
        <v>4267</v>
      </c>
      <c r="B4406" s="82">
        <v>45303</v>
      </c>
      <c r="I4406" t="s">
        <v>4248</v>
      </c>
      <c r="J4406" s="4">
        <f t="shared" si="68"/>
        <v>1</v>
      </c>
    </row>
    <row r="4407" spans="1:10" x14ac:dyDescent="0.3">
      <c r="A4407" s="4" t="s">
        <v>4267</v>
      </c>
      <c r="B4407" s="82">
        <v>45303</v>
      </c>
      <c r="I4407" t="s">
        <v>4248</v>
      </c>
      <c r="J4407" s="4">
        <f t="shared" si="68"/>
        <v>1</v>
      </c>
    </row>
    <row r="4408" spans="1:10" x14ac:dyDescent="0.3">
      <c r="A4408" s="4" t="s">
        <v>4267</v>
      </c>
      <c r="B4408" s="82">
        <v>45303</v>
      </c>
      <c r="I4408" t="s">
        <v>4248</v>
      </c>
      <c r="J4408" s="4">
        <f t="shared" si="68"/>
        <v>1</v>
      </c>
    </row>
    <row r="4409" spans="1:10" x14ac:dyDescent="0.3">
      <c r="A4409" s="4" t="s">
        <v>4267</v>
      </c>
      <c r="B4409" s="82">
        <v>45303</v>
      </c>
      <c r="I4409" t="s">
        <v>4248</v>
      </c>
      <c r="J4409" s="4">
        <f t="shared" si="68"/>
        <v>1</v>
      </c>
    </row>
    <row r="4410" spans="1:10" x14ac:dyDescent="0.3">
      <c r="A4410" s="4" t="s">
        <v>4267</v>
      </c>
      <c r="B4410" s="82">
        <v>45303</v>
      </c>
      <c r="I4410" t="s">
        <v>4248</v>
      </c>
      <c r="J4410" s="4">
        <f t="shared" si="68"/>
        <v>1</v>
      </c>
    </row>
    <row r="4411" spans="1:10" x14ac:dyDescent="0.3">
      <c r="A4411" s="4" t="s">
        <v>4267</v>
      </c>
      <c r="B4411" s="82">
        <v>45303</v>
      </c>
      <c r="I4411" t="s">
        <v>4248</v>
      </c>
      <c r="J4411" s="4">
        <f t="shared" si="68"/>
        <v>1</v>
      </c>
    </row>
    <row r="4412" spans="1:10" x14ac:dyDescent="0.3">
      <c r="A4412" s="4" t="s">
        <v>4267</v>
      </c>
      <c r="B4412" s="82">
        <v>45303</v>
      </c>
      <c r="I4412" t="s">
        <v>4248</v>
      </c>
      <c r="J4412" s="4">
        <f t="shared" si="68"/>
        <v>1</v>
      </c>
    </row>
    <row r="4413" spans="1:10" x14ac:dyDescent="0.3">
      <c r="A4413" s="4" t="s">
        <v>4267</v>
      </c>
      <c r="B4413" s="82">
        <v>45302</v>
      </c>
      <c r="I4413" t="s">
        <v>4248</v>
      </c>
      <c r="J4413" s="4">
        <f t="shared" si="68"/>
        <v>1</v>
      </c>
    </row>
    <row r="4414" spans="1:10" x14ac:dyDescent="0.3">
      <c r="A4414" s="4" t="s">
        <v>4267</v>
      </c>
      <c r="B4414" s="82">
        <v>45302</v>
      </c>
      <c r="I4414" t="s">
        <v>4248</v>
      </c>
      <c r="J4414" s="4">
        <f t="shared" si="68"/>
        <v>1</v>
      </c>
    </row>
    <row r="4415" spans="1:10" x14ac:dyDescent="0.3">
      <c r="A4415" s="4" t="s">
        <v>4267</v>
      </c>
      <c r="B4415" s="82">
        <v>45302</v>
      </c>
      <c r="I4415" t="s">
        <v>4248</v>
      </c>
      <c r="J4415" s="4">
        <f t="shared" si="68"/>
        <v>1</v>
      </c>
    </row>
    <row r="4416" spans="1:10" x14ac:dyDescent="0.3">
      <c r="A4416" s="4" t="s">
        <v>4267</v>
      </c>
      <c r="B4416" s="82">
        <v>45302</v>
      </c>
      <c r="I4416" t="s">
        <v>4248</v>
      </c>
      <c r="J4416" s="4">
        <f t="shared" si="68"/>
        <v>1</v>
      </c>
    </row>
    <row r="4417" spans="1:10" x14ac:dyDescent="0.3">
      <c r="A4417" s="4" t="s">
        <v>4267</v>
      </c>
      <c r="B4417" s="82">
        <v>45302</v>
      </c>
      <c r="I4417" t="s">
        <v>4248</v>
      </c>
      <c r="J4417" s="4">
        <f t="shared" si="68"/>
        <v>1</v>
      </c>
    </row>
    <row r="4418" spans="1:10" x14ac:dyDescent="0.3">
      <c r="A4418" s="4" t="s">
        <v>4267</v>
      </c>
      <c r="B4418" s="82">
        <v>45302</v>
      </c>
      <c r="I4418" t="s">
        <v>4248</v>
      </c>
      <c r="J4418" s="4">
        <f t="shared" si="68"/>
        <v>1</v>
      </c>
    </row>
    <row r="4419" spans="1:10" x14ac:dyDescent="0.3">
      <c r="A4419" s="4" t="s">
        <v>4267</v>
      </c>
      <c r="B4419" s="82">
        <v>45302</v>
      </c>
      <c r="I4419" t="s">
        <v>4248</v>
      </c>
      <c r="J4419" s="4">
        <f t="shared" ref="J4419:J4482" si="69">MONTH(B4419)</f>
        <v>1</v>
      </c>
    </row>
    <row r="4420" spans="1:10" x14ac:dyDescent="0.3">
      <c r="A4420" s="4" t="s">
        <v>4267</v>
      </c>
      <c r="B4420" s="82">
        <v>45302</v>
      </c>
      <c r="I4420" t="s">
        <v>4248</v>
      </c>
      <c r="J4420" s="4">
        <f t="shared" si="69"/>
        <v>1</v>
      </c>
    </row>
    <row r="4421" spans="1:10" x14ac:dyDescent="0.3">
      <c r="A4421" s="4" t="s">
        <v>4267</v>
      </c>
      <c r="B4421" s="82">
        <v>45302</v>
      </c>
      <c r="I4421" t="s">
        <v>4248</v>
      </c>
      <c r="J4421" s="4">
        <f t="shared" si="69"/>
        <v>1</v>
      </c>
    </row>
    <row r="4422" spans="1:10" x14ac:dyDescent="0.3">
      <c r="A4422" s="4" t="s">
        <v>4267</v>
      </c>
      <c r="B4422" s="82">
        <v>45302</v>
      </c>
      <c r="I4422" t="s">
        <v>4248</v>
      </c>
      <c r="J4422" s="4">
        <f t="shared" si="69"/>
        <v>1</v>
      </c>
    </row>
    <row r="4423" spans="1:10" x14ac:dyDescent="0.3">
      <c r="A4423" s="4" t="s">
        <v>4267</v>
      </c>
      <c r="B4423" s="82">
        <v>45302</v>
      </c>
      <c r="I4423" t="s">
        <v>4248</v>
      </c>
      <c r="J4423" s="4">
        <f t="shared" si="69"/>
        <v>1</v>
      </c>
    </row>
    <row r="4424" spans="1:10" x14ac:dyDescent="0.3">
      <c r="A4424" s="4" t="s">
        <v>4267</v>
      </c>
      <c r="B4424" s="82">
        <v>45302</v>
      </c>
      <c r="I4424" t="s">
        <v>4248</v>
      </c>
      <c r="J4424" s="4">
        <f t="shared" si="69"/>
        <v>1</v>
      </c>
    </row>
    <row r="4425" spans="1:10" x14ac:dyDescent="0.3">
      <c r="A4425" s="4" t="s">
        <v>4267</v>
      </c>
      <c r="B4425" s="82">
        <v>45302</v>
      </c>
      <c r="I4425" t="s">
        <v>4248</v>
      </c>
      <c r="J4425" s="4">
        <f t="shared" si="69"/>
        <v>1</v>
      </c>
    </row>
    <row r="4426" spans="1:10" x14ac:dyDescent="0.3">
      <c r="A4426" s="4" t="s">
        <v>4267</v>
      </c>
      <c r="B4426" s="82">
        <v>45302</v>
      </c>
      <c r="I4426" t="s">
        <v>4248</v>
      </c>
      <c r="J4426" s="4">
        <f t="shared" si="69"/>
        <v>1</v>
      </c>
    </row>
    <row r="4427" spans="1:10" x14ac:dyDescent="0.3">
      <c r="A4427" s="4" t="s">
        <v>4267</v>
      </c>
      <c r="B4427" s="82">
        <v>45302</v>
      </c>
      <c r="I4427" t="s">
        <v>4248</v>
      </c>
      <c r="J4427" s="4">
        <f t="shared" si="69"/>
        <v>1</v>
      </c>
    </row>
    <row r="4428" spans="1:10" x14ac:dyDescent="0.3">
      <c r="A4428" s="4" t="s">
        <v>4267</v>
      </c>
      <c r="B4428" s="82">
        <v>45302</v>
      </c>
      <c r="I4428" t="s">
        <v>4248</v>
      </c>
      <c r="J4428" s="4">
        <f t="shared" si="69"/>
        <v>1</v>
      </c>
    </row>
    <row r="4429" spans="1:10" x14ac:dyDescent="0.3">
      <c r="A4429" s="4" t="s">
        <v>4267</v>
      </c>
      <c r="B4429" s="82">
        <v>45302</v>
      </c>
      <c r="I4429" t="s">
        <v>4248</v>
      </c>
      <c r="J4429" s="4">
        <f t="shared" si="69"/>
        <v>1</v>
      </c>
    </row>
    <row r="4430" spans="1:10" x14ac:dyDescent="0.3">
      <c r="A4430" s="4" t="s">
        <v>4267</v>
      </c>
      <c r="B4430" s="82">
        <v>45302</v>
      </c>
      <c r="I4430" t="s">
        <v>4248</v>
      </c>
      <c r="J4430" s="4">
        <f t="shared" si="69"/>
        <v>1</v>
      </c>
    </row>
    <row r="4431" spans="1:10" x14ac:dyDescent="0.3">
      <c r="A4431" s="4" t="s">
        <v>4267</v>
      </c>
      <c r="B4431" s="82">
        <v>45302</v>
      </c>
      <c r="I4431" t="s">
        <v>4248</v>
      </c>
      <c r="J4431" s="4">
        <f t="shared" si="69"/>
        <v>1</v>
      </c>
    </row>
    <row r="4432" spans="1:10" x14ac:dyDescent="0.3">
      <c r="A4432" s="4" t="s">
        <v>4267</v>
      </c>
      <c r="B4432" s="82">
        <v>45302</v>
      </c>
      <c r="I4432" t="s">
        <v>4248</v>
      </c>
      <c r="J4432" s="4">
        <f t="shared" si="69"/>
        <v>1</v>
      </c>
    </row>
    <row r="4433" spans="1:10" x14ac:dyDescent="0.3">
      <c r="A4433" s="4" t="s">
        <v>4267</v>
      </c>
      <c r="B4433" s="82">
        <v>45302</v>
      </c>
      <c r="I4433" t="s">
        <v>4248</v>
      </c>
      <c r="J4433" s="4">
        <f t="shared" si="69"/>
        <v>1</v>
      </c>
    </row>
    <row r="4434" spans="1:10" x14ac:dyDescent="0.3">
      <c r="A4434" s="4" t="s">
        <v>4267</v>
      </c>
      <c r="B4434" s="82">
        <v>45302</v>
      </c>
      <c r="I4434" t="s">
        <v>4248</v>
      </c>
      <c r="J4434" s="4">
        <f t="shared" si="69"/>
        <v>1</v>
      </c>
    </row>
    <row r="4435" spans="1:10" x14ac:dyDescent="0.3">
      <c r="A4435" s="4" t="s">
        <v>4267</v>
      </c>
      <c r="B4435" s="82">
        <v>45302</v>
      </c>
      <c r="I4435" t="s">
        <v>4248</v>
      </c>
      <c r="J4435" s="4">
        <f t="shared" si="69"/>
        <v>1</v>
      </c>
    </row>
    <row r="4436" spans="1:10" x14ac:dyDescent="0.3">
      <c r="A4436" s="4" t="s">
        <v>4267</v>
      </c>
      <c r="B4436" s="82">
        <v>45302</v>
      </c>
      <c r="I4436" t="s">
        <v>4248</v>
      </c>
      <c r="J4436" s="4">
        <f t="shared" si="69"/>
        <v>1</v>
      </c>
    </row>
    <row r="4437" spans="1:10" x14ac:dyDescent="0.3">
      <c r="A4437" s="4" t="s">
        <v>4267</v>
      </c>
      <c r="B4437" s="82">
        <v>45301</v>
      </c>
      <c r="I4437" t="s">
        <v>4248</v>
      </c>
      <c r="J4437" s="4">
        <f t="shared" si="69"/>
        <v>1</v>
      </c>
    </row>
    <row r="4438" spans="1:10" x14ac:dyDescent="0.3">
      <c r="A4438" s="4" t="s">
        <v>4267</v>
      </c>
      <c r="B4438" s="82">
        <v>45301</v>
      </c>
      <c r="I4438" t="s">
        <v>4248</v>
      </c>
      <c r="J4438" s="4">
        <f t="shared" si="69"/>
        <v>1</v>
      </c>
    </row>
    <row r="4439" spans="1:10" x14ac:dyDescent="0.3">
      <c r="A4439" s="4" t="s">
        <v>4267</v>
      </c>
      <c r="B4439" s="82">
        <v>45301</v>
      </c>
      <c r="I4439" t="s">
        <v>4248</v>
      </c>
      <c r="J4439" s="4">
        <f t="shared" si="69"/>
        <v>1</v>
      </c>
    </row>
    <row r="4440" spans="1:10" x14ac:dyDescent="0.3">
      <c r="A4440" s="4" t="s">
        <v>4267</v>
      </c>
      <c r="B4440" s="82">
        <v>45301</v>
      </c>
      <c r="I4440" t="s">
        <v>4248</v>
      </c>
      <c r="J4440" s="4">
        <f t="shared" si="69"/>
        <v>1</v>
      </c>
    </row>
    <row r="4441" spans="1:10" x14ac:dyDescent="0.3">
      <c r="A4441" s="4" t="s">
        <v>4267</v>
      </c>
      <c r="B4441" s="82">
        <v>45301</v>
      </c>
      <c r="I4441" t="s">
        <v>4248</v>
      </c>
      <c r="J4441" s="4">
        <f t="shared" si="69"/>
        <v>1</v>
      </c>
    </row>
    <row r="4442" spans="1:10" x14ac:dyDescent="0.3">
      <c r="A4442" s="4" t="s">
        <v>4267</v>
      </c>
      <c r="B4442" s="82">
        <v>45301</v>
      </c>
      <c r="I4442" t="s">
        <v>4248</v>
      </c>
      <c r="J4442" s="4">
        <f t="shared" si="69"/>
        <v>1</v>
      </c>
    </row>
    <row r="4443" spans="1:10" x14ac:dyDescent="0.3">
      <c r="A4443" s="4" t="s">
        <v>4267</v>
      </c>
      <c r="B4443" s="82">
        <v>45301</v>
      </c>
      <c r="I4443" t="s">
        <v>4248</v>
      </c>
      <c r="J4443" s="4">
        <f t="shared" si="69"/>
        <v>1</v>
      </c>
    </row>
    <row r="4444" spans="1:10" x14ac:dyDescent="0.3">
      <c r="A4444" s="4" t="s">
        <v>4267</v>
      </c>
      <c r="B4444" s="82">
        <v>45301</v>
      </c>
      <c r="I4444" t="s">
        <v>4248</v>
      </c>
      <c r="J4444" s="4">
        <f t="shared" si="69"/>
        <v>1</v>
      </c>
    </row>
    <row r="4445" spans="1:10" x14ac:dyDescent="0.3">
      <c r="A4445" s="4" t="s">
        <v>4267</v>
      </c>
      <c r="B4445" s="82">
        <v>45301</v>
      </c>
      <c r="I4445" t="s">
        <v>4248</v>
      </c>
      <c r="J4445" s="4">
        <f t="shared" si="69"/>
        <v>1</v>
      </c>
    </row>
    <row r="4446" spans="1:10" x14ac:dyDescent="0.3">
      <c r="A4446" s="4" t="s">
        <v>4267</v>
      </c>
      <c r="B4446" s="82">
        <v>45301</v>
      </c>
      <c r="I4446" t="s">
        <v>4248</v>
      </c>
      <c r="J4446" s="4">
        <f t="shared" si="69"/>
        <v>1</v>
      </c>
    </row>
    <row r="4447" spans="1:10" x14ac:dyDescent="0.3">
      <c r="A4447" s="4" t="s">
        <v>4267</v>
      </c>
      <c r="B4447" s="82">
        <v>45301</v>
      </c>
      <c r="I4447" t="s">
        <v>4248</v>
      </c>
      <c r="J4447" s="4">
        <f t="shared" si="69"/>
        <v>1</v>
      </c>
    </row>
    <row r="4448" spans="1:10" x14ac:dyDescent="0.3">
      <c r="A4448" s="4" t="s">
        <v>4267</v>
      </c>
      <c r="B4448" s="82">
        <v>45301</v>
      </c>
      <c r="I4448" t="s">
        <v>4248</v>
      </c>
      <c r="J4448" s="4">
        <f t="shared" si="69"/>
        <v>1</v>
      </c>
    </row>
    <row r="4449" spans="1:10" x14ac:dyDescent="0.3">
      <c r="A4449" s="4" t="s">
        <v>4267</v>
      </c>
      <c r="B4449" s="82">
        <v>45301</v>
      </c>
      <c r="I4449" t="s">
        <v>4248</v>
      </c>
      <c r="J4449" s="4">
        <f t="shared" si="69"/>
        <v>1</v>
      </c>
    </row>
    <row r="4450" spans="1:10" x14ac:dyDescent="0.3">
      <c r="A4450" s="4" t="s">
        <v>4267</v>
      </c>
      <c r="B4450" s="82">
        <v>45301</v>
      </c>
      <c r="I4450" t="s">
        <v>4248</v>
      </c>
      <c r="J4450" s="4">
        <f t="shared" si="69"/>
        <v>1</v>
      </c>
    </row>
    <row r="4451" spans="1:10" x14ac:dyDescent="0.3">
      <c r="A4451" s="4" t="s">
        <v>4267</v>
      </c>
      <c r="B4451" s="82">
        <v>45301</v>
      </c>
      <c r="I4451" t="s">
        <v>4248</v>
      </c>
      <c r="J4451" s="4">
        <f t="shared" si="69"/>
        <v>1</v>
      </c>
    </row>
    <row r="4452" spans="1:10" x14ac:dyDescent="0.3">
      <c r="A4452" s="4" t="s">
        <v>4267</v>
      </c>
      <c r="B4452" s="82">
        <v>45301</v>
      </c>
      <c r="I4452" t="s">
        <v>4248</v>
      </c>
      <c r="J4452" s="4">
        <f t="shared" si="69"/>
        <v>1</v>
      </c>
    </row>
    <row r="4453" spans="1:10" x14ac:dyDescent="0.3">
      <c r="A4453" s="4" t="s">
        <v>4267</v>
      </c>
      <c r="B4453" s="82">
        <v>45301</v>
      </c>
      <c r="I4453" t="s">
        <v>4248</v>
      </c>
      <c r="J4453" s="4">
        <f t="shared" si="69"/>
        <v>1</v>
      </c>
    </row>
    <row r="4454" spans="1:10" x14ac:dyDescent="0.3">
      <c r="A4454" s="4" t="s">
        <v>4267</v>
      </c>
      <c r="B4454" s="82">
        <v>45301</v>
      </c>
      <c r="I4454" t="s">
        <v>4248</v>
      </c>
      <c r="J4454" s="4">
        <f t="shared" si="69"/>
        <v>1</v>
      </c>
    </row>
    <row r="4455" spans="1:10" x14ac:dyDescent="0.3">
      <c r="A4455" s="4" t="s">
        <v>4267</v>
      </c>
      <c r="B4455" s="82">
        <v>45301</v>
      </c>
      <c r="I4455" t="s">
        <v>4248</v>
      </c>
      <c r="J4455" s="4">
        <f t="shared" si="69"/>
        <v>1</v>
      </c>
    </row>
    <row r="4456" spans="1:10" x14ac:dyDescent="0.3">
      <c r="A4456" s="4" t="s">
        <v>4267</v>
      </c>
      <c r="B4456" s="82">
        <v>45301</v>
      </c>
      <c r="I4456" t="s">
        <v>4248</v>
      </c>
      <c r="J4456" s="4">
        <f t="shared" si="69"/>
        <v>1</v>
      </c>
    </row>
    <row r="4457" spans="1:10" x14ac:dyDescent="0.3">
      <c r="A4457" s="4" t="s">
        <v>4267</v>
      </c>
      <c r="B4457" s="82">
        <v>45301</v>
      </c>
      <c r="I4457" t="s">
        <v>4248</v>
      </c>
      <c r="J4457" s="4">
        <f t="shared" si="69"/>
        <v>1</v>
      </c>
    </row>
    <row r="4458" spans="1:10" x14ac:dyDescent="0.3">
      <c r="A4458" s="4" t="s">
        <v>4267</v>
      </c>
      <c r="B4458" s="82">
        <v>45301</v>
      </c>
      <c r="I4458" t="s">
        <v>4248</v>
      </c>
      <c r="J4458" s="4">
        <f t="shared" si="69"/>
        <v>1</v>
      </c>
    </row>
    <row r="4459" spans="1:10" x14ac:dyDescent="0.3">
      <c r="A4459" s="4" t="s">
        <v>4267</v>
      </c>
      <c r="B4459" s="82">
        <v>45301</v>
      </c>
      <c r="I4459" t="s">
        <v>4248</v>
      </c>
      <c r="J4459" s="4">
        <f t="shared" si="69"/>
        <v>1</v>
      </c>
    </row>
    <row r="4460" spans="1:10" x14ac:dyDescent="0.3">
      <c r="A4460" s="4" t="s">
        <v>4267</v>
      </c>
      <c r="B4460" s="82">
        <v>45301</v>
      </c>
      <c r="I4460" t="s">
        <v>4248</v>
      </c>
      <c r="J4460" s="4">
        <f t="shared" si="69"/>
        <v>1</v>
      </c>
    </row>
    <row r="4461" spans="1:10" x14ac:dyDescent="0.3">
      <c r="A4461" s="4" t="s">
        <v>4267</v>
      </c>
      <c r="B4461" s="82">
        <v>45301</v>
      </c>
      <c r="I4461" t="s">
        <v>4248</v>
      </c>
      <c r="J4461" s="4">
        <f t="shared" si="69"/>
        <v>1</v>
      </c>
    </row>
    <row r="4462" spans="1:10" x14ac:dyDescent="0.3">
      <c r="A4462" s="4" t="s">
        <v>4267</v>
      </c>
      <c r="B4462" s="82">
        <v>45301</v>
      </c>
      <c r="I4462" t="s">
        <v>4248</v>
      </c>
      <c r="J4462" s="4">
        <f t="shared" si="69"/>
        <v>1</v>
      </c>
    </row>
    <row r="4463" spans="1:10" x14ac:dyDescent="0.3">
      <c r="A4463" s="4" t="s">
        <v>4267</v>
      </c>
      <c r="B4463" s="82">
        <v>45300</v>
      </c>
      <c r="I4463" t="s">
        <v>4248</v>
      </c>
      <c r="J4463" s="4">
        <f t="shared" si="69"/>
        <v>1</v>
      </c>
    </row>
    <row r="4464" spans="1:10" x14ac:dyDescent="0.3">
      <c r="A4464" s="4" t="s">
        <v>4267</v>
      </c>
      <c r="B4464" s="82">
        <v>45300</v>
      </c>
      <c r="I4464" t="s">
        <v>4248</v>
      </c>
      <c r="J4464" s="4">
        <f t="shared" si="69"/>
        <v>1</v>
      </c>
    </row>
    <row r="4465" spans="1:10" x14ac:dyDescent="0.3">
      <c r="A4465" s="4" t="s">
        <v>4267</v>
      </c>
      <c r="B4465" s="82">
        <v>45300</v>
      </c>
      <c r="I4465" t="s">
        <v>4248</v>
      </c>
      <c r="J4465" s="4">
        <f t="shared" si="69"/>
        <v>1</v>
      </c>
    </row>
    <row r="4466" spans="1:10" x14ac:dyDescent="0.3">
      <c r="A4466" s="4" t="s">
        <v>4267</v>
      </c>
      <c r="B4466" s="82">
        <v>45300</v>
      </c>
      <c r="I4466" t="s">
        <v>4248</v>
      </c>
      <c r="J4466" s="4">
        <f t="shared" si="69"/>
        <v>1</v>
      </c>
    </row>
    <row r="4467" spans="1:10" x14ac:dyDescent="0.3">
      <c r="A4467" s="4" t="s">
        <v>4267</v>
      </c>
      <c r="B4467" s="82">
        <v>45300</v>
      </c>
      <c r="I4467" t="s">
        <v>4248</v>
      </c>
      <c r="J4467" s="4">
        <f t="shared" si="69"/>
        <v>1</v>
      </c>
    </row>
    <row r="4468" spans="1:10" x14ac:dyDescent="0.3">
      <c r="A4468" s="4" t="s">
        <v>4267</v>
      </c>
      <c r="B4468" s="82">
        <v>45300</v>
      </c>
      <c r="I4468" t="s">
        <v>4248</v>
      </c>
      <c r="J4468" s="4">
        <f t="shared" si="69"/>
        <v>1</v>
      </c>
    </row>
    <row r="4469" spans="1:10" x14ac:dyDescent="0.3">
      <c r="A4469" s="4" t="s">
        <v>4267</v>
      </c>
      <c r="B4469" s="82">
        <v>45300</v>
      </c>
      <c r="I4469" t="s">
        <v>4248</v>
      </c>
      <c r="J4469" s="4">
        <f t="shared" si="69"/>
        <v>1</v>
      </c>
    </row>
    <row r="4470" spans="1:10" x14ac:dyDescent="0.3">
      <c r="A4470" s="4" t="s">
        <v>4267</v>
      </c>
      <c r="B4470" s="82">
        <v>45300</v>
      </c>
      <c r="I4470" t="s">
        <v>4248</v>
      </c>
      <c r="J4470" s="4">
        <f t="shared" si="69"/>
        <v>1</v>
      </c>
    </row>
    <row r="4471" spans="1:10" x14ac:dyDescent="0.3">
      <c r="A4471" s="4" t="s">
        <v>4267</v>
      </c>
      <c r="B4471" s="82">
        <v>45300</v>
      </c>
      <c r="I4471" t="s">
        <v>4248</v>
      </c>
      <c r="J4471" s="4">
        <f t="shared" si="69"/>
        <v>1</v>
      </c>
    </row>
    <row r="4472" spans="1:10" x14ac:dyDescent="0.3">
      <c r="A4472" s="4" t="s">
        <v>4267</v>
      </c>
      <c r="B4472" s="82">
        <v>45300</v>
      </c>
      <c r="I4472" t="s">
        <v>4248</v>
      </c>
      <c r="J4472" s="4">
        <f t="shared" si="69"/>
        <v>1</v>
      </c>
    </row>
    <row r="4473" spans="1:10" x14ac:dyDescent="0.3">
      <c r="A4473" s="4" t="s">
        <v>4267</v>
      </c>
      <c r="B4473" s="82">
        <v>45300</v>
      </c>
      <c r="I4473" t="s">
        <v>4248</v>
      </c>
      <c r="J4473" s="4">
        <f t="shared" si="69"/>
        <v>1</v>
      </c>
    </row>
    <row r="4474" spans="1:10" x14ac:dyDescent="0.3">
      <c r="A4474" s="4" t="s">
        <v>4267</v>
      </c>
      <c r="B4474" s="82">
        <v>45300</v>
      </c>
      <c r="I4474" t="s">
        <v>4248</v>
      </c>
      <c r="J4474" s="4">
        <f t="shared" si="69"/>
        <v>1</v>
      </c>
    </row>
    <row r="4475" spans="1:10" x14ac:dyDescent="0.3">
      <c r="A4475" s="4" t="s">
        <v>4267</v>
      </c>
      <c r="B4475" s="82">
        <v>45300</v>
      </c>
      <c r="I4475" t="s">
        <v>4248</v>
      </c>
      <c r="J4475" s="4">
        <f t="shared" si="69"/>
        <v>1</v>
      </c>
    </row>
    <row r="4476" spans="1:10" x14ac:dyDescent="0.3">
      <c r="A4476" s="4" t="s">
        <v>4267</v>
      </c>
      <c r="B4476" s="82">
        <v>45300</v>
      </c>
      <c r="I4476" t="s">
        <v>4248</v>
      </c>
      <c r="J4476" s="4">
        <f t="shared" si="69"/>
        <v>1</v>
      </c>
    </row>
    <row r="4477" spans="1:10" x14ac:dyDescent="0.3">
      <c r="A4477" s="4" t="s">
        <v>4267</v>
      </c>
      <c r="B4477" s="82">
        <v>45300</v>
      </c>
      <c r="I4477" t="s">
        <v>4248</v>
      </c>
      <c r="J4477" s="4">
        <f t="shared" si="69"/>
        <v>1</v>
      </c>
    </row>
    <row r="4478" spans="1:10" x14ac:dyDescent="0.3">
      <c r="A4478" s="4" t="s">
        <v>4267</v>
      </c>
      <c r="B4478" s="82">
        <v>45300</v>
      </c>
      <c r="I4478" t="s">
        <v>4248</v>
      </c>
      <c r="J4478" s="4">
        <f t="shared" si="69"/>
        <v>1</v>
      </c>
    </row>
    <row r="4479" spans="1:10" x14ac:dyDescent="0.3">
      <c r="A4479" s="4" t="s">
        <v>4267</v>
      </c>
      <c r="B4479" s="82">
        <v>45300</v>
      </c>
      <c r="I4479" t="s">
        <v>4248</v>
      </c>
      <c r="J4479" s="4">
        <f t="shared" si="69"/>
        <v>1</v>
      </c>
    </row>
    <row r="4480" spans="1:10" x14ac:dyDescent="0.3">
      <c r="A4480" s="4" t="s">
        <v>4267</v>
      </c>
      <c r="B4480" s="82">
        <v>45300</v>
      </c>
      <c r="I4480" t="s">
        <v>4248</v>
      </c>
      <c r="J4480" s="4">
        <f t="shared" si="69"/>
        <v>1</v>
      </c>
    </row>
    <row r="4481" spans="1:10" x14ac:dyDescent="0.3">
      <c r="A4481" s="4" t="s">
        <v>4267</v>
      </c>
      <c r="B4481" s="82">
        <v>45300</v>
      </c>
      <c r="I4481" t="s">
        <v>4248</v>
      </c>
      <c r="J4481" s="4">
        <f t="shared" si="69"/>
        <v>1</v>
      </c>
    </row>
    <row r="4482" spans="1:10" x14ac:dyDescent="0.3">
      <c r="A4482" s="4" t="s">
        <v>4267</v>
      </c>
      <c r="B4482" s="82">
        <v>45300</v>
      </c>
      <c r="I4482" t="s">
        <v>4248</v>
      </c>
      <c r="J4482" s="4">
        <f t="shared" si="69"/>
        <v>1</v>
      </c>
    </row>
    <row r="4483" spans="1:10" x14ac:dyDescent="0.3">
      <c r="A4483" s="4" t="s">
        <v>4267</v>
      </c>
      <c r="B4483" s="82">
        <v>45300</v>
      </c>
      <c r="I4483" t="s">
        <v>4248</v>
      </c>
      <c r="J4483" s="4">
        <f t="shared" ref="J4483:J4546" si="70">MONTH(B4483)</f>
        <v>1</v>
      </c>
    </row>
    <row r="4484" spans="1:10" x14ac:dyDescent="0.3">
      <c r="A4484" s="4" t="s">
        <v>4267</v>
      </c>
      <c r="B4484" s="82">
        <v>45300</v>
      </c>
      <c r="I4484" t="s">
        <v>4248</v>
      </c>
      <c r="J4484" s="4">
        <f t="shared" si="70"/>
        <v>1</v>
      </c>
    </row>
    <row r="4485" spans="1:10" x14ac:dyDescent="0.3">
      <c r="A4485" s="4" t="s">
        <v>4267</v>
      </c>
      <c r="B4485" s="82">
        <v>45300</v>
      </c>
      <c r="I4485" t="s">
        <v>4248</v>
      </c>
      <c r="J4485" s="4">
        <f t="shared" si="70"/>
        <v>1</v>
      </c>
    </row>
    <row r="4486" spans="1:10" x14ac:dyDescent="0.3">
      <c r="A4486" s="4" t="s">
        <v>4267</v>
      </c>
      <c r="B4486" s="82">
        <v>45300</v>
      </c>
      <c r="I4486" t="s">
        <v>4248</v>
      </c>
      <c r="J4486" s="4">
        <f t="shared" si="70"/>
        <v>1</v>
      </c>
    </row>
    <row r="4487" spans="1:10" x14ac:dyDescent="0.3">
      <c r="A4487" s="4" t="s">
        <v>4267</v>
      </c>
      <c r="B4487" s="82">
        <v>45300</v>
      </c>
      <c r="I4487" t="s">
        <v>4248</v>
      </c>
      <c r="J4487" s="4">
        <f t="shared" si="70"/>
        <v>1</v>
      </c>
    </row>
    <row r="4488" spans="1:10" x14ac:dyDescent="0.3">
      <c r="A4488" s="4" t="s">
        <v>4267</v>
      </c>
      <c r="B4488" s="82">
        <v>45300</v>
      </c>
      <c r="I4488" t="s">
        <v>4248</v>
      </c>
      <c r="J4488" s="4">
        <f t="shared" si="70"/>
        <v>1</v>
      </c>
    </row>
    <row r="4489" spans="1:10" x14ac:dyDescent="0.3">
      <c r="A4489" s="4" t="s">
        <v>4267</v>
      </c>
      <c r="B4489" s="82">
        <v>45300</v>
      </c>
      <c r="I4489" t="s">
        <v>4248</v>
      </c>
      <c r="J4489" s="4">
        <f t="shared" si="70"/>
        <v>1</v>
      </c>
    </row>
    <row r="4490" spans="1:10" x14ac:dyDescent="0.3">
      <c r="A4490" s="4" t="s">
        <v>4267</v>
      </c>
      <c r="B4490" s="82">
        <v>45300</v>
      </c>
      <c r="I4490" t="s">
        <v>4248</v>
      </c>
      <c r="J4490" s="4">
        <f t="shared" si="70"/>
        <v>1</v>
      </c>
    </row>
    <row r="4491" spans="1:10" x14ac:dyDescent="0.3">
      <c r="A4491" s="4" t="s">
        <v>4267</v>
      </c>
      <c r="B4491" s="82">
        <v>45300</v>
      </c>
      <c r="I4491" t="s">
        <v>4248</v>
      </c>
      <c r="J4491" s="4">
        <f t="shared" si="70"/>
        <v>1</v>
      </c>
    </row>
    <row r="4492" spans="1:10" x14ac:dyDescent="0.3">
      <c r="A4492" s="4" t="s">
        <v>4267</v>
      </c>
      <c r="B4492" s="82">
        <v>45300</v>
      </c>
      <c r="I4492" t="s">
        <v>4248</v>
      </c>
      <c r="J4492" s="4">
        <f t="shared" si="70"/>
        <v>1</v>
      </c>
    </row>
    <row r="4493" spans="1:10" x14ac:dyDescent="0.3">
      <c r="A4493" s="4" t="s">
        <v>4267</v>
      </c>
      <c r="B4493" s="82">
        <v>45299</v>
      </c>
      <c r="I4493" t="s">
        <v>4248</v>
      </c>
      <c r="J4493" s="4">
        <f t="shared" si="70"/>
        <v>1</v>
      </c>
    </row>
    <row r="4494" spans="1:10" x14ac:dyDescent="0.3">
      <c r="A4494" s="4" t="s">
        <v>4267</v>
      </c>
      <c r="B4494" s="82">
        <v>45299</v>
      </c>
      <c r="I4494" t="s">
        <v>4248</v>
      </c>
      <c r="J4494" s="4">
        <f t="shared" si="70"/>
        <v>1</v>
      </c>
    </row>
    <row r="4495" spans="1:10" x14ac:dyDescent="0.3">
      <c r="A4495" s="4" t="s">
        <v>4267</v>
      </c>
      <c r="B4495" s="82">
        <v>45299</v>
      </c>
      <c r="I4495" t="s">
        <v>4248</v>
      </c>
      <c r="J4495" s="4">
        <f t="shared" si="70"/>
        <v>1</v>
      </c>
    </row>
    <row r="4496" spans="1:10" x14ac:dyDescent="0.3">
      <c r="A4496" s="4" t="s">
        <v>4267</v>
      </c>
      <c r="B4496" s="82">
        <v>45299</v>
      </c>
      <c r="I4496" t="s">
        <v>4248</v>
      </c>
      <c r="J4496" s="4">
        <f t="shared" si="70"/>
        <v>1</v>
      </c>
    </row>
    <row r="4497" spans="1:10" x14ac:dyDescent="0.3">
      <c r="A4497" s="4" t="s">
        <v>4267</v>
      </c>
      <c r="B4497" s="82">
        <v>45299</v>
      </c>
      <c r="I4497" t="s">
        <v>4248</v>
      </c>
      <c r="J4497" s="4">
        <f t="shared" si="70"/>
        <v>1</v>
      </c>
    </row>
    <row r="4498" spans="1:10" x14ac:dyDescent="0.3">
      <c r="A4498" s="4" t="s">
        <v>4267</v>
      </c>
      <c r="B4498" s="82">
        <v>45299</v>
      </c>
      <c r="I4498" t="s">
        <v>4248</v>
      </c>
      <c r="J4498" s="4">
        <f t="shared" si="70"/>
        <v>1</v>
      </c>
    </row>
    <row r="4499" spans="1:10" x14ac:dyDescent="0.3">
      <c r="A4499" s="4" t="s">
        <v>4267</v>
      </c>
      <c r="B4499" s="82">
        <v>45299</v>
      </c>
      <c r="I4499" t="s">
        <v>4248</v>
      </c>
      <c r="J4499" s="4">
        <f t="shared" si="70"/>
        <v>1</v>
      </c>
    </row>
    <row r="4500" spans="1:10" x14ac:dyDescent="0.3">
      <c r="A4500" s="4" t="s">
        <v>4267</v>
      </c>
      <c r="B4500" s="82">
        <v>45299</v>
      </c>
      <c r="I4500" t="s">
        <v>4248</v>
      </c>
      <c r="J4500" s="4">
        <f t="shared" si="70"/>
        <v>1</v>
      </c>
    </row>
    <row r="4501" spans="1:10" x14ac:dyDescent="0.3">
      <c r="A4501" s="4" t="s">
        <v>4267</v>
      </c>
      <c r="B4501" s="82">
        <v>45299</v>
      </c>
      <c r="I4501" t="s">
        <v>4248</v>
      </c>
      <c r="J4501" s="4">
        <f t="shared" si="70"/>
        <v>1</v>
      </c>
    </row>
    <row r="4502" spans="1:10" x14ac:dyDescent="0.3">
      <c r="A4502" s="4" t="s">
        <v>4267</v>
      </c>
      <c r="B4502" s="82">
        <v>45299</v>
      </c>
      <c r="I4502" t="s">
        <v>4248</v>
      </c>
      <c r="J4502" s="4">
        <f t="shared" si="70"/>
        <v>1</v>
      </c>
    </row>
    <row r="4503" spans="1:10" x14ac:dyDescent="0.3">
      <c r="A4503" s="4" t="s">
        <v>4267</v>
      </c>
      <c r="B4503" s="82">
        <v>45299</v>
      </c>
      <c r="I4503" t="s">
        <v>4248</v>
      </c>
      <c r="J4503" s="4">
        <f t="shared" si="70"/>
        <v>1</v>
      </c>
    </row>
    <row r="4504" spans="1:10" x14ac:dyDescent="0.3">
      <c r="A4504" s="4" t="s">
        <v>4267</v>
      </c>
      <c r="B4504" s="82">
        <v>45299</v>
      </c>
      <c r="I4504" t="s">
        <v>4248</v>
      </c>
      <c r="J4504" s="4">
        <f t="shared" si="70"/>
        <v>1</v>
      </c>
    </row>
    <row r="4505" spans="1:10" x14ac:dyDescent="0.3">
      <c r="A4505" s="4" t="s">
        <v>4267</v>
      </c>
      <c r="B4505" s="82">
        <v>45299</v>
      </c>
      <c r="I4505" t="s">
        <v>4248</v>
      </c>
      <c r="J4505" s="4">
        <f t="shared" si="70"/>
        <v>1</v>
      </c>
    </row>
    <row r="4506" spans="1:10" x14ac:dyDescent="0.3">
      <c r="A4506" s="4" t="s">
        <v>4267</v>
      </c>
      <c r="B4506" s="82">
        <v>45299</v>
      </c>
      <c r="I4506" t="s">
        <v>4248</v>
      </c>
      <c r="J4506" s="4">
        <f t="shared" si="70"/>
        <v>1</v>
      </c>
    </row>
    <row r="4507" spans="1:10" x14ac:dyDescent="0.3">
      <c r="A4507" s="4" t="s">
        <v>4267</v>
      </c>
      <c r="B4507" s="82">
        <v>45299</v>
      </c>
      <c r="I4507" t="s">
        <v>4248</v>
      </c>
      <c r="J4507" s="4">
        <f t="shared" si="70"/>
        <v>1</v>
      </c>
    </row>
    <row r="4508" spans="1:10" x14ac:dyDescent="0.3">
      <c r="A4508" s="4" t="s">
        <v>4267</v>
      </c>
      <c r="B4508" s="82">
        <v>45299</v>
      </c>
      <c r="I4508" t="s">
        <v>4248</v>
      </c>
      <c r="J4508" s="4">
        <f t="shared" si="70"/>
        <v>1</v>
      </c>
    </row>
    <row r="4509" spans="1:10" x14ac:dyDescent="0.3">
      <c r="A4509" s="4" t="s">
        <v>4267</v>
      </c>
      <c r="B4509" s="82">
        <v>45299</v>
      </c>
      <c r="I4509" t="s">
        <v>4248</v>
      </c>
      <c r="J4509" s="4">
        <f t="shared" si="70"/>
        <v>1</v>
      </c>
    </row>
    <row r="4510" spans="1:10" x14ac:dyDescent="0.3">
      <c r="A4510" s="4" t="s">
        <v>4267</v>
      </c>
      <c r="B4510" s="82">
        <v>45299</v>
      </c>
      <c r="I4510" t="s">
        <v>4248</v>
      </c>
      <c r="J4510" s="4">
        <f t="shared" si="70"/>
        <v>1</v>
      </c>
    </row>
    <row r="4511" spans="1:10" x14ac:dyDescent="0.3">
      <c r="A4511" s="4" t="s">
        <v>4267</v>
      </c>
      <c r="B4511" s="82">
        <v>45299</v>
      </c>
      <c r="I4511" t="s">
        <v>4248</v>
      </c>
      <c r="J4511" s="4">
        <f t="shared" si="70"/>
        <v>1</v>
      </c>
    </row>
    <row r="4512" spans="1:10" x14ac:dyDescent="0.3">
      <c r="A4512" s="4" t="s">
        <v>4267</v>
      </c>
      <c r="B4512" s="82">
        <v>45299</v>
      </c>
      <c r="I4512" t="s">
        <v>4248</v>
      </c>
      <c r="J4512" s="4">
        <f t="shared" si="70"/>
        <v>1</v>
      </c>
    </row>
    <row r="4513" spans="1:10" x14ac:dyDescent="0.3">
      <c r="A4513" s="4" t="s">
        <v>4267</v>
      </c>
      <c r="B4513" s="82">
        <v>45299</v>
      </c>
      <c r="I4513" t="s">
        <v>4248</v>
      </c>
      <c r="J4513" s="4">
        <f t="shared" si="70"/>
        <v>1</v>
      </c>
    </row>
    <row r="4514" spans="1:10" x14ac:dyDescent="0.3">
      <c r="A4514" s="4" t="s">
        <v>4267</v>
      </c>
      <c r="B4514" s="82">
        <v>45299</v>
      </c>
      <c r="I4514" t="s">
        <v>4248</v>
      </c>
      <c r="J4514" s="4">
        <f t="shared" si="70"/>
        <v>1</v>
      </c>
    </row>
    <row r="4515" spans="1:10" x14ac:dyDescent="0.3">
      <c r="A4515" s="4" t="s">
        <v>4267</v>
      </c>
      <c r="B4515" s="82">
        <v>45299</v>
      </c>
      <c r="I4515" t="s">
        <v>4248</v>
      </c>
      <c r="J4515" s="4">
        <f t="shared" si="70"/>
        <v>1</v>
      </c>
    </row>
    <row r="4516" spans="1:10" x14ac:dyDescent="0.3">
      <c r="A4516" s="4" t="s">
        <v>4267</v>
      </c>
      <c r="B4516" s="82">
        <v>45299</v>
      </c>
      <c r="I4516" t="s">
        <v>4248</v>
      </c>
      <c r="J4516" s="4">
        <f t="shared" si="70"/>
        <v>1</v>
      </c>
    </row>
    <row r="4517" spans="1:10" x14ac:dyDescent="0.3">
      <c r="A4517" s="4" t="s">
        <v>4267</v>
      </c>
      <c r="B4517" s="82">
        <v>45299</v>
      </c>
      <c r="I4517" t="s">
        <v>4248</v>
      </c>
      <c r="J4517" s="4">
        <f t="shared" si="70"/>
        <v>1</v>
      </c>
    </row>
    <row r="4518" spans="1:10" x14ac:dyDescent="0.3">
      <c r="A4518" s="4" t="s">
        <v>4267</v>
      </c>
      <c r="B4518" s="82">
        <v>45299</v>
      </c>
      <c r="I4518" t="s">
        <v>4248</v>
      </c>
      <c r="J4518" s="4">
        <f t="shared" si="70"/>
        <v>1</v>
      </c>
    </row>
    <row r="4519" spans="1:10" x14ac:dyDescent="0.3">
      <c r="A4519" s="4" t="s">
        <v>4267</v>
      </c>
      <c r="B4519" s="82">
        <v>45299</v>
      </c>
      <c r="I4519" t="s">
        <v>4248</v>
      </c>
      <c r="J4519" s="4">
        <f t="shared" si="70"/>
        <v>1</v>
      </c>
    </row>
    <row r="4520" spans="1:10" x14ac:dyDescent="0.3">
      <c r="A4520" s="4" t="s">
        <v>4267</v>
      </c>
      <c r="B4520" s="82">
        <v>45299</v>
      </c>
      <c r="I4520" t="s">
        <v>4248</v>
      </c>
      <c r="J4520" s="4">
        <f t="shared" si="70"/>
        <v>1</v>
      </c>
    </row>
    <row r="4521" spans="1:10" x14ac:dyDescent="0.3">
      <c r="A4521" s="4" t="s">
        <v>4267</v>
      </c>
      <c r="B4521" s="82">
        <v>45299</v>
      </c>
      <c r="I4521" t="s">
        <v>4248</v>
      </c>
      <c r="J4521" s="4">
        <f t="shared" si="70"/>
        <v>1</v>
      </c>
    </row>
    <row r="4522" spans="1:10" x14ac:dyDescent="0.3">
      <c r="A4522" s="4" t="s">
        <v>4267</v>
      </c>
      <c r="B4522" s="82">
        <v>45299</v>
      </c>
      <c r="I4522" t="s">
        <v>4248</v>
      </c>
      <c r="J4522" s="4">
        <f t="shared" si="70"/>
        <v>1</v>
      </c>
    </row>
    <row r="4523" spans="1:10" x14ac:dyDescent="0.3">
      <c r="A4523" s="4" t="s">
        <v>4267</v>
      </c>
      <c r="B4523" s="82">
        <v>45299</v>
      </c>
      <c r="I4523" t="s">
        <v>4248</v>
      </c>
      <c r="J4523" s="4">
        <f t="shared" si="70"/>
        <v>1</v>
      </c>
    </row>
    <row r="4524" spans="1:10" x14ac:dyDescent="0.3">
      <c r="A4524" s="4" t="s">
        <v>4267</v>
      </c>
      <c r="B4524" s="82">
        <v>45299</v>
      </c>
      <c r="I4524" t="s">
        <v>4248</v>
      </c>
      <c r="J4524" s="4">
        <f t="shared" si="70"/>
        <v>1</v>
      </c>
    </row>
    <row r="4525" spans="1:10" x14ac:dyDescent="0.3">
      <c r="A4525" s="4" t="s">
        <v>4267</v>
      </c>
      <c r="B4525" s="82">
        <v>45299</v>
      </c>
      <c r="I4525" t="s">
        <v>4248</v>
      </c>
      <c r="J4525" s="4">
        <f t="shared" si="70"/>
        <v>1</v>
      </c>
    </row>
    <row r="4526" spans="1:10" x14ac:dyDescent="0.3">
      <c r="A4526" s="4" t="s">
        <v>4267</v>
      </c>
      <c r="B4526" s="82">
        <v>45299</v>
      </c>
      <c r="I4526" t="s">
        <v>4248</v>
      </c>
      <c r="J4526" s="4">
        <f t="shared" si="70"/>
        <v>1</v>
      </c>
    </row>
    <row r="4527" spans="1:10" x14ac:dyDescent="0.3">
      <c r="A4527" s="4" t="s">
        <v>4267</v>
      </c>
      <c r="B4527" s="82">
        <v>45299</v>
      </c>
      <c r="I4527" t="s">
        <v>4248</v>
      </c>
      <c r="J4527" s="4">
        <f t="shared" si="70"/>
        <v>1</v>
      </c>
    </row>
    <row r="4528" spans="1:10" x14ac:dyDescent="0.3">
      <c r="A4528" s="4" t="s">
        <v>4267</v>
      </c>
      <c r="B4528" s="82">
        <v>45299</v>
      </c>
      <c r="I4528" t="s">
        <v>4248</v>
      </c>
      <c r="J4528" s="4">
        <f t="shared" si="70"/>
        <v>1</v>
      </c>
    </row>
    <row r="4529" spans="1:10" x14ac:dyDescent="0.3">
      <c r="A4529" s="4" t="s">
        <v>4267</v>
      </c>
      <c r="B4529" s="82">
        <v>45299</v>
      </c>
      <c r="I4529" t="s">
        <v>4248</v>
      </c>
      <c r="J4529" s="4">
        <f t="shared" si="70"/>
        <v>1</v>
      </c>
    </row>
    <row r="4530" spans="1:10" x14ac:dyDescent="0.3">
      <c r="A4530" s="4" t="s">
        <v>4267</v>
      </c>
      <c r="B4530" s="82">
        <v>45299</v>
      </c>
      <c r="I4530" t="s">
        <v>4248</v>
      </c>
      <c r="J4530" s="4">
        <f t="shared" si="70"/>
        <v>1</v>
      </c>
    </row>
    <row r="4531" spans="1:10" x14ac:dyDescent="0.3">
      <c r="A4531" s="4" t="s">
        <v>4267</v>
      </c>
      <c r="B4531" s="82">
        <v>45299</v>
      </c>
      <c r="I4531" t="s">
        <v>4248</v>
      </c>
      <c r="J4531" s="4">
        <f t="shared" si="70"/>
        <v>1</v>
      </c>
    </row>
    <row r="4532" spans="1:10" x14ac:dyDescent="0.3">
      <c r="A4532" s="4" t="s">
        <v>4267</v>
      </c>
      <c r="B4532" s="82">
        <v>45299</v>
      </c>
      <c r="I4532" t="s">
        <v>4248</v>
      </c>
      <c r="J4532" s="4">
        <f t="shared" si="70"/>
        <v>1</v>
      </c>
    </row>
    <row r="4533" spans="1:10" x14ac:dyDescent="0.3">
      <c r="A4533" s="4" t="s">
        <v>4267</v>
      </c>
      <c r="B4533" s="82">
        <v>45299</v>
      </c>
      <c r="I4533" t="s">
        <v>4248</v>
      </c>
      <c r="J4533" s="4">
        <f t="shared" si="70"/>
        <v>1</v>
      </c>
    </row>
    <row r="4534" spans="1:10" x14ac:dyDescent="0.3">
      <c r="A4534" s="4" t="s">
        <v>4267</v>
      </c>
      <c r="B4534" s="82">
        <v>45299</v>
      </c>
      <c r="I4534" t="s">
        <v>4248</v>
      </c>
      <c r="J4534" s="4">
        <f t="shared" si="70"/>
        <v>1</v>
      </c>
    </row>
    <row r="4535" spans="1:10" x14ac:dyDescent="0.3">
      <c r="A4535" s="4" t="s">
        <v>4267</v>
      </c>
      <c r="B4535" s="82">
        <v>45299</v>
      </c>
      <c r="I4535" t="s">
        <v>4248</v>
      </c>
      <c r="J4535" s="4">
        <f t="shared" si="70"/>
        <v>1</v>
      </c>
    </row>
    <row r="4536" spans="1:10" x14ac:dyDescent="0.3">
      <c r="A4536" s="4" t="s">
        <v>4267</v>
      </c>
      <c r="B4536" s="82">
        <v>45299</v>
      </c>
      <c r="I4536" t="s">
        <v>4248</v>
      </c>
      <c r="J4536" s="4">
        <f t="shared" si="70"/>
        <v>1</v>
      </c>
    </row>
    <row r="4537" spans="1:10" x14ac:dyDescent="0.3">
      <c r="A4537" s="4" t="s">
        <v>4267</v>
      </c>
      <c r="B4537" s="82">
        <v>45299</v>
      </c>
      <c r="I4537" t="s">
        <v>4248</v>
      </c>
      <c r="J4537" s="4">
        <f t="shared" si="70"/>
        <v>1</v>
      </c>
    </row>
    <row r="4538" spans="1:10" x14ac:dyDescent="0.3">
      <c r="A4538" s="4" t="s">
        <v>4267</v>
      </c>
      <c r="B4538" s="82">
        <v>45299</v>
      </c>
      <c r="I4538" t="s">
        <v>4248</v>
      </c>
      <c r="J4538" s="4">
        <f t="shared" si="70"/>
        <v>1</v>
      </c>
    </row>
    <row r="4539" spans="1:10" x14ac:dyDescent="0.3">
      <c r="A4539" s="4" t="s">
        <v>4267</v>
      </c>
      <c r="B4539" s="82">
        <v>45299</v>
      </c>
      <c r="I4539" t="s">
        <v>4248</v>
      </c>
      <c r="J4539" s="4">
        <f t="shared" si="70"/>
        <v>1</v>
      </c>
    </row>
    <row r="4540" spans="1:10" x14ac:dyDescent="0.3">
      <c r="A4540" s="4" t="s">
        <v>4267</v>
      </c>
      <c r="B4540" s="82">
        <v>45299</v>
      </c>
      <c r="I4540" t="s">
        <v>4248</v>
      </c>
      <c r="J4540" s="4">
        <f t="shared" si="70"/>
        <v>1</v>
      </c>
    </row>
    <row r="4541" spans="1:10" x14ac:dyDescent="0.3">
      <c r="A4541" s="4" t="s">
        <v>4267</v>
      </c>
      <c r="B4541" s="82">
        <v>45299</v>
      </c>
      <c r="I4541" t="s">
        <v>4248</v>
      </c>
      <c r="J4541" s="4">
        <f t="shared" si="70"/>
        <v>1</v>
      </c>
    </row>
    <row r="4542" spans="1:10" x14ac:dyDescent="0.3">
      <c r="A4542" s="4" t="s">
        <v>4267</v>
      </c>
      <c r="B4542" s="82">
        <v>45299</v>
      </c>
      <c r="I4542" t="s">
        <v>4248</v>
      </c>
      <c r="J4542" s="4">
        <f t="shared" si="70"/>
        <v>1</v>
      </c>
    </row>
    <row r="4543" spans="1:10" x14ac:dyDescent="0.3">
      <c r="A4543" s="4" t="s">
        <v>4267</v>
      </c>
      <c r="B4543" s="82">
        <v>45296</v>
      </c>
      <c r="I4543" t="s">
        <v>4248</v>
      </c>
      <c r="J4543" s="4">
        <f t="shared" si="70"/>
        <v>1</v>
      </c>
    </row>
    <row r="4544" spans="1:10" x14ac:dyDescent="0.3">
      <c r="A4544" s="4" t="s">
        <v>4267</v>
      </c>
      <c r="B4544" s="82">
        <v>45296</v>
      </c>
      <c r="I4544" t="s">
        <v>4248</v>
      </c>
      <c r="J4544" s="4">
        <f t="shared" si="70"/>
        <v>1</v>
      </c>
    </row>
    <row r="4545" spans="1:10" x14ac:dyDescent="0.3">
      <c r="A4545" s="4" t="s">
        <v>4267</v>
      </c>
      <c r="B4545" s="82">
        <v>45296</v>
      </c>
      <c r="I4545" t="s">
        <v>4248</v>
      </c>
      <c r="J4545" s="4">
        <f t="shared" si="70"/>
        <v>1</v>
      </c>
    </row>
    <row r="4546" spans="1:10" x14ac:dyDescent="0.3">
      <c r="A4546" s="4" t="s">
        <v>4267</v>
      </c>
      <c r="B4546" s="82">
        <v>45296</v>
      </c>
      <c r="I4546" t="s">
        <v>4248</v>
      </c>
      <c r="J4546" s="4">
        <f t="shared" si="70"/>
        <v>1</v>
      </c>
    </row>
    <row r="4547" spans="1:10" x14ac:dyDescent="0.3">
      <c r="A4547" s="4" t="s">
        <v>4267</v>
      </c>
      <c r="B4547" s="82">
        <v>45296</v>
      </c>
      <c r="I4547" t="s">
        <v>4248</v>
      </c>
      <c r="J4547" s="4">
        <f t="shared" ref="J4547:J4610" si="71">MONTH(B4547)</f>
        <v>1</v>
      </c>
    </row>
    <row r="4548" spans="1:10" x14ac:dyDescent="0.3">
      <c r="A4548" s="4" t="s">
        <v>4267</v>
      </c>
      <c r="B4548" s="82">
        <v>45296</v>
      </c>
      <c r="I4548" t="s">
        <v>4248</v>
      </c>
      <c r="J4548" s="4">
        <f t="shared" si="71"/>
        <v>1</v>
      </c>
    </row>
    <row r="4549" spans="1:10" x14ac:dyDescent="0.3">
      <c r="A4549" s="4" t="s">
        <v>4267</v>
      </c>
      <c r="B4549" s="82">
        <v>45296</v>
      </c>
      <c r="I4549" t="s">
        <v>4248</v>
      </c>
      <c r="J4549" s="4">
        <f t="shared" si="71"/>
        <v>1</v>
      </c>
    </row>
    <row r="4550" spans="1:10" x14ac:dyDescent="0.3">
      <c r="A4550" s="4" t="s">
        <v>4267</v>
      </c>
      <c r="B4550" s="82">
        <v>45296</v>
      </c>
      <c r="I4550" t="s">
        <v>4248</v>
      </c>
      <c r="J4550" s="4">
        <f t="shared" si="71"/>
        <v>1</v>
      </c>
    </row>
    <row r="4551" spans="1:10" x14ac:dyDescent="0.3">
      <c r="A4551" s="4" t="s">
        <v>4267</v>
      </c>
      <c r="B4551" s="82">
        <v>45296</v>
      </c>
      <c r="I4551" t="s">
        <v>4248</v>
      </c>
      <c r="J4551" s="4">
        <f t="shared" si="71"/>
        <v>1</v>
      </c>
    </row>
    <row r="4552" spans="1:10" x14ac:dyDescent="0.3">
      <c r="A4552" s="4" t="s">
        <v>4267</v>
      </c>
      <c r="B4552" s="82">
        <v>45296</v>
      </c>
      <c r="I4552" t="s">
        <v>4248</v>
      </c>
      <c r="J4552" s="4">
        <f t="shared" si="71"/>
        <v>1</v>
      </c>
    </row>
    <row r="4553" spans="1:10" x14ac:dyDescent="0.3">
      <c r="A4553" s="4" t="s">
        <v>4267</v>
      </c>
      <c r="B4553" s="82">
        <v>45296</v>
      </c>
      <c r="I4553" t="s">
        <v>4248</v>
      </c>
      <c r="J4553" s="4">
        <f t="shared" si="71"/>
        <v>1</v>
      </c>
    </row>
    <row r="4554" spans="1:10" x14ac:dyDescent="0.3">
      <c r="A4554" s="4" t="s">
        <v>4267</v>
      </c>
      <c r="B4554" s="82">
        <v>45296</v>
      </c>
      <c r="I4554" t="s">
        <v>4248</v>
      </c>
      <c r="J4554" s="4">
        <f t="shared" si="71"/>
        <v>1</v>
      </c>
    </row>
    <row r="4555" spans="1:10" x14ac:dyDescent="0.3">
      <c r="A4555" s="4" t="s">
        <v>4267</v>
      </c>
      <c r="B4555" s="82">
        <v>45296</v>
      </c>
      <c r="I4555" t="s">
        <v>4248</v>
      </c>
      <c r="J4555" s="4">
        <f t="shared" si="71"/>
        <v>1</v>
      </c>
    </row>
    <row r="4556" spans="1:10" x14ac:dyDescent="0.3">
      <c r="A4556" s="4" t="s">
        <v>4267</v>
      </c>
      <c r="B4556" s="82">
        <v>45296</v>
      </c>
      <c r="I4556" t="s">
        <v>4248</v>
      </c>
      <c r="J4556" s="4">
        <f t="shared" si="71"/>
        <v>1</v>
      </c>
    </row>
    <row r="4557" spans="1:10" x14ac:dyDescent="0.3">
      <c r="A4557" s="4" t="s">
        <v>4267</v>
      </c>
      <c r="B4557" s="82">
        <v>45296</v>
      </c>
      <c r="I4557" t="s">
        <v>4248</v>
      </c>
      <c r="J4557" s="4">
        <f t="shared" si="71"/>
        <v>1</v>
      </c>
    </row>
    <row r="4558" spans="1:10" x14ac:dyDescent="0.3">
      <c r="A4558" s="4" t="s">
        <v>4267</v>
      </c>
      <c r="B4558" s="82">
        <v>45296</v>
      </c>
      <c r="I4558" t="s">
        <v>4248</v>
      </c>
      <c r="J4558" s="4">
        <f t="shared" si="71"/>
        <v>1</v>
      </c>
    </row>
    <row r="4559" spans="1:10" x14ac:dyDescent="0.3">
      <c r="A4559" s="4" t="s">
        <v>4267</v>
      </c>
      <c r="B4559" s="82">
        <v>45296</v>
      </c>
      <c r="I4559" t="s">
        <v>4248</v>
      </c>
      <c r="J4559" s="4">
        <f t="shared" si="71"/>
        <v>1</v>
      </c>
    </row>
    <row r="4560" spans="1:10" x14ac:dyDescent="0.3">
      <c r="A4560" s="4" t="s">
        <v>4267</v>
      </c>
      <c r="B4560" s="82">
        <v>45296</v>
      </c>
      <c r="I4560" t="s">
        <v>4248</v>
      </c>
      <c r="J4560" s="4">
        <f t="shared" si="71"/>
        <v>1</v>
      </c>
    </row>
    <row r="4561" spans="1:10" x14ac:dyDescent="0.3">
      <c r="A4561" s="4" t="s">
        <v>4267</v>
      </c>
      <c r="B4561" s="82">
        <v>45296</v>
      </c>
      <c r="I4561" t="s">
        <v>4248</v>
      </c>
      <c r="J4561" s="4">
        <f t="shared" si="71"/>
        <v>1</v>
      </c>
    </row>
    <row r="4562" spans="1:10" x14ac:dyDescent="0.3">
      <c r="A4562" s="4" t="s">
        <v>4267</v>
      </c>
      <c r="B4562" s="82">
        <v>45296</v>
      </c>
      <c r="I4562" t="s">
        <v>4248</v>
      </c>
      <c r="J4562" s="4">
        <f t="shared" si="71"/>
        <v>1</v>
      </c>
    </row>
    <row r="4563" spans="1:10" x14ac:dyDescent="0.3">
      <c r="A4563" s="4" t="s">
        <v>4267</v>
      </c>
      <c r="B4563" s="82">
        <v>45296</v>
      </c>
      <c r="I4563" t="s">
        <v>4248</v>
      </c>
      <c r="J4563" s="4">
        <f t="shared" si="71"/>
        <v>1</v>
      </c>
    </row>
    <row r="4564" spans="1:10" x14ac:dyDescent="0.3">
      <c r="A4564" s="4" t="s">
        <v>4267</v>
      </c>
      <c r="B4564" s="82">
        <v>45296</v>
      </c>
      <c r="I4564" t="s">
        <v>4248</v>
      </c>
      <c r="J4564" s="4">
        <f t="shared" si="71"/>
        <v>1</v>
      </c>
    </row>
    <row r="4565" spans="1:10" x14ac:dyDescent="0.3">
      <c r="A4565" s="4" t="s">
        <v>4267</v>
      </c>
      <c r="B4565" s="82">
        <v>45296</v>
      </c>
      <c r="I4565" t="s">
        <v>4248</v>
      </c>
      <c r="J4565" s="4">
        <f t="shared" si="71"/>
        <v>1</v>
      </c>
    </row>
    <row r="4566" spans="1:10" x14ac:dyDescent="0.3">
      <c r="A4566" s="4" t="s">
        <v>4267</v>
      </c>
      <c r="B4566" s="82">
        <v>45296</v>
      </c>
      <c r="I4566" t="s">
        <v>4248</v>
      </c>
      <c r="J4566" s="4">
        <f t="shared" si="71"/>
        <v>1</v>
      </c>
    </row>
    <row r="4567" spans="1:10" x14ac:dyDescent="0.3">
      <c r="A4567" s="4" t="s">
        <v>4267</v>
      </c>
      <c r="B4567" s="82">
        <v>45296</v>
      </c>
      <c r="I4567" t="s">
        <v>4248</v>
      </c>
      <c r="J4567" s="4">
        <f t="shared" si="71"/>
        <v>1</v>
      </c>
    </row>
    <row r="4568" spans="1:10" x14ac:dyDescent="0.3">
      <c r="A4568" s="4" t="s">
        <v>4267</v>
      </c>
      <c r="B4568" s="82">
        <v>45296</v>
      </c>
      <c r="I4568" t="s">
        <v>4248</v>
      </c>
      <c r="J4568" s="4">
        <f t="shared" si="71"/>
        <v>1</v>
      </c>
    </row>
    <row r="4569" spans="1:10" x14ac:dyDescent="0.3">
      <c r="A4569" s="4" t="s">
        <v>4267</v>
      </c>
      <c r="B4569" s="82">
        <v>45296</v>
      </c>
      <c r="I4569" t="s">
        <v>4248</v>
      </c>
      <c r="J4569" s="4">
        <f t="shared" si="71"/>
        <v>1</v>
      </c>
    </row>
    <row r="4570" spans="1:10" x14ac:dyDescent="0.3">
      <c r="A4570" s="4" t="s">
        <v>4267</v>
      </c>
      <c r="B4570" s="82">
        <v>45296</v>
      </c>
      <c r="I4570" t="s">
        <v>4248</v>
      </c>
      <c r="J4570" s="4">
        <f t="shared" si="71"/>
        <v>1</v>
      </c>
    </row>
    <row r="4571" spans="1:10" x14ac:dyDescent="0.3">
      <c r="A4571" s="4" t="s">
        <v>4267</v>
      </c>
      <c r="B4571" s="82">
        <v>45296</v>
      </c>
      <c r="I4571" t="s">
        <v>4248</v>
      </c>
      <c r="J4571" s="4">
        <f t="shared" si="71"/>
        <v>1</v>
      </c>
    </row>
    <row r="4572" spans="1:10" x14ac:dyDescent="0.3">
      <c r="A4572" s="4" t="s">
        <v>4267</v>
      </c>
      <c r="B4572" s="82">
        <v>45296</v>
      </c>
      <c r="I4572" t="s">
        <v>4248</v>
      </c>
      <c r="J4572" s="4">
        <f t="shared" si="71"/>
        <v>1</v>
      </c>
    </row>
    <row r="4573" spans="1:10" x14ac:dyDescent="0.3">
      <c r="A4573" s="4" t="s">
        <v>4267</v>
      </c>
      <c r="B4573" s="82">
        <v>45296</v>
      </c>
      <c r="I4573" t="s">
        <v>4248</v>
      </c>
      <c r="J4573" s="4">
        <f t="shared" si="71"/>
        <v>1</v>
      </c>
    </row>
    <row r="4574" spans="1:10" x14ac:dyDescent="0.3">
      <c r="A4574" s="4" t="s">
        <v>4267</v>
      </c>
      <c r="B4574" s="82">
        <v>45296</v>
      </c>
      <c r="I4574" t="s">
        <v>4248</v>
      </c>
      <c r="J4574" s="4">
        <f t="shared" si="71"/>
        <v>1</v>
      </c>
    </row>
    <row r="4575" spans="1:10" x14ac:dyDescent="0.3">
      <c r="A4575" s="4" t="s">
        <v>4267</v>
      </c>
      <c r="B4575" s="82">
        <v>45296</v>
      </c>
      <c r="I4575" t="s">
        <v>4248</v>
      </c>
      <c r="J4575" s="4">
        <f t="shared" si="71"/>
        <v>1</v>
      </c>
    </row>
    <row r="4576" spans="1:10" x14ac:dyDescent="0.3">
      <c r="A4576" s="4" t="s">
        <v>4267</v>
      </c>
      <c r="B4576" s="82">
        <v>45296</v>
      </c>
      <c r="I4576" t="s">
        <v>4248</v>
      </c>
      <c r="J4576" s="4">
        <f t="shared" si="71"/>
        <v>1</v>
      </c>
    </row>
    <row r="4577" spans="1:10" x14ac:dyDescent="0.3">
      <c r="A4577" s="4" t="s">
        <v>4267</v>
      </c>
      <c r="B4577" s="82">
        <v>45296</v>
      </c>
      <c r="I4577" t="s">
        <v>4248</v>
      </c>
      <c r="J4577" s="4">
        <f t="shared" si="71"/>
        <v>1</v>
      </c>
    </row>
    <row r="4578" spans="1:10" x14ac:dyDescent="0.3">
      <c r="A4578" s="4" t="s">
        <v>4267</v>
      </c>
      <c r="B4578" s="82">
        <v>45296</v>
      </c>
      <c r="I4578" t="s">
        <v>4248</v>
      </c>
      <c r="J4578" s="4">
        <f t="shared" si="71"/>
        <v>1</v>
      </c>
    </row>
    <row r="4579" spans="1:10" x14ac:dyDescent="0.3">
      <c r="A4579" s="4" t="s">
        <v>4267</v>
      </c>
      <c r="B4579" s="82">
        <v>45296</v>
      </c>
      <c r="I4579" t="s">
        <v>4248</v>
      </c>
      <c r="J4579" s="4">
        <f t="shared" si="71"/>
        <v>1</v>
      </c>
    </row>
    <row r="4580" spans="1:10" x14ac:dyDescent="0.3">
      <c r="A4580" s="4" t="s">
        <v>4267</v>
      </c>
      <c r="B4580" s="82">
        <v>45296</v>
      </c>
      <c r="I4580" t="s">
        <v>4248</v>
      </c>
      <c r="J4580" s="4">
        <f t="shared" si="71"/>
        <v>1</v>
      </c>
    </row>
    <row r="4581" spans="1:10" x14ac:dyDescent="0.3">
      <c r="A4581" s="4" t="s">
        <v>4267</v>
      </c>
      <c r="B4581" s="82">
        <v>45296</v>
      </c>
      <c r="I4581" t="s">
        <v>4248</v>
      </c>
      <c r="J4581" s="4">
        <f t="shared" si="71"/>
        <v>1</v>
      </c>
    </row>
    <row r="4582" spans="1:10" x14ac:dyDescent="0.3">
      <c r="A4582" s="4" t="s">
        <v>4267</v>
      </c>
      <c r="B4582" s="82">
        <v>45296</v>
      </c>
      <c r="I4582" t="s">
        <v>4248</v>
      </c>
      <c r="J4582" s="4">
        <f t="shared" si="71"/>
        <v>1</v>
      </c>
    </row>
    <row r="4583" spans="1:10" x14ac:dyDescent="0.3">
      <c r="A4583" s="4" t="s">
        <v>4267</v>
      </c>
      <c r="B4583" s="82">
        <v>45296</v>
      </c>
      <c r="I4583" t="s">
        <v>4248</v>
      </c>
      <c r="J4583" s="4">
        <f t="shared" si="71"/>
        <v>1</v>
      </c>
    </row>
    <row r="4584" spans="1:10" x14ac:dyDescent="0.3">
      <c r="A4584" s="4" t="s">
        <v>4267</v>
      </c>
      <c r="B4584" s="82">
        <v>45296</v>
      </c>
      <c r="I4584" t="s">
        <v>4248</v>
      </c>
      <c r="J4584" s="4">
        <f t="shared" si="71"/>
        <v>1</v>
      </c>
    </row>
    <row r="4585" spans="1:10" x14ac:dyDescent="0.3">
      <c r="A4585" s="4" t="s">
        <v>4267</v>
      </c>
      <c r="B4585" s="82">
        <v>45296</v>
      </c>
      <c r="I4585" t="s">
        <v>4248</v>
      </c>
      <c r="J4585" s="4">
        <f t="shared" si="71"/>
        <v>1</v>
      </c>
    </row>
    <row r="4586" spans="1:10" x14ac:dyDescent="0.3">
      <c r="A4586" s="4" t="s">
        <v>4267</v>
      </c>
      <c r="B4586" s="82">
        <v>45296</v>
      </c>
      <c r="I4586" t="s">
        <v>4248</v>
      </c>
      <c r="J4586" s="4">
        <f t="shared" si="71"/>
        <v>1</v>
      </c>
    </row>
    <row r="4587" spans="1:10" x14ac:dyDescent="0.3">
      <c r="A4587" s="4" t="s">
        <v>4267</v>
      </c>
      <c r="B4587" s="82">
        <v>45296</v>
      </c>
      <c r="I4587" t="s">
        <v>4248</v>
      </c>
      <c r="J4587" s="4">
        <f t="shared" si="71"/>
        <v>1</v>
      </c>
    </row>
    <row r="4588" spans="1:10" x14ac:dyDescent="0.3">
      <c r="A4588" s="4" t="s">
        <v>4267</v>
      </c>
      <c r="B4588" s="82">
        <v>45296</v>
      </c>
      <c r="I4588" t="s">
        <v>4248</v>
      </c>
      <c r="J4588" s="4">
        <f t="shared" si="71"/>
        <v>1</v>
      </c>
    </row>
    <row r="4589" spans="1:10" x14ac:dyDescent="0.3">
      <c r="A4589" s="4" t="s">
        <v>4267</v>
      </c>
      <c r="B4589" s="82">
        <v>45296</v>
      </c>
      <c r="I4589" t="s">
        <v>4248</v>
      </c>
      <c r="J4589" s="4">
        <f t="shared" si="71"/>
        <v>1</v>
      </c>
    </row>
    <row r="4590" spans="1:10" x14ac:dyDescent="0.3">
      <c r="A4590" s="4" t="s">
        <v>4267</v>
      </c>
      <c r="B4590" s="82">
        <v>45296</v>
      </c>
      <c r="I4590" t="s">
        <v>4248</v>
      </c>
      <c r="J4590" s="4">
        <f t="shared" si="71"/>
        <v>1</v>
      </c>
    </row>
    <row r="4591" spans="1:10" x14ac:dyDescent="0.3">
      <c r="A4591" s="4" t="s">
        <v>4267</v>
      </c>
      <c r="B4591" s="82">
        <v>45296</v>
      </c>
      <c r="I4591" t="s">
        <v>4248</v>
      </c>
      <c r="J4591" s="4">
        <f t="shared" si="71"/>
        <v>1</v>
      </c>
    </row>
    <row r="4592" spans="1:10" x14ac:dyDescent="0.3">
      <c r="A4592" s="4" t="s">
        <v>4267</v>
      </c>
      <c r="B4592" s="82">
        <v>45296</v>
      </c>
      <c r="I4592" t="s">
        <v>4248</v>
      </c>
      <c r="J4592" s="4">
        <f t="shared" si="71"/>
        <v>1</v>
      </c>
    </row>
    <row r="4593" spans="1:10" x14ac:dyDescent="0.3">
      <c r="A4593" s="4" t="s">
        <v>4267</v>
      </c>
      <c r="B4593" s="82">
        <v>45296</v>
      </c>
      <c r="I4593" t="s">
        <v>4248</v>
      </c>
      <c r="J4593" s="4">
        <f t="shared" si="71"/>
        <v>1</v>
      </c>
    </row>
    <row r="4594" spans="1:10" x14ac:dyDescent="0.3">
      <c r="A4594" s="4" t="s">
        <v>4267</v>
      </c>
      <c r="B4594" s="82">
        <v>45296</v>
      </c>
      <c r="I4594" t="s">
        <v>4248</v>
      </c>
      <c r="J4594" s="4">
        <f t="shared" si="71"/>
        <v>1</v>
      </c>
    </row>
    <row r="4595" spans="1:10" x14ac:dyDescent="0.3">
      <c r="A4595" s="4" t="s">
        <v>4267</v>
      </c>
      <c r="B4595" s="82">
        <v>45296</v>
      </c>
      <c r="I4595" t="s">
        <v>4248</v>
      </c>
      <c r="J4595" s="4">
        <f t="shared" si="71"/>
        <v>1</v>
      </c>
    </row>
    <row r="4596" spans="1:10" x14ac:dyDescent="0.3">
      <c r="A4596" s="4" t="s">
        <v>4267</v>
      </c>
      <c r="B4596" s="82">
        <v>45296</v>
      </c>
      <c r="I4596" t="s">
        <v>4248</v>
      </c>
      <c r="J4596" s="4">
        <f t="shared" si="71"/>
        <v>1</v>
      </c>
    </row>
    <row r="4597" spans="1:10" x14ac:dyDescent="0.3">
      <c r="A4597" s="4" t="s">
        <v>4267</v>
      </c>
      <c r="B4597" s="82">
        <v>45296</v>
      </c>
      <c r="I4597" t="s">
        <v>4248</v>
      </c>
      <c r="J4597" s="4">
        <f t="shared" si="71"/>
        <v>1</v>
      </c>
    </row>
    <row r="4598" spans="1:10" x14ac:dyDescent="0.3">
      <c r="A4598" s="4" t="s">
        <v>4267</v>
      </c>
      <c r="B4598" s="82">
        <v>45296</v>
      </c>
      <c r="I4598" t="s">
        <v>4248</v>
      </c>
      <c r="J4598" s="4">
        <f t="shared" si="71"/>
        <v>1</v>
      </c>
    </row>
    <row r="4599" spans="1:10" x14ac:dyDescent="0.3">
      <c r="A4599" s="4" t="s">
        <v>4267</v>
      </c>
      <c r="B4599" s="82">
        <v>45296</v>
      </c>
      <c r="I4599" t="s">
        <v>4248</v>
      </c>
      <c r="J4599" s="4">
        <f t="shared" si="71"/>
        <v>1</v>
      </c>
    </row>
    <row r="4600" spans="1:10" x14ac:dyDescent="0.3">
      <c r="A4600" s="4" t="s">
        <v>4267</v>
      </c>
      <c r="B4600" s="82">
        <v>45296</v>
      </c>
      <c r="I4600" t="s">
        <v>4248</v>
      </c>
      <c r="J4600" s="4">
        <f t="shared" si="71"/>
        <v>1</v>
      </c>
    </row>
    <row r="4601" spans="1:10" x14ac:dyDescent="0.3">
      <c r="A4601" s="4" t="s">
        <v>4267</v>
      </c>
      <c r="B4601" s="82">
        <v>45296</v>
      </c>
      <c r="I4601" t="s">
        <v>4248</v>
      </c>
      <c r="J4601" s="4">
        <f t="shared" si="71"/>
        <v>1</v>
      </c>
    </row>
    <row r="4602" spans="1:10" x14ac:dyDescent="0.3">
      <c r="A4602" s="4" t="s">
        <v>4267</v>
      </c>
      <c r="B4602" s="82">
        <v>45296</v>
      </c>
      <c r="I4602" t="s">
        <v>4248</v>
      </c>
      <c r="J4602" s="4">
        <f t="shared" si="71"/>
        <v>1</v>
      </c>
    </row>
    <row r="4603" spans="1:10" x14ac:dyDescent="0.3">
      <c r="A4603" s="4" t="s">
        <v>4267</v>
      </c>
      <c r="B4603" s="82">
        <v>45296</v>
      </c>
      <c r="I4603" t="s">
        <v>4248</v>
      </c>
      <c r="J4603" s="4">
        <f t="shared" si="71"/>
        <v>1</v>
      </c>
    </row>
    <row r="4604" spans="1:10" x14ac:dyDescent="0.3">
      <c r="A4604" s="4" t="s">
        <v>4267</v>
      </c>
      <c r="B4604" s="82">
        <v>45296</v>
      </c>
      <c r="I4604" t="s">
        <v>4248</v>
      </c>
      <c r="J4604" s="4">
        <f t="shared" si="71"/>
        <v>1</v>
      </c>
    </row>
    <row r="4605" spans="1:10" x14ac:dyDescent="0.3">
      <c r="A4605" s="4" t="s">
        <v>4267</v>
      </c>
      <c r="B4605" s="82">
        <v>45296</v>
      </c>
      <c r="I4605" t="s">
        <v>4248</v>
      </c>
      <c r="J4605" s="4">
        <f t="shared" si="71"/>
        <v>1</v>
      </c>
    </row>
    <row r="4606" spans="1:10" x14ac:dyDescent="0.3">
      <c r="A4606" s="4" t="s">
        <v>4267</v>
      </c>
      <c r="B4606" s="82">
        <v>45296</v>
      </c>
      <c r="I4606" t="s">
        <v>4248</v>
      </c>
      <c r="J4606" s="4">
        <f t="shared" si="71"/>
        <v>1</v>
      </c>
    </row>
    <row r="4607" spans="1:10" x14ac:dyDescent="0.3">
      <c r="A4607" s="4" t="s">
        <v>4267</v>
      </c>
      <c r="B4607" s="82">
        <v>45296</v>
      </c>
      <c r="I4607" t="s">
        <v>4248</v>
      </c>
      <c r="J4607" s="4">
        <f t="shared" si="71"/>
        <v>1</v>
      </c>
    </row>
    <row r="4608" spans="1:10" x14ac:dyDescent="0.3">
      <c r="A4608" s="4" t="s">
        <v>4267</v>
      </c>
      <c r="B4608" s="82">
        <v>45296</v>
      </c>
      <c r="I4608" t="s">
        <v>4248</v>
      </c>
      <c r="J4608" s="4">
        <f t="shared" si="71"/>
        <v>1</v>
      </c>
    </row>
    <row r="4609" spans="1:10" x14ac:dyDescent="0.3">
      <c r="A4609" s="4" t="s">
        <v>4267</v>
      </c>
      <c r="B4609" s="82">
        <v>45296</v>
      </c>
      <c r="I4609" t="s">
        <v>4248</v>
      </c>
      <c r="J4609" s="4">
        <f t="shared" si="71"/>
        <v>1</v>
      </c>
    </row>
    <row r="4610" spans="1:10" x14ac:dyDescent="0.3">
      <c r="A4610" s="4" t="s">
        <v>4267</v>
      </c>
      <c r="B4610" s="82">
        <v>45296</v>
      </c>
      <c r="I4610" t="s">
        <v>4248</v>
      </c>
      <c r="J4610" s="4">
        <f t="shared" si="71"/>
        <v>1</v>
      </c>
    </row>
    <row r="4611" spans="1:10" x14ac:dyDescent="0.3">
      <c r="A4611" s="4" t="s">
        <v>4267</v>
      </c>
      <c r="B4611" s="82">
        <v>45296</v>
      </c>
      <c r="I4611" t="s">
        <v>4248</v>
      </c>
      <c r="J4611" s="4">
        <f t="shared" ref="J4611:J4674" si="72">MONTH(B4611)</f>
        <v>1</v>
      </c>
    </row>
    <row r="4612" spans="1:10" x14ac:dyDescent="0.3">
      <c r="A4612" s="4" t="s">
        <v>4267</v>
      </c>
      <c r="B4612" s="82">
        <v>45296</v>
      </c>
      <c r="I4612" t="s">
        <v>4248</v>
      </c>
      <c r="J4612" s="4">
        <f t="shared" si="72"/>
        <v>1</v>
      </c>
    </row>
    <row r="4613" spans="1:10" x14ac:dyDescent="0.3">
      <c r="A4613" s="4" t="s">
        <v>4267</v>
      </c>
      <c r="B4613" s="82">
        <v>45296</v>
      </c>
      <c r="I4613" t="s">
        <v>4248</v>
      </c>
      <c r="J4613" s="4">
        <f t="shared" si="72"/>
        <v>1</v>
      </c>
    </row>
    <row r="4614" spans="1:10" x14ac:dyDescent="0.3">
      <c r="A4614" s="4" t="s">
        <v>4267</v>
      </c>
      <c r="B4614" s="82">
        <v>45296</v>
      </c>
      <c r="I4614" t="s">
        <v>4248</v>
      </c>
      <c r="J4614" s="4">
        <f t="shared" si="72"/>
        <v>1</v>
      </c>
    </row>
    <row r="4615" spans="1:10" x14ac:dyDescent="0.3">
      <c r="A4615" s="4" t="s">
        <v>4267</v>
      </c>
      <c r="B4615" s="82">
        <v>45296</v>
      </c>
      <c r="I4615" t="s">
        <v>4248</v>
      </c>
      <c r="J4615" s="4">
        <f t="shared" si="72"/>
        <v>1</v>
      </c>
    </row>
    <row r="4616" spans="1:10" x14ac:dyDescent="0.3">
      <c r="A4616" s="4" t="s">
        <v>4267</v>
      </c>
      <c r="B4616" s="82">
        <v>45296</v>
      </c>
      <c r="I4616" t="s">
        <v>4248</v>
      </c>
      <c r="J4616" s="4">
        <f t="shared" si="72"/>
        <v>1</v>
      </c>
    </row>
    <row r="4617" spans="1:10" x14ac:dyDescent="0.3">
      <c r="A4617" s="4" t="s">
        <v>4267</v>
      </c>
      <c r="B4617" s="82">
        <v>45296</v>
      </c>
      <c r="I4617" t="s">
        <v>4248</v>
      </c>
      <c r="J4617" s="4">
        <f t="shared" si="72"/>
        <v>1</v>
      </c>
    </row>
    <row r="4618" spans="1:10" x14ac:dyDescent="0.3">
      <c r="A4618" s="4" t="s">
        <v>4267</v>
      </c>
      <c r="B4618" s="82">
        <v>45296</v>
      </c>
      <c r="I4618" t="s">
        <v>4248</v>
      </c>
      <c r="J4618" s="4">
        <f t="shared" si="72"/>
        <v>1</v>
      </c>
    </row>
    <row r="4619" spans="1:10" x14ac:dyDescent="0.3">
      <c r="A4619" s="4" t="s">
        <v>4267</v>
      </c>
      <c r="B4619" s="82">
        <v>45296</v>
      </c>
      <c r="I4619" t="s">
        <v>4248</v>
      </c>
      <c r="J4619" s="4">
        <f t="shared" si="72"/>
        <v>1</v>
      </c>
    </row>
    <row r="4620" spans="1:10" x14ac:dyDescent="0.3">
      <c r="A4620" s="4" t="s">
        <v>4267</v>
      </c>
      <c r="B4620" s="82">
        <v>45296</v>
      </c>
      <c r="I4620" t="s">
        <v>4248</v>
      </c>
      <c r="J4620" s="4">
        <f t="shared" si="72"/>
        <v>1</v>
      </c>
    </row>
    <row r="4621" spans="1:10" x14ac:dyDescent="0.3">
      <c r="A4621" s="4" t="s">
        <v>4267</v>
      </c>
      <c r="B4621" s="82">
        <v>45296</v>
      </c>
      <c r="I4621" t="s">
        <v>4248</v>
      </c>
      <c r="J4621" s="4">
        <f t="shared" si="72"/>
        <v>1</v>
      </c>
    </row>
    <row r="4622" spans="1:10" x14ac:dyDescent="0.3">
      <c r="A4622" s="4" t="s">
        <v>4267</v>
      </c>
      <c r="B4622" s="82">
        <v>45296</v>
      </c>
      <c r="I4622" t="s">
        <v>4248</v>
      </c>
      <c r="J4622" s="4">
        <f t="shared" si="72"/>
        <v>1</v>
      </c>
    </row>
    <row r="4623" spans="1:10" x14ac:dyDescent="0.3">
      <c r="A4623" s="4" t="s">
        <v>4267</v>
      </c>
      <c r="B4623" s="82">
        <v>45296</v>
      </c>
      <c r="I4623" t="s">
        <v>4248</v>
      </c>
      <c r="J4623" s="4">
        <f t="shared" si="72"/>
        <v>1</v>
      </c>
    </row>
    <row r="4624" spans="1:10" x14ac:dyDescent="0.3">
      <c r="A4624" s="4" t="s">
        <v>4267</v>
      </c>
      <c r="B4624" s="82">
        <v>45296</v>
      </c>
      <c r="I4624" t="s">
        <v>4248</v>
      </c>
      <c r="J4624" s="4">
        <f t="shared" si="72"/>
        <v>1</v>
      </c>
    </row>
    <row r="4625" spans="1:10" x14ac:dyDescent="0.3">
      <c r="A4625" s="4" t="s">
        <v>4267</v>
      </c>
      <c r="B4625" s="82">
        <v>45296</v>
      </c>
      <c r="I4625" t="s">
        <v>4248</v>
      </c>
      <c r="J4625" s="4">
        <f t="shared" si="72"/>
        <v>1</v>
      </c>
    </row>
    <row r="4626" spans="1:10" x14ac:dyDescent="0.3">
      <c r="A4626" s="4" t="s">
        <v>4267</v>
      </c>
      <c r="B4626" s="82">
        <v>45296</v>
      </c>
      <c r="I4626" t="s">
        <v>4248</v>
      </c>
      <c r="J4626" s="4">
        <f t="shared" si="72"/>
        <v>1</v>
      </c>
    </row>
    <row r="4627" spans="1:10" x14ac:dyDescent="0.3">
      <c r="A4627" s="4" t="s">
        <v>4267</v>
      </c>
      <c r="B4627" s="82">
        <v>45296</v>
      </c>
      <c r="I4627" t="s">
        <v>4248</v>
      </c>
      <c r="J4627" s="4">
        <f t="shared" si="72"/>
        <v>1</v>
      </c>
    </row>
    <row r="4628" spans="1:10" x14ac:dyDescent="0.3">
      <c r="A4628" s="4" t="s">
        <v>4267</v>
      </c>
      <c r="B4628" s="82">
        <v>45296</v>
      </c>
      <c r="I4628" t="s">
        <v>4248</v>
      </c>
      <c r="J4628" s="4">
        <f t="shared" si="72"/>
        <v>1</v>
      </c>
    </row>
    <row r="4629" spans="1:10" x14ac:dyDescent="0.3">
      <c r="A4629" s="4" t="s">
        <v>4267</v>
      </c>
      <c r="B4629" s="82">
        <v>45296</v>
      </c>
      <c r="I4629" t="s">
        <v>4248</v>
      </c>
      <c r="J4629" s="4">
        <f t="shared" si="72"/>
        <v>1</v>
      </c>
    </row>
    <row r="4630" spans="1:10" x14ac:dyDescent="0.3">
      <c r="A4630" s="4" t="s">
        <v>4267</v>
      </c>
      <c r="B4630" s="82">
        <v>45296</v>
      </c>
      <c r="I4630" t="s">
        <v>4248</v>
      </c>
      <c r="J4630" s="4">
        <f t="shared" si="72"/>
        <v>1</v>
      </c>
    </row>
    <row r="4631" spans="1:10" x14ac:dyDescent="0.3">
      <c r="A4631" s="4" t="s">
        <v>4267</v>
      </c>
      <c r="B4631" s="82">
        <v>45296</v>
      </c>
      <c r="I4631" t="s">
        <v>4248</v>
      </c>
      <c r="J4631" s="4">
        <f t="shared" si="72"/>
        <v>1</v>
      </c>
    </row>
    <row r="4632" spans="1:10" x14ac:dyDescent="0.3">
      <c r="A4632" s="4" t="s">
        <v>4267</v>
      </c>
      <c r="B4632" s="82">
        <v>45296</v>
      </c>
      <c r="I4632" t="s">
        <v>4248</v>
      </c>
      <c r="J4632" s="4">
        <f t="shared" si="72"/>
        <v>1</v>
      </c>
    </row>
    <row r="4633" spans="1:10" x14ac:dyDescent="0.3">
      <c r="A4633" s="4" t="s">
        <v>4267</v>
      </c>
      <c r="B4633" s="82">
        <v>45296</v>
      </c>
      <c r="I4633" t="s">
        <v>4248</v>
      </c>
      <c r="J4633" s="4">
        <f t="shared" si="72"/>
        <v>1</v>
      </c>
    </row>
    <row r="4634" spans="1:10" x14ac:dyDescent="0.3">
      <c r="A4634" s="4" t="s">
        <v>4267</v>
      </c>
      <c r="B4634" s="82">
        <v>45296</v>
      </c>
      <c r="I4634" t="s">
        <v>4248</v>
      </c>
      <c r="J4634" s="4">
        <f t="shared" si="72"/>
        <v>1</v>
      </c>
    </row>
    <row r="4635" spans="1:10" x14ac:dyDescent="0.3">
      <c r="A4635" s="4" t="s">
        <v>4267</v>
      </c>
      <c r="B4635" s="82">
        <v>45296</v>
      </c>
      <c r="I4635" t="s">
        <v>4248</v>
      </c>
      <c r="J4635" s="4">
        <f t="shared" si="72"/>
        <v>1</v>
      </c>
    </row>
    <row r="4636" spans="1:10" x14ac:dyDescent="0.3">
      <c r="A4636" s="4" t="s">
        <v>4267</v>
      </c>
      <c r="B4636" s="82">
        <v>45296</v>
      </c>
      <c r="I4636" t="s">
        <v>4248</v>
      </c>
      <c r="J4636" s="4">
        <f t="shared" si="72"/>
        <v>1</v>
      </c>
    </row>
    <row r="4637" spans="1:10" x14ac:dyDescent="0.3">
      <c r="A4637" s="4" t="s">
        <v>4267</v>
      </c>
      <c r="B4637" s="82">
        <v>45296</v>
      </c>
      <c r="I4637" t="s">
        <v>4248</v>
      </c>
      <c r="J4637" s="4">
        <f t="shared" si="72"/>
        <v>1</v>
      </c>
    </row>
    <row r="4638" spans="1:10" x14ac:dyDescent="0.3">
      <c r="A4638" s="4" t="s">
        <v>4267</v>
      </c>
      <c r="B4638" s="82">
        <v>45296</v>
      </c>
      <c r="I4638" t="s">
        <v>4248</v>
      </c>
      <c r="J4638" s="4">
        <f t="shared" si="72"/>
        <v>1</v>
      </c>
    </row>
    <row r="4639" spans="1:10" x14ac:dyDescent="0.3">
      <c r="A4639" s="4" t="s">
        <v>4267</v>
      </c>
      <c r="B4639" s="82">
        <v>45296</v>
      </c>
      <c r="I4639" t="s">
        <v>4248</v>
      </c>
      <c r="J4639" s="4">
        <f t="shared" si="72"/>
        <v>1</v>
      </c>
    </row>
    <row r="4640" spans="1:10" x14ac:dyDescent="0.3">
      <c r="A4640" s="4" t="s">
        <v>4267</v>
      </c>
      <c r="B4640" s="82">
        <v>45296</v>
      </c>
      <c r="I4640" t="s">
        <v>4248</v>
      </c>
      <c r="J4640" s="4">
        <f t="shared" si="72"/>
        <v>1</v>
      </c>
    </row>
    <row r="4641" spans="1:10" x14ac:dyDescent="0.3">
      <c r="A4641" s="4" t="s">
        <v>4267</v>
      </c>
      <c r="B4641" s="82">
        <v>45296</v>
      </c>
      <c r="I4641" t="s">
        <v>4248</v>
      </c>
      <c r="J4641" s="4">
        <f t="shared" si="72"/>
        <v>1</v>
      </c>
    </row>
    <row r="4642" spans="1:10" x14ac:dyDescent="0.3">
      <c r="A4642" s="4" t="s">
        <v>4267</v>
      </c>
      <c r="B4642" s="82">
        <v>45296</v>
      </c>
      <c r="I4642" t="s">
        <v>4248</v>
      </c>
      <c r="J4642" s="4">
        <f t="shared" si="72"/>
        <v>1</v>
      </c>
    </row>
    <row r="4643" spans="1:10" x14ac:dyDescent="0.3">
      <c r="A4643" s="4" t="s">
        <v>4267</v>
      </c>
      <c r="B4643" s="82">
        <v>45296</v>
      </c>
      <c r="I4643" t="s">
        <v>4248</v>
      </c>
      <c r="J4643" s="4">
        <f t="shared" si="72"/>
        <v>1</v>
      </c>
    </row>
    <row r="4644" spans="1:10" x14ac:dyDescent="0.3">
      <c r="A4644" s="4" t="s">
        <v>4267</v>
      </c>
      <c r="B4644" s="82">
        <v>45296</v>
      </c>
      <c r="I4644" t="s">
        <v>4248</v>
      </c>
      <c r="J4644" s="4">
        <f t="shared" si="72"/>
        <v>1</v>
      </c>
    </row>
    <row r="4645" spans="1:10" x14ac:dyDescent="0.3">
      <c r="A4645" s="4" t="s">
        <v>4267</v>
      </c>
      <c r="B4645" s="82">
        <v>45296</v>
      </c>
      <c r="I4645" t="s">
        <v>4248</v>
      </c>
      <c r="J4645" s="4">
        <f t="shared" si="72"/>
        <v>1</v>
      </c>
    </row>
    <row r="4646" spans="1:10" x14ac:dyDescent="0.3">
      <c r="A4646" s="4" t="s">
        <v>4267</v>
      </c>
      <c r="B4646" s="82">
        <v>45296</v>
      </c>
      <c r="I4646" t="s">
        <v>4248</v>
      </c>
      <c r="J4646" s="4">
        <f t="shared" si="72"/>
        <v>1</v>
      </c>
    </row>
    <row r="4647" spans="1:10" x14ac:dyDescent="0.3">
      <c r="A4647" s="4" t="s">
        <v>4267</v>
      </c>
      <c r="B4647" s="82">
        <v>45296</v>
      </c>
      <c r="I4647" t="s">
        <v>4248</v>
      </c>
      <c r="J4647" s="4">
        <f t="shared" si="72"/>
        <v>1</v>
      </c>
    </row>
    <row r="4648" spans="1:10" x14ac:dyDescent="0.3">
      <c r="A4648" s="4" t="s">
        <v>4267</v>
      </c>
      <c r="B4648" s="82">
        <v>45296</v>
      </c>
      <c r="I4648" t="s">
        <v>4248</v>
      </c>
      <c r="J4648" s="4">
        <f t="shared" si="72"/>
        <v>1</v>
      </c>
    </row>
    <row r="4649" spans="1:10" x14ac:dyDescent="0.3">
      <c r="A4649" s="4" t="s">
        <v>4267</v>
      </c>
      <c r="B4649" s="82">
        <v>45296</v>
      </c>
      <c r="I4649" t="s">
        <v>4248</v>
      </c>
      <c r="J4649" s="4">
        <f t="shared" si="72"/>
        <v>1</v>
      </c>
    </row>
    <row r="4650" spans="1:10" x14ac:dyDescent="0.3">
      <c r="A4650" s="4" t="s">
        <v>4267</v>
      </c>
      <c r="B4650" s="82">
        <v>45296</v>
      </c>
      <c r="I4650" t="s">
        <v>4248</v>
      </c>
      <c r="J4650" s="4">
        <f t="shared" si="72"/>
        <v>1</v>
      </c>
    </row>
    <row r="4651" spans="1:10" x14ac:dyDescent="0.3">
      <c r="A4651" s="4" t="s">
        <v>4267</v>
      </c>
      <c r="B4651" s="82">
        <v>45296</v>
      </c>
      <c r="I4651" t="s">
        <v>4248</v>
      </c>
      <c r="J4651" s="4">
        <f t="shared" si="72"/>
        <v>1</v>
      </c>
    </row>
    <row r="4652" spans="1:10" x14ac:dyDescent="0.3">
      <c r="A4652" s="4" t="s">
        <v>4267</v>
      </c>
      <c r="B4652" s="82">
        <v>45296</v>
      </c>
      <c r="I4652" t="s">
        <v>4248</v>
      </c>
      <c r="J4652" s="4">
        <f t="shared" si="72"/>
        <v>1</v>
      </c>
    </row>
    <row r="4653" spans="1:10" x14ac:dyDescent="0.3">
      <c r="A4653" s="4" t="s">
        <v>4267</v>
      </c>
      <c r="B4653" s="82">
        <v>45296</v>
      </c>
      <c r="I4653" t="s">
        <v>4248</v>
      </c>
      <c r="J4653" s="4">
        <f t="shared" si="72"/>
        <v>1</v>
      </c>
    </row>
    <row r="4654" spans="1:10" x14ac:dyDescent="0.3">
      <c r="A4654" s="4" t="s">
        <v>4267</v>
      </c>
      <c r="B4654" s="82">
        <v>45296</v>
      </c>
      <c r="I4654" t="s">
        <v>4248</v>
      </c>
      <c r="J4654" s="4">
        <f t="shared" si="72"/>
        <v>1</v>
      </c>
    </row>
    <row r="4655" spans="1:10" x14ac:dyDescent="0.3">
      <c r="A4655" s="4" t="s">
        <v>4267</v>
      </c>
      <c r="B4655" s="82">
        <v>45296</v>
      </c>
      <c r="I4655" t="s">
        <v>4248</v>
      </c>
      <c r="J4655" s="4">
        <f t="shared" si="72"/>
        <v>1</v>
      </c>
    </row>
    <row r="4656" spans="1:10" x14ac:dyDescent="0.3">
      <c r="A4656" s="4" t="s">
        <v>4267</v>
      </c>
      <c r="B4656" s="82">
        <v>45296</v>
      </c>
      <c r="I4656" t="s">
        <v>4248</v>
      </c>
      <c r="J4656" s="4">
        <f t="shared" si="72"/>
        <v>1</v>
      </c>
    </row>
    <row r="4657" spans="1:10" x14ac:dyDescent="0.3">
      <c r="A4657" s="4" t="s">
        <v>4267</v>
      </c>
      <c r="B4657" s="82">
        <v>45296</v>
      </c>
      <c r="I4657" t="s">
        <v>4248</v>
      </c>
      <c r="J4657" s="4">
        <f t="shared" si="72"/>
        <v>1</v>
      </c>
    </row>
    <row r="4658" spans="1:10" x14ac:dyDescent="0.3">
      <c r="A4658" s="4" t="s">
        <v>4267</v>
      </c>
      <c r="B4658" s="82">
        <v>45296</v>
      </c>
      <c r="I4658" t="s">
        <v>4248</v>
      </c>
      <c r="J4658" s="4">
        <f t="shared" si="72"/>
        <v>1</v>
      </c>
    </row>
    <row r="4659" spans="1:10" x14ac:dyDescent="0.3">
      <c r="A4659" s="4" t="s">
        <v>4267</v>
      </c>
      <c r="B4659" s="82">
        <v>45296</v>
      </c>
      <c r="I4659" t="s">
        <v>4248</v>
      </c>
      <c r="J4659" s="4">
        <f t="shared" si="72"/>
        <v>1</v>
      </c>
    </row>
    <row r="4660" spans="1:10" x14ac:dyDescent="0.3">
      <c r="A4660" s="4" t="s">
        <v>4267</v>
      </c>
      <c r="B4660" s="82">
        <v>45296</v>
      </c>
      <c r="I4660" t="s">
        <v>4248</v>
      </c>
      <c r="J4660" s="4">
        <f t="shared" si="72"/>
        <v>1</v>
      </c>
    </row>
    <row r="4661" spans="1:10" x14ac:dyDescent="0.3">
      <c r="A4661" s="4" t="s">
        <v>4267</v>
      </c>
      <c r="B4661" s="82">
        <v>45295</v>
      </c>
      <c r="I4661" t="s">
        <v>4248</v>
      </c>
      <c r="J4661" s="4">
        <f t="shared" si="72"/>
        <v>1</v>
      </c>
    </row>
    <row r="4662" spans="1:10" x14ac:dyDescent="0.3">
      <c r="A4662" s="4" t="s">
        <v>4267</v>
      </c>
      <c r="B4662" s="82">
        <v>45295</v>
      </c>
      <c r="I4662" t="s">
        <v>4248</v>
      </c>
      <c r="J4662" s="4">
        <f t="shared" si="72"/>
        <v>1</v>
      </c>
    </row>
    <row r="4663" spans="1:10" x14ac:dyDescent="0.3">
      <c r="A4663" s="4" t="s">
        <v>4267</v>
      </c>
      <c r="B4663" s="82">
        <v>45295</v>
      </c>
      <c r="I4663" t="s">
        <v>4248</v>
      </c>
      <c r="J4663" s="4">
        <f t="shared" si="72"/>
        <v>1</v>
      </c>
    </row>
    <row r="4664" spans="1:10" x14ac:dyDescent="0.3">
      <c r="A4664" s="4" t="s">
        <v>4267</v>
      </c>
      <c r="B4664" s="82">
        <v>45295</v>
      </c>
      <c r="I4664" t="s">
        <v>4248</v>
      </c>
      <c r="J4664" s="4">
        <f t="shared" si="72"/>
        <v>1</v>
      </c>
    </row>
    <row r="4665" spans="1:10" x14ac:dyDescent="0.3">
      <c r="A4665" s="4" t="s">
        <v>4267</v>
      </c>
      <c r="B4665" s="82">
        <v>45295</v>
      </c>
      <c r="I4665" t="s">
        <v>4248</v>
      </c>
      <c r="J4665" s="4">
        <f t="shared" si="72"/>
        <v>1</v>
      </c>
    </row>
    <row r="4666" spans="1:10" x14ac:dyDescent="0.3">
      <c r="A4666" s="4" t="s">
        <v>4267</v>
      </c>
      <c r="B4666" s="82">
        <v>45295</v>
      </c>
      <c r="I4666" t="s">
        <v>4248</v>
      </c>
      <c r="J4666" s="4">
        <f t="shared" si="72"/>
        <v>1</v>
      </c>
    </row>
    <row r="4667" spans="1:10" x14ac:dyDescent="0.3">
      <c r="A4667" s="4" t="s">
        <v>4267</v>
      </c>
      <c r="B4667" s="82">
        <v>45295</v>
      </c>
      <c r="I4667" t="s">
        <v>4248</v>
      </c>
      <c r="J4667" s="4">
        <f t="shared" si="72"/>
        <v>1</v>
      </c>
    </row>
    <row r="4668" spans="1:10" x14ac:dyDescent="0.3">
      <c r="A4668" s="4" t="s">
        <v>4267</v>
      </c>
      <c r="B4668" s="82">
        <v>45295</v>
      </c>
      <c r="I4668" t="s">
        <v>4248</v>
      </c>
      <c r="J4668" s="4">
        <f t="shared" si="72"/>
        <v>1</v>
      </c>
    </row>
    <row r="4669" spans="1:10" x14ac:dyDescent="0.3">
      <c r="A4669" s="4" t="s">
        <v>4267</v>
      </c>
      <c r="B4669" s="82">
        <v>45295</v>
      </c>
      <c r="I4669" t="s">
        <v>4248</v>
      </c>
      <c r="J4669" s="4">
        <f t="shared" si="72"/>
        <v>1</v>
      </c>
    </row>
    <row r="4670" spans="1:10" x14ac:dyDescent="0.3">
      <c r="A4670" s="4" t="s">
        <v>4267</v>
      </c>
      <c r="B4670" s="82">
        <v>45295</v>
      </c>
      <c r="I4670" t="s">
        <v>4248</v>
      </c>
      <c r="J4670" s="4">
        <f t="shared" si="72"/>
        <v>1</v>
      </c>
    </row>
    <row r="4671" spans="1:10" x14ac:dyDescent="0.3">
      <c r="A4671" s="4" t="s">
        <v>4267</v>
      </c>
      <c r="B4671" s="82">
        <v>45295</v>
      </c>
      <c r="I4671" t="s">
        <v>4248</v>
      </c>
      <c r="J4671" s="4">
        <f t="shared" si="72"/>
        <v>1</v>
      </c>
    </row>
    <row r="4672" spans="1:10" x14ac:dyDescent="0.3">
      <c r="A4672" s="4" t="s">
        <v>4267</v>
      </c>
      <c r="B4672" s="82">
        <v>45295</v>
      </c>
      <c r="I4672" t="s">
        <v>4248</v>
      </c>
      <c r="J4672" s="4">
        <f t="shared" si="72"/>
        <v>1</v>
      </c>
    </row>
    <row r="4673" spans="1:10" x14ac:dyDescent="0.3">
      <c r="A4673" s="4" t="s">
        <v>4267</v>
      </c>
      <c r="B4673" s="82">
        <v>45295</v>
      </c>
      <c r="I4673" t="s">
        <v>4248</v>
      </c>
      <c r="J4673" s="4">
        <f t="shared" si="72"/>
        <v>1</v>
      </c>
    </row>
    <row r="4674" spans="1:10" x14ac:dyDescent="0.3">
      <c r="A4674" s="4" t="s">
        <v>4267</v>
      </c>
      <c r="B4674" s="82">
        <v>45295</v>
      </c>
      <c r="I4674" t="s">
        <v>4248</v>
      </c>
      <c r="J4674" s="4">
        <f t="shared" si="72"/>
        <v>1</v>
      </c>
    </row>
    <row r="4675" spans="1:10" x14ac:dyDescent="0.3">
      <c r="A4675" s="4" t="s">
        <v>4267</v>
      </c>
      <c r="B4675" s="82">
        <v>45295</v>
      </c>
      <c r="I4675" t="s">
        <v>4248</v>
      </c>
      <c r="J4675" s="4">
        <f t="shared" ref="J4675:J4738" si="73">MONTH(B4675)</f>
        <v>1</v>
      </c>
    </row>
    <row r="4676" spans="1:10" x14ac:dyDescent="0.3">
      <c r="A4676" s="4" t="s">
        <v>4267</v>
      </c>
      <c r="B4676" s="82">
        <v>45295</v>
      </c>
      <c r="I4676" t="s">
        <v>4248</v>
      </c>
      <c r="J4676" s="4">
        <f t="shared" si="73"/>
        <v>1</v>
      </c>
    </row>
    <row r="4677" spans="1:10" x14ac:dyDescent="0.3">
      <c r="A4677" s="4" t="s">
        <v>4267</v>
      </c>
      <c r="B4677" s="82">
        <v>45295</v>
      </c>
      <c r="I4677" t="s">
        <v>4248</v>
      </c>
      <c r="J4677" s="4">
        <f t="shared" si="73"/>
        <v>1</v>
      </c>
    </row>
    <row r="4678" spans="1:10" x14ac:dyDescent="0.3">
      <c r="A4678" s="4" t="s">
        <v>4267</v>
      </c>
      <c r="B4678" s="82">
        <v>45295</v>
      </c>
      <c r="I4678" t="s">
        <v>4248</v>
      </c>
      <c r="J4678" s="4">
        <f t="shared" si="73"/>
        <v>1</v>
      </c>
    </row>
    <row r="4679" spans="1:10" x14ac:dyDescent="0.3">
      <c r="A4679" s="4" t="s">
        <v>4267</v>
      </c>
      <c r="B4679" s="82">
        <v>45295</v>
      </c>
      <c r="I4679" t="s">
        <v>4248</v>
      </c>
      <c r="J4679" s="4">
        <f t="shared" si="73"/>
        <v>1</v>
      </c>
    </row>
    <row r="4680" spans="1:10" x14ac:dyDescent="0.3">
      <c r="A4680" s="4" t="s">
        <v>4267</v>
      </c>
      <c r="B4680" s="82">
        <v>45295</v>
      </c>
      <c r="I4680" t="s">
        <v>4248</v>
      </c>
      <c r="J4680" s="4">
        <f t="shared" si="73"/>
        <v>1</v>
      </c>
    </row>
    <row r="4681" spans="1:10" x14ac:dyDescent="0.3">
      <c r="A4681" s="4" t="s">
        <v>4267</v>
      </c>
      <c r="B4681" s="82">
        <v>45295</v>
      </c>
      <c r="I4681" t="s">
        <v>4248</v>
      </c>
      <c r="J4681" s="4">
        <f t="shared" si="73"/>
        <v>1</v>
      </c>
    </row>
    <row r="4682" spans="1:10" x14ac:dyDescent="0.3">
      <c r="A4682" s="4" t="s">
        <v>4267</v>
      </c>
      <c r="B4682" s="82">
        <v>45295</v>
      </c>
      <c r="I4682" t="s">
        <v>4248</v>
      </c>
      <c r="J4682" s="4">
        <f t="shared" si="73"/>
        <v>1</v>
      </c>
    </row>
    <row r="4683" spans="1:10" x14ac:dyDescent="0.3">
      <c r="A4683" s="4" t="s">
        <v>4267</v>
      </c>
      <c r="B4683" s="82">
        <v>45295</v>
      </c>
      <c r="I4683" t="s">
        <v>4248</v>
      </c>
      <c r="J4683" s="4">
        <f t="shared" si="73"/>
        <v>1</v>
      </c>
    </row>
    <row r="4684" spans="1:10" x14ac:dyDescent="0.3">
      <c r="A4684" s="4" t="s">
        <v>4267</v>
      </c>
      <c r="B4684" s="82">
        <v>45295</v>
      </c>
      <c r="I4684" t="s">
        <v>4248</v>
      </c>
      <c r="J4684" s="4">
        <f t="shared" si="73"/>
        <v>1</v>
      </c>
    </row>
    <row r="4685" spans="1:10" x14ac:dyDescent="0.3">
      <c r="A4685" s="4" t="s">
        <v>4267</v>
      </c>
      <c r="B4685" s="82">
        <v>45295</v>
      </c>
      <c r="I4685" t="s">
        <v>4248</v>
      </c>
      <c r="J4685" s="4">
        <f t="shared" si="73"/>
        <v>1</v>
      </c>
    </row>
    <row r="4686" spans="1:10" x14ac:dyDescent="0.3">
      <c r="A4686" s="4" t="s">
        <v>4267</v>
      </c>
      <c r="B4686" s="82">
        <v>45295</v>
      </c>
      <c r="I4686" t="s">
        <v>4248</v>
      </c>
      <c r="J4686" s="4">
        <f t="shared" si="73"/>
        <v>1</v>
      </c>
    </row>
    <row r="4687" spans="1:10" x14ac:dyDescent="0.3">
      <c r="A4687" s="4" t="s">
        <v>4267</v>
      </c>
      <c r="B4687" s="82">
        <v>45295</v>
      </c>
      <c r="I4687" t="s">
        <v>4248</v>
      </c>
      <c r="J4687" s="4">
        <f t="shared" si="73"/>
        <v>1</v>
      </c>
    </row>
    <row r="4688" spans="1:10" x14ac:dyDescent="0.3">
      <c r="A4688" s="4" t="s">
        <v>4267</v>
      </c>
      <c r="B4688" s="82">
        <v>45295</v>
      </c>
      <c r="I4688" t="s">
        <v>4248</v>
      </c>
      <c r="J4688" s="4">
        <f t="shared" si="73"/>
        <v>1</v>
      </c>
    </row>
    <row r="4689" spans="1:10" x14ac:dyDescent="0.3">
      <c r="A4689" s="4" t="s">
        <v>4267</v>
      </c>
      <c r="B4689" s="82">
        <v>45295</v>
      </c>
      <c r="I4689" t="s">
        <v>4248</v>
      </c>
      <c r="J4689" s="4">
        <f t="shared" si="73"/>
        <v>1</v>
      </c>
    </row>
    <row r="4690" spans="1:10" x14ac:dyDescent="0.3">
      <c r="A4690" s="4" t="s">
        <v>4267</v>
      </c>
      <c r="B4690" s="82">
        <v>45295</v>
      </c>
      <c r="I4690" t="s">
        <v>4248</v>
      </c>
      <c r="J4690" s="4">
        <f t="shared" si="73"/>
        <v>1</v>
      </c>
    </row>
    <row r="4691" spans="1:10" x14ac:dyDescent="0.3">
      <c r="A4691" s="4" t="s">
        <v>4267</v>
      </c>
      <c r="B4691" s="82">
        <v>45295</v>
      </c>
      <c r="I4691" t="s">
        <v>4248</v>
      </c>
      <c r="J4691" s="4">
        <f t="shared" si="73"/>
        <v>1</v>
      </c>
    </row>
    <row r="4692" spans="1:10" x14ac:dyDescent="0.3">
      <c r="A4692" s="4" t="s">
        <v>4267</v>
      </c>
      <c r="B4692" s="82">
        <v>45295</v>
      </c>
      <c r="I4692" t="s">
        <v>4248</v>
      </c>
      <c r="J4692" s="4">
        <f t="shared" si="73"/>
        <v>1</v>
      </c>
    </row>
    <row r="4693" spans="1:10" x14ac:dyDescent="0.3">
      <c r="A4693" s="4" t="s">
        <v>4267</v>
      </c>
      <c r="B4693" s="82">
        <v>45295</v>
      </c>
      <c r="I4693" t="s">
        <v>4248</v>
      </c>
      <c r="J4693" s="4">
        <f t="shared" si="73"/>
        <v>1</v>
      </c>
    </row>
    <row r="4694" spans="1:10" x14ac:dyDescent="0.3">
      <c r="A4694" s="4" t="s">
        <v>4267</v>
      </c>
      <c r="B4694" s="82">
        <v>45295</v>
      </c>
      <c r="I4694" t="s">
        <v>4248</v>
      </c>
      <c r="J4694" s="4">
        <f t="shared" si="73"/>
        <v>1</v>
      </c>
    </row>
    <row r="4695" spans="1:10" x14ac:dyDescent="0.3">
      <c r="A4695" s="4" t="s">
        <v>4267</v>
      </c>
      <c r="B4695" s="82">
        <v>45295</v>
      </c>
      <c r="I4695" t="s">
        <v>4248</v>
      </c>
      <c r="J4695" s="4">
        <f t="shared" si="73"/>
        <v>1</v>
      </c>
    </row>
    <row r="4696" spans="1:10" x14ac:dyDescent="0.3">
      <c r="A4696" s="4" t="s">
        <v>4267</v>
      </c>
      <c r="B4696" s="82">
        <v>45295</v>
      </c>
      <c r="I4696" t="s">
        <v>4248</v>
      </c>
      <c r="J4696" s="4">
        <f t="shared" si="73"/>
        <v>1</v>
      </c>
    </row>
    <row r="4697" spans="1:10" x14ac:dyDescent="0.3">
      <c r="A4697" s="4" t="s">
        <v>4267</v>
      </c>
      <c r="B4697" s="82">
        <v>45295</v>
      </c>
      <c r="I4697" t="s">
        <v>4248</v>
      </c>
      <c r="J4697" s="4">
        <f t="shared" si="73"/>
        <v>1</v>
      </c>
    </row>
    <row r="4698" spans="1:10" x14ac:dyDescent="0.3">
      <c r="A4698" s="4" t="s">
        <v>4267</v>
      </c>
      <c r="B4698" s="82">
        <v>45295</v>
      </c>
      <c r="I4698" t="s">
        <v>4248</v>
      </c>
      <c r="J4698" s="4">
        <f t="shared" si="73"/>
        <v>1</v>
      </c>
    </row>
    <row r="4699" spans="1:10" x14ac:dyDescent="0.3">
      <c r="A4699" s="4" t="s">
        <v>4267</v>
      </c>
      <c r="B4699" s="82">
        <v>45295</v>
      </c>
      <c r="I4699" t="s">
        <v>4248</v>
      </c>
      <c r="J4699" s="4">
        <f t="shared" si="73"/>
        <v>1</v>
      </c>
    </row>
    <row r="4700" spans="1:10" x14ac:dyDescent="0.3">
      <c r="A4700" s="4" t="s">
        <v>4267</v>
      </c>
      <c r="B4700" s="82">
        <v>45295</v>
      </c>
      <c r="I4700" t="s">
        <v>4248</v>
      </c>
      <c r="J4700" s="4">
        <f t="shared" si="73"/>
        <v>1</v>
      </c>
    </row>
    <row r="4701" spans="1:10" x14ac:dyDescent="0.3">
      <c r="A4701" s="4" t="s">
        <v>4267</v>
      </c>
      <c r="B4701" s="82">
        <v>45295</v>
      </c>
      <c r="I4701" t="s">
        <v>4248</v>
      </c>
      <c r="J4701" s="4">
        <f t="shared" si="73"/>
        <v>1</v>
      </c>
    </row>
    <row r="4702" spans="1:10" x14ac:dyDescent="0.3">
      <c r="A4702" s="4" t="s">
        <v>4267</v>
      </c>
      <c r="B4702" s="82">
        <v>45295</v>
      </c>
      <c r="I4702" t="s">
        <v>4248</v>
      </c>
      <c r="J4702" s="4">
        <f t="shared" si="73"/>
        <v>1</v>
      </c>
    </row>
    <row r="4703" spans="1:10" x14ac:dyDescent="0.3">
      <c r="A4703" s="4" t="s">
        <v>4267</v>
      </c>
      <c r="B4703" s="82">
        <v>45294</v>
      </c>
      <c r="I4703" t="s">
        <v>4248</v>
      </c>
      <c r="J4703" s="4">
        <f t="shared" si="73"/>
        <v>1</v>
      </c>
    </row>
    <row r="4704" spans="1:10" x14ac:dyDescent="0.3">
      <c r="A4704" s="4" t="s">
        <v>4267</v>
      </c>
      <c r="B4704" s="82">
        <v>45294</v>
      </c>
      <c r="I4704" t="s">
        <v>4248</v>
      </c>
      <c r="J4704" s="4">
        <f t="shared" si="73"/>
        <v>1</v>
      </c>
    </row>
    <row r="4705" spans="1:10" x14ac:dyDescent="0.3">
      <c r="A4705" s="4" t="s">
        <v>4267</v>
      </c>
      <c r="B4705" s="82">
        <v>45294</v>
      </c>
      <c r="I4705" t="s">
        <v>4248</v>
      </c>
      <c r="J4705" s="4">
        <f t="shared" si="73"/>
        <v>1</v>
      </c>
    </row>
    <row r="4706" spans="1:10" x14ac:dyDescent="0.3">
      <c r="A4706" s="4" t="s">
        <v>4267</v>
      </c>
      <c r="B4706" s="82">
        <v>45294</v>
      </c>
      <c r="I4706" t="s">
        <v>4248</v>
      </c>
      <c r="J4706" s="4">
        <f t="shared" si="73"/>
        <v>1</v>
      </c>
    </row>
    <row r="4707" spans="1:10" x14ac:dyDescent="0.3">
      <c r="A4707" s="4" t="s">
        <v>4267</v>
      </c>
      <c r="B4707" s="82">
        <v>45294</v>
      </c>
      <c r="I4707" t="s">
        <v>4248</v>
      </c>
      <c r="J4707" s="4">
        <f t="shared" si="73"/>
        <v>1</v>
      </c>
    </row>
    <row r="4708" spans="1:10" x14ac:dyDescent="0.3">
      <c r="A4708" s="4" t="s">
        <v>4267</v>
      </c>
      <c r="B4708" s="82">
        <v>45294</v>
      </c>
      <c r="I4708" t="s">
        <v>4248</v>
      </c>
      <c r="J4708" s="4">
        <f t="shared" si="73"/>
        <v>1</v>
      </c>
    </row>
    <row r="4709" spans="1:10" x14ac:dyDescent="0.3">
      <c r="A4709" s="4" t="s">
        <v>4267</v>
      </c>
      <c r="B4709" s="82">
        <v>45294</v>
      </c>
      <c r="I4709" t="s">
        <v>4248</v>
      </c>
      <c r="J4709" s="4">
        <f t="shared" si="73"/>
        <v>1</v>
      </c>
    </row>
    <row r="4710" spans="1:10" x14ac:dyDescent="0.3">
      <c r="A4710" s="4" t="s">
        <v>4267</v>
      </c>
      <c r="B4710" s="82">
        <v>45294</v>
      </c>
      <c r="I4710" t="s">
        <v>4248</v>
      </c>
      <c r="J4710" s="4">
        <f t="shared" si="73"/>
        <v>1</v>
      </c>
    </row>
    <row r="4711" spans="1:10" x14ac:dyDescent="0.3">
      <c r="A4711" s="4" t="s">
        <v>4267</v>
      </c>
      <c r="B4711" s="82">
        <v>45294</v>
      </c>
      <c r="I4711" t="s">
        <v>4248</v>
      </c>
      <c r="J4711" s="4">
        <f t="shared" si="73"/>
        <v>1</v>
      </c>
    </row>
    <row r="4712" spans="1:10" x14ac:dyDescent="0.3">
      <c r="A4712" s="4" t="s">
        <v>4267</v>
      </c>
      <c r="B4712" s="82">
        <v>45294</v>
      </c>
      <c r="I4712" t="s">
        <v>4248</v>
      </c>
      <c r="J4712" s="4">
        <f t="shared" si="73"/>
        <v>1</v>
      </c>
    </row>
    <row r="4713" spans="1:10" x14ac:dyDescent="0.3">
      <c r="A4713" s="4" t="s">
        <v>4267</v>
      </c>
      <c r="B4713" s="82">
        <v>45294</v>
      </c>
      <c r="I4713" t="s">
        <v>4248</v>
      </c>
      <c r="J4713" s="4">
        <f t="shared" si="73"/>
        <v>1</v>
      </c>
    </row>
    <row r="4714" spans="1:10" x14ac:dyDescent="0.3">
      <c r="A4714" s="4" t="s">
        <v>4267</v>
      </c>
      <c r="B4714" s="82">
        <v>45294</v>
      </c>
      <c r="I4714" t="s">
        <v>4248</v>
      </c>
      <c r="J4714" s="4">
        <f t="shared" si="73"/>
        <v>1</v>
      </c>
    </row>
    <row r="4715" spans="1:10" x14ac:dyDescent="0.3">
      <c r="A4715" s="4" t="s">
        <v>4267</v>
      </c>
      <c r="B4715" s="82">
        <v>45294</v>
      </c>
      <c r="I4715" t="s">
        <v>4248</v>
      </c>
      <c r="J4715" s="4">
        <f t="shared" si="73"/>
        <v>1</v>
      </c>
    </row>
    <row r="4716" spans="1:10" x14ac:dyDescent="0.3">
      <c r="A4716" s="4" t="s">
        <v>4267</v>
      </c>
      <c r="B4716" s="82">
        <v>45294</v>
      </c>
      <c r="I4716" t="s">
        <v>4248</v>
      </c>
      <c r="J4716" s="4">
        <f t="shared" si="73"/>
        <v>1</v>
      </c>
    </row>
    <row r="4717" spans="1:10" x14ac:dyDescent="0.3">
      <c r="A4717" s="4" t="s">
        <v>4267</v>
      </c>
      <c r="B4717" s="82">
        <v>45294</v>
      </c>
      <c r="I4717" t="s">
        <v>4248</v>
      </c>
      <c r="J4717" s="4">
        <f t="shared" si="73"/>
        <v>1</v>
      </c>
    </row>
    <row r="4718" spans="1:10" x14ac:dyDescent="0.3">
      <c r="A4718" s="4" t="s">
        <v>4267</v>
      </c>
      <c r="B4718" s="82">
        <v>45294</v>
      </c>
      <c r="I4718" t="s">
        <v>4248</v>
      </c>
      <c r="J4718" s="4">
        <f t="shared" si="73"/>
        <v>1</v>
      </c>
    </row>
    <row r="4719" spans="1:10" x14ac:dyDescent="0.3">
      <c r="A4719" s="4" t="s">
        <v>4267</v>
      </c>
      <c r="B4719" s="82">
        <v>45294</v>
      </c>
      <c r="I4719" t="s">
        <v>4248</v>
      </c>
      <c r="J4719" s="4">
        <f t="shared" si="73"/>
        <v>1</v>
      </c>
    </row>
    <row r="4720" spans="1:10" x14ac:dyDescent="0.3">
      <c r="A4720" s="4" t="s">
        <v>4267</v>
      </c>
      <c r="B4720" s="82">
        <v>45294</v>
      </c>
      <c r="I4720" t="s">
        <v>4248</v>
      </c>
      <c r="J4720" s="4">
        <f t="shared" si="73"/>
        <v>1</v>
      </c>
    </row>
    <row r="4721" spans="1:10" x14ac:dyDescent="0.3">
      <c r="A4721" s="4" t="s">
        <v>4267</v>
      </c>
      <c r="B4721" s="82">
        <v>45294</v>
      </c>
      <c r="I4721" t="s">
        <v>4248</v>
      </c>
      <c r="J4721" s="4">
        <f t="shared" si="73"/>
        <v>1</v>
      </c>
    </row>
    <row r="4722" spans="1:10" x14ac:dyDescent="0.3">
      <c r="A4722" s="4" t="s">
        <v>4267</v>
      </c>
      <c r="B4722" s="82">
        <v>45294</v>
      </c>
      <c r="I4722" t="s">
        <v>4248</v>
      </c>
      <c r="J4722" s="4">
        <f t="shared" si="73"/>
        <v>1</v>
      </c>
    </row>
    <row r="4723" spans="1:10" x14ac:dyDescent="0.3">
      <c r="A4723" s="4" t="s">
        <v>4267</v>
      </c>
      <c r="B4723" s="82">
        <v>45294</v>
      </c>
      <c r="I4723" t="s">
        <v>4248</v>
      </c>
      <c r="J4723" s="4">
        <f t="shared" si="73"/>
        <v>1</v>
      </c>
    </row>
    <row r="4724" spans="1:10" x14ac:dyDescent="0.3">
      <c r="A4724" s="4" t="s">
        <v>4267</v>
      </c>
      <c r="B4724" s="82">
        <v>45294</v>
      </c>
      <c r="I4724" t="s">
        <v>4248</v>
      </c>
      <c r="J4724" s="4">
        <f t="shared" si="73"/>
        <v>1</v>
      </c>
    </row>
    <row r="4725" spans="1:10" x14ac:dyDescent="0.3">
      <c r="A4725" s="4" t="s">
        <v>4267</v>
      </c>
      <c r="B4725" s="82">
        <v>45294</v>
      </c>
      <c r="I4725" t="s">
        <v>4248</v>
      </c>
      <c r="J4725" s="4">
        <f t="shared" si="73"/>
        <v>1</v>
      </c>
    </row>
    <row r="4726" spans="1:10" x14ac:dyDescent="0.3">
      <c r="A4726" s="4" t="s">
        <v>4267</v>
      </c>
      <c r="B4726" s="82">
        <v>45294</v>
      </c>
      <c r="I4726" t="s">
        <v>4248</v>
      </c>
      <c r="J4726" s="4">
        <f t="shared" si="73"/>
        <v>1</v>
      </c>
    </row>
    <row r="4727" spans="1:10" x14ac:dyDescent="0.3">
      <c r="A4727" s="4" t="s">
        <v>4267</v>
      </c>
      <c r="B4727" s="82">
        <v>45294</v>
      </c>
      <c r="I4727" t="s">
        <v>4248</v>
      </c>
      <c r="J4727" s="4">
        <f t="shared" si="73"/>
        <v>1</v>
      </c>
    </row>
    <row r="4728" spans="1:10" x14ac:dyDescent="0.3">
      <c r="A4728" s="4" t="s">
        <v>4267</v>
      </c>
      <c r="B4728" s="82">
        <v>45294</v>
      </c>
      <c r="I4728" t="s">
        <v>4248</v>
      </c>
      <c r="J4728" s="4">
        <f t="shared" si="73"/>
        <v>1</v>
      </c>
    </row>
    <row r="4729" spans="1:10" x14ac:dyDescent="0.3">
      <c r="A4729" s="4" t="s">
        <v>4267</v>
      </c>
      <c r="B4729" s="82">
        <v>45294</v>
      </c>
      <c r="I4729" t="s">
        <v>4248</v>
      </c>
      <c r="J4729" s="4">
        <f t="shared" si="73"/>
        <v>1</v>
      </c>
    </row>
    <row r="4730" spans="1:10" x14ac:dyDescent="0.3">
      <c r="A4730" s="4" t="s">
        <v>4267</v>
      </c>
      <c r="B4730" s="82">
        <v>45294</v>
      </c>
      <c r="I4730" t="s">
        <v>4248</v>
      </c>
      <c r="J4730" s="4">
        <f t="shared" si="73"/>
        <v>1</v>
      </c>
    </row>
    <row r="4731" spans="1:10" x14ac:dyDescent="0.3">
      <c r="A4731" s="4" t="s">
        <v>4267</v>
      </c>
      <c r="B4731" s="82">
        <v>45294</v>
      </c>
      <c r="I4731" t="s">
        <v>4248</v>
      </c>
      <c r="J4731" s="4">
        <f t="shared" si="73"/>
        <v>1</v>
      </c>
    </row>
    <row r="4732" spans="1:10" x14ac:dyDescent="0.3">
      <c r="A4732" s="4" t="s">
        <v>4267</v>
      </c>
      <c r="B4732" s="82">
        <v>45294</v>
      </c>
      <c r="I4732" t="s">
        <v>4248</v>
      </c>
      <c r="J4732" s="4">
        <f t="shared" si="73"/>
        <v>1</v>
      </c>
    </row>
    <row r="4733" spans="1:10" x14ac:dyDescent="0.3">
      <c r="A4733" s="4" t="s">
        <v>4267</v>
      </c>
      <c r="B4733" s="82">
        <v>45294</v>
      </c>
      <c r="I4733" t="s">
        <v>4248</v>
      </c>
      <c r="J4733" s="4">
        <f t="shared" si="73"/>
        <v>1</v>
      </c>
    </row>
    <row r="4734" spans="1:10" x14ac:dyDescent="0.3">
      <c r="A4734" s="4" t="s">
        <v>4267</v>
      </c>
      <c r="B4734" s="82">
        <v>45294</v>
      </c>
      <c r="I4734" t="s">
        <v>4248</v>
      </c>
      <c r="J4734" s="4">
        <f t="shared" si="73"/>
        <v>1</v>
      </c>
    </row>
    <row r="4735" spans="1:10" x14ac:dyDescent="0.3">
      <c r="A4735" s="4" t="s">
        <v>4267</v>
      </c>
      <c r="B4735" s="82">
        <v>45294</v>
      </c>
      <c r="I4735" t="s">
        <v>4248</v>
      </c>
      <c r="J4735" s="4">
        <f t="shared" si="73"/>
        <v>1</v>
      </c>
    </row>
    <row r="4736" spans="1:10" x14ac:dyDescent="0.3">
      <c r="A4736" s="4" t="s">
        <v>4267</v>
      </c>
      <c r="B4736" s="82">
        <v>45294</v>
      </c>
      <c r="I4736" t="s">
        <v>4248</v>
      </c>
      <c r="J4736" s="4">
        <f t="shared" si="73"/>
        <v>1</v>
      </c>
    </row>
    <row r="4737" spans="1:10" x14ac:dyDescent="0.3">
      <c r="A4737" s="4" t="s">
        <v>4267</v>
      </c>
      <c r="B4737" s="82">
        <v>45294</v>
      </c>
      <c r="I4737" t="s">
        <v>4248</v>
      </c>
      <c r="J4737" s="4">
        <f t="shared" si="73"/>
        <v>1</v>
      </c>
    </row>
    <row r="4738" spans="1:10" x14ac:dyDescent="0.3">
      <c r="A4738" s="4" t="s">
        <v>4267</v>
      </c>
      <c r="B4738" s="82">
        <v>45294</v>
      </c>
      <c r="I4738" t="s">
        <v>4248</v>
      </c>
      <c r="J4738" s="4">
        <f t="shared" si="73"/>
        <v>1</v>
      </c>
    </row>
    <row r="4739" spans="1:10" x14ac:dyDescent="0.3">
      <c r="A4739" s="4" t="s">
        <v>4267</v>
      </c>
      <c r="B4739" s="82">
        <v>45294</v>
      </c>
      <c r="I4739" t="s">
        <v>4248</v>
      </c>
      <c r="J4739" s="4">
        <f t="shared" ref="J4739:J4762" si="74">MONTH(B4739)</f>
        <v>1</v>
      </c>
    </row>
    <row r="4740" spans="1:10" x14ac:dyDescent="0.3">
      <c r="A4740" s="4" t="s">
        <v>4267</v>
      </c>
      <c r="B4740" s="82">
        <v>45294</v>
      </c>
      <c r="I4740" t="s">
        <v>4248</v>
      </c>
      <c r="J4740" s="4">
        <f t="shared" si="74"/>
        <v>1</v>
      </c>
    </row>
    <row r="4741" spans="1:10" x14ac:dyDescent="0.3">
      <c r="A4741" s="4" t="s">
        <v>4267</v>
      </c>
      <c r="B4741" s="82">
        <v>45294</v>
      </c>
      <c r="I4741" t="s">
        <v>4248</v>
      </c>
      <c r="J4741" s="4">
        <f t="shared" si="74"/>
        <v>1</v>
      </c>
    </row>
    <row r="4742" spans="1:10" x14ac:dyDescent="0.3">
      <c r="A4742" s="4" t="s">
        <v>4267</v>
      </c>
      <c r="B4742" s="82">
        <v>45294</v>
      </c>
      <c r="I4742" t="s">
        <v>4248</v>
      </c>
      <c r="J4742" s="4">
        <f t="shared" si="74"/>
        <v>1</v>
      </c>
    </row>
    <row r="4743" spans="1:10" x14ac:dyDescent="0.3">
      <c r="A4743" s="4" t="s">
        <v>4267</v>
      </c>
      <c r="B4743" s="82">
        <v>45294</v>
      </c>
      <c r="I4743" t="s">
        <v>4248</v>
      </c>
      <c r="J4743" s="4">
        <f t="shared" si="74"/>
        <v>1</v>
      </c>
    </row>
    <row r="4744" spans="1:10" x14ac:dyDescent="0.3">
      <c r="A4744" s="4" t="s">
        <v>4267</v>
      </c>
      <c r="B4744" s="82">
        <v>45294</v>
      </c>
      <c r="I4744" t="s">
        <v>4248</v>
      </c>
      <c r="J4744" s="4">
        <f t="shared" si="74"/>
        <v>1</v>
      </c>
    </row>
    <row r="4745" spans="1:10" x14ac:dyDescent="0.3">
      <c r="A4745" s="4" t="s">
        <v>4267</v>
      </c>
      <c r="B4745" s="82">
        <v>45294</v>
      </c>
      <c r="I4745" t="s">
        <v>4248</v>
      </c>
      <c r="J4745" s="4">
        <f t="shared" si="74"/>
        <v>1</v>
      </c>
    </row>
    <row r="4746" spans="1:10" x14ac:dyDescent="0.3">
      <c r="A4746" s="4" t="s">
        <v>4267</v>
      </c>
      <c r="B4746" s="82">
        <v>45294</v>
      </c>
      <c r="I4746" t="s">
        <v>4248</v>
      </c>
      <c r="J4746" s="4">
        <f t="shared" si="74"/>
        <v>1</v>
      </c>
    </row>
    <row r="4747" spans="1:10" x14ac:dyDescent="0.3">
      <c r="A4747" s="4" t="s">
        <v>4267</v>
      </c>
      <c r="B4747" s="82">
        <v>45294</v>
      </c>
      <c r="I4747" t="s">
        <v>4248</v>
      </c>
      <c r="J4747" s="4">
        <f t="shared" si="74"/>
        <v>1</v>
      </c>
    </row>
    <row r="4748" spans="1:10" x14ac:dyDescent="0.3">
      <c r="A4748" s="4" t="s">
        <v>4267</v>
      </c>
      <c r="B4748" s="82">
        <v>45294</v>
      </c>
      <c r="I4748" t="s">
        <v>4248</v>
      </c>
      <c r="J4748" s="4">
        <f t="shared" si="74"/>
        <v>1</v>
      </c>
    </row>
    <row r="4749" spans="1:10" x14ac:dyDescent="0.3">
      <c r="A4749" s="4" t="s">
        <v>4267</v>
      </c>
      <c r="B4749" s="82">
        <v>45294</v>
      </c>
      <c r="I4749" t="s">
        <v>4248</v>
      </c>
      <c r="J4749" s="4">
        <f t="shared" si="74"/>
        <v>1</v>
      </c>
    </row>
    <row r="4750" spans="1:10" x14ac:dyDescent="0.3">
      <c r="A4750" s="4" t="s">
        <v>4267</v>
      </c>
      <c r="B4750" s="82">
        <v>45294</v>
      </c>
      <c r="I4750" t="s">
        <v>4248</v>
      </c>
      <c r="J4750" s="4">
        <f t="shared" si="74"/>
        <v>1</v>
      </c>
    </row>
    <row r="4751" spans="1:10" x14ac:dyDescent="0.3">
      <c r="A4751" s="4" t="s">
        <v>4267</v>
      </c>
      <c r="B4751" s="82">
        <v>45294</v>
      </c>
      <c r="I4751" t="s">
        <v>4248</v>
      </c>
      <c r="J4751" s="4">
        <f t="shared" si="74"/>
        <v>1</v>
      </c>
    </row>
    <row r="4752" spans="1:10" x14ac:dyDescent="0.3">
      <c r="A4752" s="4" t="s">
        <v>4267</v>
      </c>
      <c r="B4752" s="82">
        <v>45294</v>
      </c>
      <c r="I4752" t="s">
        <v>4248</v>
      </c>
      <c r="J4752" s="4">
        <f t="shared" si="74"/>
        <v>1</v>
      </c>
    </row>
    <row r="4753" spans="1:10" x14ac:dyDescent="0.3">
      <c r="A4753" s="4" t="s">
        <v>4267</v>
      </c>
      <c r="B4753" s="82">
        <v>45294</v>
      </c>
      <c r="I4753" t="s">
        <v>4248</v>
      </c>
      <c r="J4753" s="4">
        <f t="shared" si="74"/>
        <v>1</v>
      </c>
    </row>
    <row r="4754" spans="1:10" x14ac:dyDescent="0.3">
      <c r="A4754" s="4" t="s">
        <v>4267</v>
      </c>
      <c r="B4754" s="82">
        <v>45294</v>
      </c>
      <c r="I4754" t="s">
        <v>4248</v>
      </c>
      <c r="J4754" s="4">
        <f t="shared" si="74"/>
        <v>1</v>
      </c>
    </row>
    <row r="4755" spans="1:10" x14ac:dyDescent="0.3">
      <c r="A4755" s="4" t="s">
        <v>4267</v>
      </c>
      <c r="B4755" s="82">
        <v>45294</v>
      </c>
      <c r="I4755" t="s">
        <v>4248</v>
      </c>
      <c r="J4755" s="4">
        <f t="shared" si="74"/>
        <v>1</v>
      </c>
    </row>
    <row r="4756" spans="1:10" x14ac:dyDescent="0.3">
      <c r="A4756" s="4" t="s">
        <v>4267</v>
      </c>
      <c r="B4756" s="82">
        <v>45294</v>
      </c>
      <c r="I4756" t="s">
        <v>4248</v>
      </c>
      <c r="J4756" s="4">
        <f t="shared" si="74"/>
        <v>1</v>
      </c>
    </row>
    <row r="4757" spans="1:10" x14ac:dyDescent="0.3">
      <c r="A4757" s="4" t="s">
        <v>4267</v>
      </c>
      <c r="B4757" s="82">
        <v>45294</v>
      </c>
      <c r="I4757" t="s">
        <v>4248</v>
      </c>
      <c r="J4757" s="4">
        <f t="shared" si="74"/>
        <v>1</v>
      </c>
    </row>
    <row r="4758" spans="1:10" x14ac:dyDescent="0.3">
      <c r="A4758" s="4" t="s">
        <v>4267</v>
      </c>
      <c r="B4758" s="82">
        <v>45294</v>
      </c>
      <c r="I4758" t="s">
        <v>4248</v>
      </c>
      <c r="J4758" s="4">
        <f t="shared" si="74"/>
        <v>1</v>
      </c>
    </row>
    <row r="4759" spans="1:10" x14ac:dyDescent="0.3">
      <c r="A4759" s="4" t="s">
        <v>4267</v>
      </c>
      <c r="B4759" s="82">
        <v>45294</v>
      </c>
      <c r="I4759" t="s">
        <v>4248</v>
      </c>
      <c r="J4759" s="4">
        <f t="shared" si="74"/>
        <v>1</v>
      </c>
    </row>
    <row r="4760" spans="1:10" x14ac:dyDescent="0.3">
      <c r="A4760" s="4" t="s">
        <v>4267</v>
      </c>
      <c r="B4760" s="82">
        <v>45294</v>
      </c>
      <c r="I4760" t="s">
        <v>4248</v>
      </c>
      <c r="J4760" s="4">
        <f t="shared" si="74"/>
        <v>1</v>
      </c>
    </row>
    <row r="4761" spans="1:10" x14ac:dyDescent="0.3">
      <c r="A4761" s="4" t="s">
        <v>4267</v>
      </c>
      <c r="B4761" s="82">
        <v>45294</v>
      </c>
      <c r="I4761" t="s">
        <v>4248</v>
      </c>
      <c r="J4761" s="4">
        <f t="shared" si="74"/>
        <v>1</v>
      </c>
    </row>
    <row r="4762" spans="1:10" x14ac:dyDescent="0.3">
      <c r="A4762" s="4" t="s">
        <v>4267</v>
      </c>
      <c r="B4762" s="82">
        <v>45294</v>
      </c>
      <c r="I4762" t="s">
        <v>4248</v>
      </c>
      <c r="J4762" s="4">
        <f t="shared" si="74"/>
        <v>1</v>
      </c>
    </row>
    <row r="4763" spans="1:10" x14ac:dyDescent="0.3">
      <c r="B4763" s="82"/>
    </row>
    <row r="4764" spans="1:10" x14ac:dyDescent="0.3">
      <c r="B4764" s="82"/>
    </row>
    <row r="4765" spans="1:10" x14ac:dyDescent="0.3">
      <c r="B4765" s="82"/>
    </row>
    <row r="4766" spans="1:10" x14ac:dyDescent="0.3">
      <c r="B4766" s="82"/>
    </row>
    <row r="4767" spans="1:10" x14ac:dyDescent="0.3">
      <c r="B4767" s="82"/>
    </row>
    <row r="4768" spans="1:10" x14ac:dyDescent="0.3">
      <c r="B4768" s="82"/>
    </row>
    <row r="4769" spans="2:2" x14ac:dyDescent="0.3">
      <c r="B4769" s="82"/>
    </row>
    <row r="4770" spans="2:2" x14ac:dyDescent="0.3">
      <c r="B4770" s="82"/>
    </row>
    <row r="4771" spans="2:2" x14ac:dyDescent="0.3">
      <c r="B4771" s="82"/>
    </row>
    <row r="4772" spans="2:2" x14ac:dyDescent="0.3">
      <c r="B4772" s="82"/>
    </row>
    <row r="4773" spans="2:2" x14ac:dyDescent="0.3">
      <c r="B4773" s="82"/>
    </row>
    <row r="4774" spans="2:2" x14ac:dyDescent="0.3">
      <c r="B4774" s="82"/>
    </row>
    <row r="4775" spans="2:2" x14ac:dyDescent="0.3">
      <c r="B4775" s="82"/>
    </row>
    <row r="4776" spans="2:2" x14ac:dyDescent="0.3">
      <c r="B4776" s="82"/>
    </row>
    <row r="4777" spans="2:2" x14ac:dyDescent="0.3">
      <c r="B4777" s="82"/>
    </row>
    <row r="4778" spans="2:2" x14ac:dyDescent="0.3">
      <c r="B4778" s="82"/>
    </row>
    <row r="4779" spans="2:2" x14ac:dyDescent="0.3">
      <c r="B4779" s="82"/>
    </row>
    <row r="4780" spans="2:2" x14ac:dyDescent="0.3">
      <c r="B4780" s="82"/>
    </row>
    <row r="4781" spans="2:2" x14ac:dyDescent="0.3">
      <c r="B4781" s="82"/>
    </row>
    <row r="4782" spans="2:2" x14ac:dyDescent="0.3">
      <c r="B4782" s="82"/>
    </row>
    <row r="4783" spans="2:2" x14ac:dyDescent="0.3">
      <c r="B4783" s="82"/>
    </row>
    <row r="4784" spans="2:2" x14ac:dyDescent="0.3">
      <c r="B4784" s="82"/>
    </row>
    <row r="4785" spans="2:2" x14ac:dyDescent="0.3">
      <c r="B4785" s="82"/>
    </row>
    <row r="4786" spans="2:2" x14ac:dyDescent="0.3">
      <c r="B4786" s="82"/>
    </row>
    <row r="4787" spans="2:2" x14ac:dyDescent="0.3">
      <c r="B4787" s="82"/>
    </row>
    <row r="4788" spans="2:2" x14ac:dyDescent="0.3">
      <c r="B4788" s="82"/>
    </row>
    <row r="4789" spans="2:2" x14ac:dyDescent="0.3">
      <c r="B4789" s="82"/>
    </row>
    <row r="4790" spans="2:2" x14ac:dyDescent="0.3">
      <c r="B4790" s="82"/>
    </row>
    <row r="4791" spans="2:2" x14ac:dyDescent="0.3">
      <c r="B4791" s="82"/>
    </row>
    <row r="4792" spans="2:2" x14ac:dyDescent="0.3">
      <c r="B4792" s="82"/>
    </row>
    <row r="4793" spans="2:2" x14ac:dyDescent="0.3">
      <c r="B4793" s="82"/>
    </row>
    <row r="4794" spans="2:2" x14ac:dyDescent="0.3">
      <c r="B4794" s="82"/>
    </row>
    <row r="4795" spans="2:2" x14ac:dyDescent="0.3">
      <c r="B4795" s="82"/>
    </row>
    <row r="4796" spans="2:2" x14ac:dyDescent="0.3">
      <c r="B4796" s="82"/>
    </row>
    <row r="4797" spans="2:2" x14ac:dyDescent="0.3">
      <c r="B4797" s="82"/>
    </row>
    <row r="4798" spans="2:2" x14ac:dyDescent="0.3">
      <c r="B4798" s="82"/>
    </row>
    <row r="4799" spans="2:2" x14ac:dyDescent="0.3">
      <c r="B4799" s="82"/>
    </row>
    <row r="4800" spans="2:2" x14ac:dyDescent="0.3">
      <c r="B4800" s="82"/>
    </row>
    <row r="4801" spans="2:2" x14ac:dyDescent="0.3">
      <c r="B4801" s="82"/>
    </row>
    <row r="4802" spans="2:2" x14ac:dyDescent="0.3">
      <c r="B4802" s="82"/>
    </row>
    <row r="4803" spans="2:2" x14ac:dyDescent="0.3">
      <c r="B4803" s="82"/>
    </row>
    <row r="4804" spans="2:2" x14ac:dyDescent="0.3">
      <c r="B4804" s="82"/>
    </row>
    <row r="4805" spans="2:2" x14ac:dyDescent="0.3">
      <c r="B4805" s="82"/>
    </row>
    <row r="4806" spans="2:2" x14ac:dyDescent="0.3">
      <c r="B4806" s="82"/>
    </row>
    <row r="4807" spans="2:2" x14ac:dyDescent="0.3">
      <c r="B4807" s="82"/>
    </row>
    <row r="4808" spans="2:2" x14ac:dyDescent="0.3">
      <c r="B4808" s="82"/>
    </row>
    <row r="4809" spans="2:2" x14ac:dyDescent="0.3">
      <c r="B4809" s="82"/>
    </row>
    <row r="4810" spans="2:2" x14ac:dyDescent="0.3">
      <c r="B4810" s="82"/>
    </row>
    <row r="4811" spans="2:2" x14ac:dyDescent="0.3">
      <c r="B4811" s="82"/>
    </row>
    <row r="4812" spans="2:2" x14ac:dyDescent="0.3">
      <c r="B4812" s="82"/>
    </row>
    <row r="4813" spans="2:2" x14ac:dyDescent="0.3">
      <c r="B4813" s="82"/>
    </row>
    <row r="4814" spans="2:2" x14ac:dyDescent="0.3">
      <c r="B4814" s="82"/>
    </row>
    <row r="4815" spans="2:2" x14ac:dyDescent="0.3">
      <c r="B4815" s="82"/>
    </row>
    <row r="4816" spans="2:2" x14ac:dyDescent="0.3">
      <c r="B4816" s="82"/>
    </row>
    <row r="4817" spans="2:2" x14ac:dyDescent="0.3">
      <c r="B4817" s="82"/>
    </row>
    <row r="4818" spans="2:2" x14ac:dyDescent="0.3">
      <c r="B4818" s="82"/>
    </row>
    <row r="4819" spans="2:2" x14ac:dyDescent="0.3">
      <c r="B4819" s="82"/>
    </row>
    <row r="4820" spans="2:2" x14ac:dyDescent="0.3">
      <c r="B4820" s="82"/>
    </row>
    <row r="4821" spans="2:2" x14ac:dyDescent="0.3">
      <c r="B4821" s="82"/>
    </row>
    <row r="4822" spans="2:2" x14ac:dyDescent="0.3">
      <c r="B4822" s="82"/>
    </row>
    <row r="4823" spans="2:2" x14ac:dyDescent="0.3">
      <c r="B4823" s="82"/>
    </row>
    <row r="4824" spans="2:2" x14ac:dyDescent="0.3">
      <c r="B4824" s="82"/>
    </row>
    <row r="4825" spans="2:2" x14ac:dyDescent="0.3">
      <c r="B4825" s="82"/>
    </row>
    <row r="4826" spans="2:2" x14ac:dyDescent="0.3">
      <c r="B4826" s="82"/>
    </row>
    <row r="4827" spans="2:2" x14ac:dyDescent="0.3">
      <c r="B4827" s="82"/>
    </row>
    <row r="4828" spans="2:2" x14ac:dyDescent="0.3">
      <c r="B4828" s="82"/>
    </row>
    <row r="4829" spans="2:2" x14ac:dyDescent="0.3">
      <c r="B4829" s="82"/>
    </row>
    <row r="4830" spans="2:2" x14ac:dyDescent="0.3">
      <c r="B4830" s="82"/>
    </row>
    <row r="4831" spans="2:2" x14ac:dyDescent="0.3">
      <c r="B4831" s="82"/>
    </row>
    <row r="4832" spans="2:2" x14ac:dyDescent="0.3">
      <c r="B4832" s="82"/>
    </row>
    <row r="4833" spans="2:2" x14ac:dyDescent="0.3">
      <c r="B4833" s="82"/>
    </row>
    <row r="4834" spans="2:2" x14ac:dyDescent="0.3">
      <c r="B4834" s="82"/>
    </row>
    <row r="4835" spans="2:2" x14ac:dyDescent="0.3">
      <c r="B4835" s="82"/>
    </row>
    <row r="4836" spans="2:2" x14ac:dyDescent="0.3">
      <c r="B4836" s="82"/>
    </row>
    <row r="4837" spans="2:2" x14ac:dyDescent="0.3">
      <c r="B4837" s="82"/>
    </row>
    <row r="4838" spans="2:2" x14ac:dyDescent="0.3">
      <c r="B4838" s="82"/>
    </row>
    <row r="4839" spans="2:2" x14ac:dyDescent="0.3">
      <c r="B4839" s="82"/>
    </row>
    <row r="4840" spans="2:2" x14ac:dyDescent="0.3">
      <c r="B4840" s="82"/>
    </row>
    <row r="4841" spans="2:2" x14ac:dyDescent="0.3">
      <c r="B4841" s="82"/>
    </row>
    <row r="4842" spans="2:2" x14ac:dyDescent="0.3">
      <c r="B4842" s="82"/>
    </row>
    <row r="4843" spans="2:2" x14ac:dyDescent="0.3">
      <c r="B4843" s="82"/>
    </row>
    <row r="4844" spans="2:2" x14ac:dyDescent="0.3">
      <c r="B4844" s="82"/>
    </row>
    <row r="4845" spans="2:2" x14ac:dyDescent="0.3">
      <c r="B4845" s="82"/>
    </row>
    <row r="4846" spans="2:2" x14ac:dyDescent="0.3">
      <c r="B4846" s="82"/>
    </row>
    <row r="4847" spans="2:2" x14ac:dyDescent="0.3">
      <c r="B4847" s="82"/>
    </row>
    <row r="4848" spans="2:2" x14ac:dyDescent="0.3">
      <c r="B4848" s="82"/>
    </row>
    <row r="4849" spans="2:2" x14ac:dyDescent="0.3">
      <c r="B4849" s="82"/>
    </row>
    <row r="4850" spans="2:2" x14ac:dyDescent="0.3">
      <c r="B4850" s="82"/>
    </row>
    <row r="4851" spans="2:2" x14ac:dyDescent="0.3">
      <c r="B4851" s="82"/>
    </row>
    <row r="4852" spans="2:2" x14ac:dyDescent="0.3">
      <c r="B4852" s="82"/>
    </row>
    <row r="4853" spans="2:2" x14ac:dyDescent="0.3">
      <c r="B4853" s="82"/>
    </row>
    <row r="4854" spans="2:2" x14ac:dyDescent="0.3">
      <c r="B4854" s="82"/>
    </row>
    <row r="4855" spans="2:2" x14ac:dyDescent="0.3">
      <c r="B4855" s="82"/>
    </row>
    <row r="4856" spans="2:2" x14ac:dyDescent="0.3">
      <c r="B4856" s="82"/>
    </row>
    <row r="4857" spans="2:2" x14ac:dyDescent="0.3">
      <c r="B4857" s="82"/>
    </row>
    <row r="4858" spans="2:2" x14ac:dyDescent="0.3">
      <c r="B4858" s="82"/>
    </row>
    <row r="4859" spans="2:2" x14ac:dyDescent="0.3">
      <c r="B4859" s="82"/>
    </row>
    <row r="4860" spans="2:2" x14ac:dyDescent="0.3">
      <c r="B4860" s="82"/>
    </row>
    <row r="4861" spans="2:2" x14ac:dyDescent="0.3">
      <c r="B4861" s="82"/>
    </row>
    <row r="4862" spans="2:2" x14ac:dyDescent="0.3">
      <c r="B4862" s="82"/>
    </row>
    <row r="4863" spans="2:2" x14ac:dyDescent="0.3">
      <c r="B4863" s="82"/>
    </row>
    <row r="4864" spans="2:2" x14ac:dyDescent="0.3">
      <c r="B4864" s="82"/>
    </row>
    <row r="4865" spans="2:2" x14ac:dyDescent="0.3">
      <c r="B4865" s="82"/>
    </row>
    <row r="4866" spans="2:2" x14ac:dyDescent="0.3">
      <c r="B4866" s="82"/>
    </row>
    <row r="4867" spans="2:2" x14ac:dyDescent="0.3">
      <c r="B4867" s="82"/>
    </row>
    <row r="4868" spans="2:2" x14ac:dyDescent="0.3">
      <c r="B4868" s="82"/>
    </row>
    <row r="4869" spans="2:2" x14ac:dyDescent="0.3">
      <c r="B4869" s="82"/>
    </row>
    <row r="4870" spans="2:2" x14ac:dyDescent="0.3">
      <c r="B4870" s="82"/>
    </row>
    <row r="4871" spans="2:2" x14ac:dyDescent="0.3">
      <c r="B4871" s="82"/>
    </row>
    <row r="4872" spans="2:2" x14ac:dyDescent="0.3">
      <c r="B4872" s="82"/>
    </row>
    <row r="4873" spans="2:2" x14ac:dyDescent="0.3">
      <c r="B4873" s="82"/>
    </row>
    <row r="4874" spans="2:2" x14ac:dyDescent="0.3">
      <c r="B4874" s="82"/>
    </row>
    <row r="4875" spans="2:2" x14ac:dyDescent="0.3">
      <c r="B4875" s="82"/>
    </row>
    <row r="4876" spans="2:2" x14ac:dyDescent="0.3">
      <c r="B4876" s="82"/>
    </row>
    <row r="4877" spans="2:2" x14ac:dyDescent="0.3">
      <c r="B4877" s="82"/>
    </row>
    <row r="4878" spans="2:2" x14ac:dyDescent="0.3">
      <c r="B4878" s="82"/>
    </row>
    <row r="4879" spans="2:2" x14ac:dyDescent="0.3">
      <c r="B4879" s="82"/>
    </row>
    <row r="4880" spans="2:2" x14ac:dyDescent="0.3">
      <c r="B4880" s="82"/>
    </row>
    <row r="4881" spans="2:2" x14ac:dyDescent="0.3">
      <c r="B4881" s="82"/>
    </row>
    <row r="4882" spans="2:2" x14ac:dyDescent="0.3">
      <c r="B4882" s="82"/>
    </row>
    <row r="4883" spans="2:2" x14ac:dyDescent="0.3">
      <c r="B4883" s="82"/>
    </row>
    <row r="4884" spans="2:2" x14ac:dyDescent="0.3">
      <c r="B4884" s="82"/>
    </row>
    <row r="4885" spans="2:2" x14ac:dyDescent="0.3">
      <c r="B4885" s="82"/>
    </row>
    <row r="4886" spans="2:2" x14ac:dyDescent="0.3">
      <c r="B4886" s="82"/>
    </row>
    <row r="4887" spans="2:2" x14ac:dyDescent="0.3">
      <c r="B4887" s="82"/>
    </row>
    <row r="4888" spans="2:2" x14ac:dyDescent="0.3">
      <c r="B4888" s="82"/>
    </row>
    <row r="4889" spans="2:2" x14ac:dyDescent="0.3">
      <c r="B4889" s="82"/>
    </row>
    <row r="4890" spans="2:2" x14ac:dyDescent="0.3">
      <c r="B4890" s="82"/>
    </row>
    <row r="4891" spans="2:2" x14ac:dyDescent="0.3">
      <c r="B4891" s="82"/>
    </row>
    <row r="4892" spans="2:2" x14ac:dyDescent="0.3">
      <c r="B4892" s="82"/>
    </row>
    <row r="4893" spans="2:2" x14ac:dyDescent="0.3">
      <c r="B4893" s="82"/>
    </row>
    <row r="4894" spans="2:2" x14ac:dyDescent="0.3">
      <c r="B4894" s="82"/>
    </row>
    <row r="4895" spans="2:2" x14ac:dyDescent="0.3">
      <c r="B4895" s="82"/>
    </row>
    <row r="4896" spans="2:2" x14ac:dyDescent="0.3">
      <c r="B4896" s="82"/>
    </row>
    <row r="4897" spans="2:2" x14ac:dyDescent="0.3">
      <c r="B4897" s="82"/>
    </row>
    <row r="4898" spans="2:2" x14ac:dyDescent="0.3">
      <c r="B4898" s="82"/>
    </row>
    <row r="4899" spans="2:2" x14ac:dyDescent="0.3">
      <c r="B4899" s="82"/>
    </row>
    <row r="4900" spans="2:2" x14ac:dyDescent="0.3">
      <c r="B4900" s="82"/>
    </row>
    <row r="4901" spans="2:2" x14ac:dyDescent="0.3">
      <c r="B4901" s="82"/>
    </row>
    <row r="4902" spans="2:2" x14ac:dyDescent="0.3">
      <c r="B4902" s="82"/>
    </row>
    <row r="4903" spans="2:2" x14ac:dyDescent="0.3">
      <c r="B4903" s="82"/>
    </row>
    <row r="4904" spans="2:2" x14ac:dyDescent="0.3">
      <c r="B4904" s="82"/>
    </row>
    <row r="4905" spans="2:2" x14ac:dyDescent="0.3">
      <c r="B4905" s="82"/>
    </row>
    <row r="4906" spans="2:2" x14ac:dyDescent="0.3">
      <c r="B4906" s="82"/>
    </row>
    <row r="4907" spans="2:2" x14ac:dyDescent="0.3">
      <c r="B4907" s="82"/>
    </row>
    <row r="4908" spans="2:2" x14ac:dyDescent="0.3">
      <c r="B4908" s="82"/>
    </row>
    <row r="4909" spans="2:2" x14ac:dyDescent="0.3">
      <c r="B4909" s="82"/>
    </row>
    <row r="4910" spans="2:2" x14ac:dyDescent="0.3">
      <c r="B4910" s="82"/>
    </row>
    <row r="4911" spans="2:2" x14ac:dyDescent="0.3">
      <c r="B4911" s="82"/>
    </row>
    <row r="4912" spans="2:2" x14ac:dyDescent="0.3">
      <c r="B4912" s="82"/>
    </row>
    <row r="4913" spans="2:2" x14ac:dyDescent="0.3">
      <c r="B4913" s="82"/>
    </row>
    <row r="4914" spans="2:2" x14ac:dyDescent="0.3">
      <c r="B4914" s="82"/>
    </row>
    <row r="4915" spans="2:2" x14ac:dyDescent="0.3">
      <c r="B4915" s="82"/>
    </row>
    <row r="4916" spans="2:2" x14ac:dyDescent="0.3">
      <c r="B4916" s="82"/>
    </row>
    <row r="4917" spans="2:2" x14ac:dyDescent="0.3">
      <c r="B4917" s="82"/>
    </row>
    <row r="4918" spans="2:2" x14ac:dyDescent="0.3">
      <c r="B4918" s="82"/>
    </row>
    <row r="4919" spans="2:2" x14ac:dyDescent="0.3">
      <c r="B4919" s="82"/>
    </row>
    <row r="4920" spans="2:2" x14ac:dyDescent="0.3">
      <c r="B4920" s="82"/>
    </row>
    <row r="4921" spans="2:2" x14ac:dyDescent="0.3">
      <c r="B4921" s="82"/>
    </row>
    <row r="4922" spans="2:2" x14ac:dyDescent="0.3">
      <c r="B4922" s="82"/>
    </row>
    <row r="4923" spans="2:2" x14ac:dyDescent="0.3">
      <c r="B4923" s="82"/>
    </row>
    <row r="4924" spans="2:2" x14ac:dyDescent="0.3">
      <c r="B4924" s="82"/>
    </row>
    <row r="4925" spans="2:2" x14ac:dyDescent="0.3">
      <c r="B4925" s="82"/>
    </row>
    <row r="4926" spans="2:2" x14ac:dyDescent="0.3">
      <c r="B4926" s="82"/>
    </row>
    <row r="4927" spans="2:2" x14ac:dyDescent="0.3">
      <c r="B4927" s="82"/>
    </row>
    <row r="4928" spans="2:2" x14ac:dyDescent="0.3">
      <c r="B4928" s="82"/>
    </row>
    <row r="4929" spans="2:2" x14ac:dyDescent="0.3">
      <c r="B4929" s="82"/>
    </row>
    <row r="4930" spans="2:2" x14ac:dyDescent="0.3">
      <c r="B4930" s="82"/>
    </row>
    <row r="4931" spans="2:2" x14ac:dyDescent="0.3">
      <c r="B4931" s="82"/>
    </row>
    <row r="4932" spans="2:2" x14ac:dyDescent="0.3">
      <c r="B4932" s="82"/>
    </row>
    <row r="4933" spans="2:2" x14ac:dyDescent="0.3">
      <c r="B4933" s="82"/>
    </row>
    <row r="4934" spans="2:2" x14ac:dyDescent="0.3">
      <c r="B4934" s="82"/>
    </row>
    <row r="4935" spans="2:2" x14ac:dyDescent="0.3">
      <c r="B4935" s="82"/>
    </row>
    <row r="4936" spans="2:2" x14ac:dyDescent="0.3">
      <c r="B4936" s="82"/>
    </row>
    <row r="4937" spans="2:2" x14ac:dyDescent="0.3">
      <c r="B4937" s="82"/>
    </row>
    <row r="4938" spans="2:2" x14ac:dyDescent="0.3">
      <c r="B4938" s="82"/>
    </row>
    <row r="4939" spans="2:2" x14ac:dyDescent="0.3">
      <c r="B4939" s="82"/>
    </row>
    <row r="4940" spans="2:2" x14ac:dyDescent="0.3">
      <c r="B4940" s="82"/>
    </row>
    <row r="4941" spans="2:2" x14ac:dyDescent="0.3">
      <c r="B4941" s="82"/>
    </row>
    <row r="4942" spans="2:2" x14ac:dyDescent="0.3">
      <c r="B4942" s="82"/>
    </row>
    <row r="4943" spans="2:2" x14ac:dyDescent="0.3">
      <c r="B4943" s="82"/>
    </row>
    <row r="4944" spans="2:2" x14ac:dyDescent="0.3">
      <c r="B4944" s="82"/>
    </row>
    <row r="4945" spans="2:2" x14ac:dyDescent="0.3">
      <c r="B4945" s="82"/>
    </row>
    <row r="4946" spans="2:2" x14ac:dyDescent="0.3">
      <c r="B4946" s="82"/>
    </row>
    <row r="4947" spans="2:2" x14ac:dyDescent="0.3">
      <c r="B4947" s="82"/>
    </row>
    <row r="4948" spans="2:2" x14ac:dyDescent="0.3">
      <c r="B4948" s="82"/>
    </row>
    <row r="4949" spans="2:2" x14ac:dyDescent="0.3">
      <c r="B4949" s="82"/>
    </row>
    <row r="4950" spans="2:2" x14ac:dyDescent="0.3">
      <c r="B4950" s="82"/>
    </row>
    <row r="4951" spans="2:2" x14ac:dyDescent="0.3">
      <c r="B4951" s="82"/>
    </row>
    <row r="4952" spans="2:2" x14ac:dyDescent="0.3">
      <c r="B4952" s="82"/>
    </row>
    <row r="4953" spans="2:2" x14ac:dyDescent="0.3">
      <c r="B4953" s="82"/>
    </row>
    <row r="4954" spans="2:2" x14ac:dyDescent="0.3">
      <c r="B4954" s="82"/>
    </row>
    <row r="4955" spans="2:2" x14ac:dyDescent="0.3">
      <c r="B4955" s="82"/>
    </row>
    <row r="4956" spans="2:2" x14ac:dyDescent="0.3">
      <c r="B4956" s="82"/>
    </row>
    <row r="4957" spans="2:2" x14ac:dyDescent="0.3">
      <c r="B4957" s="82"/>
    </row>
    <row r="4958" spans="2:2" x14ac:dyDescent="0.3">
      <c r="B4958" s="82"/>
    </row>
    <row r="4959" spans="2:2" x14ac:dyDescent="0.3">
      <c r="B4959" s="82"/>
    </row>
    <row r="4960" spans="2:2" x14ac:dyDescent="0.3">
      <c r="B4960" s="82"/>
    </row>
    <row r="4961" spans="2:2" x14ac:dyDescent="0.3">
      <c r="B4961" s="82"/>
    </row>
    <row r="4962" spans="2:2" x14ac:dyDescent="0.3">
      <c r="B4962" s="82"/>
    </row>
    <row r="4963" spans="2:2" x14ac:dyDescent="0.3">
      <c r="B4963" s="82"/>
    </row>
    <row r="4964" spans="2:2" x14ac:dyDescent="0.3">
      <c r="B4964" s="82"/>
    </row>
    <row r="4965" spans="2:2" x14ac:dyDescent="0.3">
      <c r="B4965" s="82"/>
    </row>
    <row r="4966" spans="2:2" x14ac:dyDescent="0.3">
      <c r="B4966" s="82"/>
    </row>
    <row r="4967" spans="2:2" x14ac:dyDescent="0.3">
      <c r="B4967" s="82"/>
    </row>
    <row r="4968" spans="2:2" x14ac:dyDescent="0.3">
      <c r="B4968" s="82"/>
    </row>
    <row r="4969" spans="2:2" x14ac:dyDescent="0.3">
      <c r="B4969" s="82"/>
    </row>
    <row r="4970" spans="2:2" x14ac:dyDescent="0.3">
      <c r="B4970" s="82"/>
    </row>
    <row r="4971" spans="2:2" x14ac:dyDescent="0.3">
      <c r="B4971" s="82"/>
    </row>
    <row r="4972" spans="2:2" x14ac:dyDescent="0.3">
      <c r="B4972" s="82"/>
    </row>
    <row r="4973" spans="2:2" x14ac:dyDescent="0.3">
      <c r="B4973" s="82"/>
    </row>
    <row r="4974" spans="2:2" x14ac:dyDescent="0.3">
      <c r="B4974" s="82"/>
    </row>
    <row r="4975" spans="2:2" x14ac:dyDescent="0.3">
      <c r="B4975" s="82"/>
    </row>
    <row r="4976" spans="2:2" x14ac:dyDescent="0.3">
      <c r="B4976" s="82"/>
    </row>
    <row r="4977" spans="2:2" x14ac:dyDescent="0.3">
      <c r="B4977" s="82"/>
    </row>
    <row r="4978" spans="2:2" x14ac:dyDescent="0.3">
      <c r="B4978" s="82"/>
    </row>
    <row r="4979" spans="2:2" x14ac:dyDescent="0.3">
      <c r="B4979" s="82"/>
    </row>
    <row r="4980" spans="2:2" x14ac:dyDescent="0.3">
      <c r="B4980" s="82"/>
    </row>
    <row r="4981" spans="2:2" x14ac:dyDescent="0.3">
      <c r="B4981" s="82"/>
    </row>
    <row r="4982" spans="2:2" x14ac:dyDescent="0.3">
      <c r="B4982" s="82"/>
    </row>
    <row r="4983" spans="2:2" x14ac:dyDescent="0.3">
      <c r="B4983" s="82"/>
    </row>
    <row r="4984" spans="2:2" x14ac:dyDescent="0.3">
      <c r="B4984" s="82"/>
    </row>
    <row r="4985" spans="2:2" x14ac:dyDescent="0.3">
      <c r="B4985" s="82"/>
    </row>
    <row r="4986" spans="2:2" x14ac:dyDescent="0.3">
      <c r="B4986" s="82"/>
    </row>
    <row r="4987" spans="2:2" x14ac:dyDescent="0.3">
      <c r="B4987" s="82"/>
    </row>
    <row r="4988" spans="2:2" x14ac:dyDescent="0.3">
      <c r="B4988" s="82"/>
    </row>
    <row r="4989" spans="2:2" x14ac:dyDescent="0.3">
      <c r="B4989" s="82"/>
    </row>
    <row r="4990" spans="2:2" x14ac:dyDescent="0.3">
      <c r="B4990" s="82"/>
    </row>
    <row r="4991" spans="2:2" x14ac:dyDescent="0.3">
      <c r="B4991" s="82"/>
    </row>
    <row r="4992" spans="2:2" x14ac:dyDescent="0.3">
      <c r="B4992" s="82"/>
    </row>
    <row r="4993" spans="2:2" x14ac:dyDescent="0.3">
      <c r="B4993" s="82"/>
    </row>
    <row r="4994" spans="2:2" x14ac:dyDescent="0.3">
      <c r="B4994" s="82"/>
    </row>
    <row r="4995" spans="2:2" x14ac:dyDescent="0.3">
      <c r="B4995" s="82"/>
    </row>
    <row r="4996" spans="2:2" x14ac:dyDescent="0.3">
      <c r="B4996" s="82"/>
    </row>
    <row r="4997" spans="2:2" x14ac:dyDescent="0.3">
      <c r="B4997" s="82"/>
    </row>
    <row r="4998" spans="2:2" x14ac:dyDescent="0.3">
      <c r="B4998" s="82"/>
    </row>
    <row r="4999" spans="2:2" x14ac:dyDescent="0.3">
      <c r="B4999" s="82"/>
    </row>
    <row r="5000" spans="2:2" x14ac:dyDescent="0.3">
      <c r="B5000" s="82"/>
    </row>
    <row r="5001" spans="2:2" x14ac:dyDescent="0.3">
      <c r="B5001" s="82"/>
    </row>
    <row r="5002" spans="2:2" x14ac:dyDescent="0.3">
      <c r="B5002" s="82"/>
    </row>
    <row r="5003" spans="2:2" x14ac:dyDescent="0.3">
      <c r="B5003" s="82"/>
    </row>
    <row r="5004" spans="2:2" x14ac:dyDescent="0.3">
      <c r="B5004" s="82"/>
    </row>
    <row r="5005" spans="2:2" x14ac:dyDescent="0.3">
      <c r="B5005" s="82"/>
    </row>
    <row r="5006" spans="2:2" x14ac:dyDescent="0.3">
      <c r="B5006" s="82"/>
    </row>
    <row r="5007" spans="2:2" x14ac:dyDescent="0.3">
      <c r="B5007" s="82"/>
    </row>
    <row r="5008" spans="2:2" x14ac:dyDescent="0.3">
      <c r="B5008" s="82"/>
    </row>
    <row r="5009" spans="2:2" x14ac:dyDescent="0.3">
      <c r="B5009" s="82"/>
    </row>
    <row r="5010" spans="2:2" x14ac:dyDescent="0.3">
      <c r="B5010" s="82"/>
    </row>
    <row r="5011" spans="2:2" x14ac:dyDescent="0.3">
      <c r="B5011" s="82"/>
    </row>
    <row r="5012" spans="2:2" x14ac:dyDescent="0.3">
      <c r="B5012" s="82"/>
    </row>
    <row r="5013" spans="2:2" x14ac:dyDescent="0.3">
      <c r="B5013" s="82"/>
    </row>
    <row r="5014" spans="2:2" x14ac:dyDescent="0.3">
      <c r="B5014" s="82"/>
    </row>
    <row r="5015" spans="2:2" x14ac:dyDescent="0.3">
      <c r="B5015" s="82"/>
    </row>
    <row r="5016" spans="2:2" x14ac:dyDescent="0.3">
      <c r="B5016" s="82"/>
    </row>
    <row r="5017" spans="2:2" x14ac:dyDescent="0.3">
      <c r="B5017" s="82"/>
    </row>
    <row r="5018" spans="2:2" x14ac:dyDescent="0.3">
      <c r="B5018" s="82"/>
    </row>
    <row r="5019" spans="2:2" x14ac:dyDescent="0.3">
      <c r="B5019" s="82"/>
    </row>
    <row r="5020" spans="2:2" x14ac:dyDescent="0.3">
      <c r="B5020" s="82"/>
    </row>
    <row r="5021" spans="2:2" x14ac:dyDescent="0.3">
      <c r="B5021" s="82"/>
    </row>
    <row r="5022" spans="2:2" x14ac:dyDescent="0.3">
      <c r="B5022" s="82"/>
    </row>
    <row r="5023" spans="2:2" x14ac:dyDescent="0.3">
      <c r="B5023" s="82"/>
    </row>
    <row r="5024" spans="2:2" x14ac:dyDescent="0.3">
      <c r="B5024" s="82"/>
    </row>
    <row r="5025" spans="2:2" x14ac:dyDescent="0.3">
      <c r="B5025" s="82"/>
    </row>
    <row r="5026" spans="2:2" x14ac:dyDescent="0.3">
      <c r="B5026" s="82"/>
    </row>
    <row r="5027" spans="2:2" x14ac:dyDescent="0.3">
      <c r="B5027" s="82"/>
    </row>
    <row r="5028" spans="2:2" x14ac:dyDescent="0.3">
      <c r="B5028" s="82"/>
    </row>
    <row r="5029" spans="2:2" x14ac:dyDescent="0.3">
      <c r="B5029" s="82"/>
    </row>
    <row r="5030" spans="2:2" x14ac:dyDescent="0.3">
      <c r="B5030" s="82"/>
    </row>
    <row r="5031" spans="2:2" x14ac:dyDescent="0.3">
      <c r="B5031" s="82"/>
    </row>
    <row r="5032" spans="2:2" x14ac:dyDescent="0.3">
      <c r="B5032" s="82"/>
    </row>
    <row r="5033" spans="2:2" x14ac:dyDescent="0.3">
      <c r="B5033" s="82"/>
    </row>
    <row r="5034" spans="2:2" x14ac:dyDescent="0.3">
      <c r="B5034" s="82"/>
    </row>
    <row r="5035" spans="2:2" x14ac:dyDescent="0.3">
      <c r="B5035" s="82"/>
    </row>
    <row r="5036" spans="2:2" x14ac:dyDescent="0.3">
      <c r="B5036" s="82"/>
    </row>
    <row r="5037" spans="2:2" x14ac:dyDescent="0.3">
      <c r="B5037" s="82"/>
    </row>
    <row r="5038" spans="2:2" x14ac:dyDescent="0.3">
      <c r="B5038" s="82"/>
    </row>
    <row r="5039" spans="2:2" x14ac:dyDescent="0.3">
      <c r="B5039" s="82"/>
    </row>
    <row r="5040" spans="2:2" x14ac:dyDescent="0.3">
      <c r="B5040" s="82"/>
    </row>
    <row r="5041" spans="2:2" x14ac:dyDescent="0.3">
      <c r="B5041" s="82"/>
    </row>
    <row r="5042" spans="2:2" x14ac:dyDescent="0.3">
      <c r="B5042" s="82"/>
    </row>
    <row r="5043" spans="2:2" x14ac:dyDescent="0.3">
      <c r="B5043" s="82"/>
    </row>
    <row r="5044" spans="2:2" x14ac:dyDescent="0.3">
      <c r="B5044" s="82"/>
    </row>
    <row r="5045" spans="2:2" x14ac:dyDescent="0.3">
      <c r="B5045" s="82"/>
    </row>
    <row r="5046" spans="2:2" x14ac:dyDescent="0.3">
      <c r="B5046" s="82"/>
    </row>
    <row r="5047" spans="2:2" x14ac:dyDescent="0.3">
      <c r="B5047" s="82"/>
    </row>
    <row r="5048" spans="2:2" x14ac:dyDescent="0.3">
      <c r="B5048" s="82"/>
    </row>
    <row r="5049" spans="2:2" x14ac:dyDescent="0.3">
      <c r="B5049" s="82"/>
    </row>
    <row r="5050" spans="2:2" x14ac:dyDescent="0.3">
      <c r="B5050" s="82"/>
    </row>
    <row r="5051" spans="2:2" x14ac:dyDescent="0.3">
      <c r="B5051" s="82"/>
    </row>
    <row r="5052" spans="2:2" x14ac:dyDescent="0.3">
      <c r="B5052" s="82"/>
    </row>
    <row r="5053" spans="2:2" x14ac:dyDescent="0.3">
      <c r="B5053" s="82"/>
    </row>
    <row r="5054" spans="2:2" x14ac:dyDescent="0.3">
      <c r="B5054" s="82"/>
    </row>
    <row r="5055" spans="2:2" x14ac:dyDescent="0.3">
      <c r="B5055" s="82"/>
    </row>
    <row r="5056" spans="2:2" x14ac:dyDescent="0.3">
      <c r="B5056" s="82"/>
    </row>
    <row r="5057" spans="2:2" x14ac:dyDescent="0.3">
      <c r="B5057" s="82"/>
    </row>
    <row r="5058" spans="2:2" x14ac:dyDescent="0.3">
      <c r="B5058" s="82"/>
    </row>
    <row r="5059" spans="2:2" x14ac:dyDescent="0.3">
      <c r="B5059" s="82"/>
    </row>
    <row r="5060" spans="2:2" x14ac:dyDescent="0.3">
      <c r="B5060" s="82"/>
    </row>
    <row r="5061" spans="2:2" x14ac:dyDescent="0.3">
      <c r="B5061" s="82"/>
    </row>
    <row r="5062" spans="2:2" x14ac:dyDescent="0.3">
      <c r="B5062" s="82"/>
    </row>
    <row r="5063" spans="2:2" x14ac:dyDescent="0.3">
      <c r="B5063" s="82"/>
    </row>
    <row r="5064" spans="2:2" x14ac:dyDescent="0.3">
      <c r="B5064" s="82"/>
    </row>
    <row r="5065" spans="2:2" x14ac:dyDescent="0.3">
      <c r="B5065" s="82"/>
    </row>
    <row r="5066" spans="2:2" x14ac:dyDescent="0.3">
      <c r="B5066" s="82"/>
    </row>
    <row r="5067" spans="2:2" x14ac:dyDescent="0.3">
      <c r="B5067" s="82"/>
    </row>
    <row r="5068" spans="2:2" x14ac:dyDescent="0.3">
      <c r="B5068" s="82"/>
    </row>
    <row r="5069" spans="2:2" x14ac:dyDescent="0.3">
      <c r="B5069" s="82"/>
    </row>
    <row r="5070" spans="2:2" x14ac:dyDescent="0.3">
      <c r="B5070" s="82"/>
    </row>
    <row r="5071" spans="2:2" x14ac:dyDescent="0.3">
      <c r="B5071" s="82"/>
    </row>
    <row r="5072" spans="2:2" x14ac:dyDescent="0.3">
      <c r="B5072" s="82"/>
    </row>
    <row r="5073" spans="2:2" x14ac:dyDescent="0.3">
      <c r="B5073" s="82"/>
    </row>
    <row r="5074" spans="2:2" x14ac:dyDescent="0.3">
      <c r="B5074" s="82"/>
    </row>
    <row r="5075" spans="2:2" x14ac:dyDescent="0.3">
      <c r="B5075" s="82"/>
    </row>
    <row r="5076" spans="2:2" x14ac:dyDescent="0.3">
      <c r="B5076" s="82"/>
    </row>
    <row r="5077" spans="2:2" x14ac:dyDescent="0.3">
      <c r="B5077" s="82"/>
    </row>
    <row r="5078" spans="2:2" x14ac:dyDescent="0.3">
      <c r="B5078" s="82"/>
    </row>
    <row r="5079" spans="2:2" x14ac:dyDescent="0.3">
      <c r="B5079" s="82"/>
    </row>
    <row r="5080" spans="2:2" x14ac:dyDescent="0.3">
      <c r="B5080" s="82"/>
    </row>
    <row r="5081" spans="2:2" x14ac:dyDescent="0.3">
      <c r="B5081" s="82"/>
    </row>
    <row r="5082" spans="2:2" x14ac:dyDescent="0.3">
      <c r="B5082" s="82"/>
    </row>
    <row r="5083" spans="2:2" x14ac:dyDescent="0.3">
      <c r="B5083" s="82"/>
    </row>
    <row r="5084" spans="2:2" x14ac:dyDescent="0.3">
      <c r="B5084" s="82"/>
    </row>
    <row r="5085" spans="2:2" x14ac:dyDescent="0.3">
      <c r="B5085" s="82"/>
    </row>
    <row r="5086" spans="2:2" x14ac:dyDescent="0.3">
      <c r="B5086" s="82"/>
    </row>
    <row r="5087" spans="2:2" x14ac:dyDescent="0.3">
      <c r="B5087" s="82"/>
    </row>
    <row r="5088" spans="2:2" x14ac:dyDescent="0.3">
      <c r="B5088" s="82"/>
    </row>
    <row r="5089" spans="2:2" x14ac:dyDescent="0.3">
      <c r="B5089" s="82"/>
    </row>
    <row r="5090" spans="2:2" x14ac:dyDescent="0.3">
      <c r="B5090" s="82"/>
    </row>
    <row r="5091" spans="2:2" x14ac:dyDescent="0.3">
      <c r="B5091" s="82"/>
    </row>
    <row r="5092" spans="2:2" x14ac:dyDescent="0.3">
      <c r="B5092" s="82"/>
    </row>
    <row r="5093" spans="2:2" x14ac:dyDescent="0.3">
      <c r="B5093" s="82"/>
    </row>
    <row r="5094" spans="2:2" x14ac:dyDescent="0.3">
      <c r="B5094" s="82"/>
    </row>
    <row r="5095" spans="2:2" x14ac:dyDescent="0.3">
      <c r="B5095" s="82"/>
    </row>
    <row r="5096" spans="2:2" x14ac:dyDescent="0.3">
      <c r="B5096" s="82"/>
    </row>
    <row r="5097" spans="2:2" x14ac:dyDescent="0.3">
      <c r="B5097" s="82"/>
    </row>
    <row r="5098" spans="2:2" x14ac:dyDescent="0.3">
      <c r="B5098" s="82"/>
    </row>
    <row r="5099" spans="2:2" x14ac:dyDescent="0.3">
      <c r="B5099" s="82"/>
    </row>
    <row r="5100" spans="2:2" x14ac:dyDescent="0.3">
      <c r="B5100" s="82"/>
    </row>
    <row r="5101" spans="2:2" x14ac:dyDescent="0.3">
      <c r="B5101" s="82"/>
    </row>
    <row r="5102" spans="2:2" x14ac:dyDescent="0.3">
      <c r="B5102" s="82"/>
    </row>
    <row r="5103" spans="2:2" x14ac:dyDescent="0.3">
      <c r="B5103" s="82"/>
    </row>
    <row r="5104" spans="2:2" x14ac:dyDescent="0.3">
      <c r="B5104" s="82"/>
    </row>
    <row r="5105" spans="2:2" x14ac:dyDescent="0.3">
      <c r="B5105" s="82"/>
    </row>
    <row r="5106" spans="2:2" x14ac:dyDescent="0.3">
      <c r="B5106" s="82"/>
    </row>
    <row r="5107" spans="2:2" x14ac:dyDescent="0.3">
      <c r="B5107" s="82"/>
    </row>
    <row r="5108" spans="2:2" x14ac:dyDescent="0.3">
      <c r="B5108" s="82"/>
    </row>
    <row r="5109" spans="2:2" x14ac:dyDescent="0.3">
      <c r="B5109" s="82"/>
    </row>
    <row r="5110" spans="2:2" x14ac:dyDescent="0.3">
      <c r="B5110" s="82"/>
    </row>
    <row r="5111" spans="2:2" x14ac:dyDescent="0.3">
      <c r="B5111" s="82"/>
    </row>
    <row r="5112" spans="2:2" x14ac:dyDescent="0.3">
      <c r="B5112" s="82"/>
    </row>
    <row r="5113" spans="2:2" x14ac:dyDescent="0.3">
      <c r="B5113" s="82"/>
    </row>
    <row r="5114" spans="2:2" x14ac:dyDescent="0.3">
      <c r="B5114" s="82"/>
    </row>
    <row r="5115" spans="2:2" x14ac:dyDescent="0.3">
      <c r="B5115" s="82"/>
    </row>
    <row r="5116" spans="2:2" x14ac:dyDescent="0.3">
      <c r="B5116" s="82"/>
    </row>
    <row r="5117" spans="2:2" x14ac:dyDescent="0.3">
      <c r="B5117" s="82"/>
    </row>
    <row r="5118" spans="2:2" x14ac:dyDescent="0.3">
      <c r="B5118" s="82"/>
    </row>
    <row r="5119" spans="2:2" x14ac:dyDescent="0.3">
      <c r="B5119" s="82"/>
    </row>
    <row r="5120" spans="2:2" x14ac:dyDescent="0.3">
      <c r="B5120" s="82"/>
    </row>
    <row r="5121" spans="2:2" x14ac:dyDescent="0.3">
      <c r="B5121" s="82"/>
    </row>
    <row r="5122" spans="2:2" x14ac:dyDescent="0.3">
      <c r="B5122" s="82"/>
    </row>
    <row r="5123" spans="2:2" x14ac:dyDescent="0.3">
      <c r="B5123" s="82"/>
    </row>
    <row r="5124" spans="2:2" x14ac:dyDescent="0.3">
      <c r="B5124" s="82"/>
    </row>
    <row r="5125" spans="2:2" x14ac:dyDescent="0.3">
      <c r="B5125" s="82"/>
    </row>
    <row r="5126" spans="2:2" x14ac:dyDescent="0.3">
      <c r="B5126" s="82"/>
    </row>
    <row r="5127" spans="2:2" x14ac:dyDescent="0.3">
      <c r="B5127" s="82"/>
    </row>
    <row r="5128" spans="2:2" x14ac:dyDescent="0.3">
      <c r="B5128" s="82"/>
    </row>
    <row r="5129" spans="2:2" x14ac:dyDescent="0.3">
      <c r="B5129" s="82"/>
    </row>
    <row r="5130" spans="2:2" x14ac:dyDescent="0.3">
      <c r="B5130" s="82"/>
    </row>
    <row r="5131" spans="2:2" x14ac:dyDescent="0.3">
      <c r="B5131" s="82"/>
    </row>
    <row r="5132" spans="2:2" x14ac:dyDescent="0.3">
      <c r="B5132" s="82"/>
    </row>
    <row r="5133" spans="2:2" x14ac:dyDescent="0.3">
      <c r="B5133" s="82"/>
    </row>
    <row r="5134" spans="2:2" x14ac:dyDescent="0.3">
      <c r="B5134" s="82"/>
    </row>
    <row r="5135" spans="2:2" x14ac:dyDescent="0.3">
      <c r="B5135" s="82"/>
    </row>
    <row r="5136" spans="2:2" x14ac:dyDescent="0.3">
      <c r="B5136" s="82"/>
    </row>
    <row r="5137" spans="2:2" x14ac:dyDescent="0.3">
      <c r="B5137" s="82"/>
    </row>
    <row r="5138" spans="2:2" x14ac:dyDescent="0.3">
      <c r="B5138" s="82"/>
    </row>
    <row r="5139" spans="2:2" x14ac:dyDescent="0.3">
      <c r="B5139" s="82"/>
    </row>
    <row r="5140" spans="2:2" x14ac:dyDescent="0.3">
      <c r="B5140" s="82"/>
    </row>
    <row r="5141" spans="2:2" x14ac:dyDescent="0.3">
      <c r="B5141" s="82"/>
    </row>
    <row r="5142" spans="2:2" x14ac:dyDescent="0.3">
      <c r="B5142" s="82"/>
    </row>
    <row r="5143" spans="2:2" x14ac:dyDescent="0.3">
      <c r="B5143" s="82"/>
    </row>
    <row r="5144" spans="2:2" x14ac:dyDescent="0.3">
      <c r="B5144" s="82"/>
    </row>
    <row r="5145" spans="2:2" x14ac:dyDescent="0.3">
      <c r="B5145" s="82"/>
    </row>
    <row r="5146" spans="2:2" x14ac:dyDescent="0.3">
      <c r="B5146" s="82"/>
    </row>
    <row r="5147" spans="2:2" x14ac:dyDescent="0.3">
      <c r="B5147" s="82"/>
    </row>
    <row r="5148" spans="2:2" x14ac:dyDescent="0.3">
      <c r="B5148" s="82"/>
    </row>
    <row r="5149" spans="2:2" x14ac:dyDescent="0.3">
      <c r="B5149" s="82"/>
    </row>
    <row r="5150" spans="2:2" x14ac:dyDescent="0.3">
      <c r="B5150" s="82"/>
    </row>
    <row r="5151" spans="2:2" x14ac:dyDescent="0.3">
      <c r="B5151" s="82"/>
    </row>
    <row r="5152" spans="2:2" x14ac:dyDescent="0.3">
      <c r="B5152" s="82"/>
    </row>
    <row r="5153" spans="2:2" x14ac:dyDescent="0.3">
      <c r="B5153" s="82"/>
    </row>
    <row r="5154" spans="2:2" x14ac:dyDescent="0.3">
      <c r="B5154" s="82"/>
    </row>
    <row r="5155" spans="2:2" x14ac:dyDescent="0.3">
      <c r="B5155" s="82"/>
    </row>
    <row r="5156" spans="2:2" x14ac:dyDescent="0.3">
      <c r="B5156" s="82"/>
    </row>
    <row r="5157" spans="2:2" x14ac:dyDescent="0.3">
      <c r="B5157" s="82"/>
    </row>
    <row r="5158" spans="2:2" x14ac:dyDescent="0.3">
      <c r="B5158" s="82"/>
    </row>
    <row r="5159" spans="2:2" x14ac:dyDescent="0.3">
      <c r="B5159" s="82"/>
    </row>
    <row r="5160" spans="2:2" x14ac:dyDescent="0.3">
      <c r="B5160" s="82"/>
    </row>
    <row r="5161" spans="2:2" x14ac:dyDescent="0.3">
      <c r="B5161" s="82"/>
    </row>
    <row r="5162" spans="2:2" x14ac:dyDescent="0.3">
      <c r="B5162" s="82"/>
    </row>
    <row r="5163" spans="2:2" x14ac:dyDescent="0.3">
      <c r="B5163" s="82"/>
    </row>
    <row r="5164" spans="2:2" x14ac:dyDescent="0.3">
      <c r="B5164" s="82"/>
    </row>
    <row r="5165" spans="2:2" x14ac:dyDescent="0.3">
      <c r="B5165" s="82"/>
    </row>
    <row r="5166" spans="2:2" x14ac:dyDescent="0.3">
      <c r="B5166" s="82"/>
    </row>
    <row r="5167" spans="2:2" x14ac:dyDescent="0.3">
      <c r="B5167" s="82"/>
    </row>
    <row r="5168" spans="2:2" x14ac:dyDescent="0.3">
      <c r="B5168" s="82"/>
    </row>
    <row r="5169" spans="2:2" x14ac:dyDescent="0.3">
      <c r="B5169" s="82"/>
    </row>
    <row r="5170" spans="2:2" x14ac:dyDescent="0.3">
      <c r="B5170" s="82"/>
    </row>
    <row r="5171" spans="2:2" x14ac:dyDescent="0.3">
      <c r="B5171" s="82"/>
    </row>
    <row r="5172" spans="2:2" x14ac:dyDescent="0.3">
      <c r="B5172" s="82"/>
    </row>
    <row r="5173" spans="2:2" x14ac:dyDescent="0.3">
      <c r="B5173" s="82"/>
    </row>
    <row r="5174" spans="2:2" x14ac:dyDescent="0.3">
      <c r="B5174" s="82"/>
    </row>
    <row r="5175" spans="2:2" x14ac:dyDescent="0.3">
      <c r="B5175" s="82"/>
    </row>
    <row r="5176" spans="2:2" x14ac:dyDescent="0.3">
      <c r="B5176" s="82"/>
    </row>
    <row r="5177" spans="2:2" x14ac:dyDescent="0.3">
      <c r="B5177" s="82"/>
    </row>
    <row r="5178" spans="2:2" x14ac:dyDescent="0.3">
      <c r="B5178" s="82"/>
    </row>
    <row r="5179" spans="2:2" x14ac:dyDescent="0.3">
      <c r="B5179" s="82"/>
    </row>
    <row r="5180" spans="2:2" x14ac:dyDescent="0.3">
      <c r="B5180" s="82"/>
    </row>
    <row r="5181" spans="2:2" x14ac:dyDescent="0.3">
      <c r="B5181" s="82"/>
    </row>
    <row r="5182" spans="2:2" x14ac:dyDescent="0.3">
      <c r="B5182" s="82"/>
    </row>
    <row r="5183" spans="2:2" x14ac:dyDescent="0.3">
      <c r="B5183" s="82"/>
    </row>
    <row r="5184" spans="2:2" x14ac:dyDescent="0.3">
      <c r="B5184" s="82"/>
    </row>
    <row r="5185" spans="2:2" x14ac:dyDescent="0.3">
      <c r="B5185" s="82"/>
    </row>
    <row r="5186" spans="2:2" x14ac:dyDescent="0.3">
      <c r="B5186" s="82"/>
    </row>
    <row r="5187" spans="2:2" x14ac:dyDescent="0.3">
      <c r="B5187" s="82"/>
    </row>
    <row r="5188" spans="2:2" x14ac:dyDescent="0.3">
      <c r="B5188" s="82"/>
    </row>
    <row r="5189" spans="2:2" x14ac:dyDescent="0.3">
      <c r="B5189" s="82"/>
    </row>
    <row r="5190" spans="2:2" x14ac:dyDescent="0.3">
      <c r="B5190" s="82"/>
    </row>
    <row r="5191" spans="2:2" x14ac:dyDescent="0.3">
      <c r="B5191" s="82"/>
    </row>
    <row r="5192" spans="2:2" x14ac:dyDescent="0.3">
      <c r="B5192" s="82"/>
    </row>
    <row r="5193" spans="2:2" x14ac:dyDescent="0.3">
      <c r="B5193" s="82"/>
    </row>
    <row r="5194" spans="2:2" x14ac:dyDescent="0.3">
      <c r="B5194" s="82"/>
    </row>
    <row r="5195" spans="2:2" x14ac:dyDescent="0.3">
      <c r="B5195" s="82"/>
    </row>
    <row r="5196" spans="2:2" x14ac:dyDescent="0.3">
      <c r="B5196" s="82"/>
    </row>
    <row r="5197" spans="2:2" x14ac:dyDescent="0.3">
      <c r="B5197" s="82"/>
    </row>
    <row r="5198" spans="2:2" x14ac:dyDescent="0.3">
      <c r="B5198" s="82"/>
    </row>
    <row r="5199" spans="2:2" x14ac:dyDescent="0.3">
      <c r="B5199" s="82"/>
    </row>
    <row r="5200" spans="2:2" x14ac:dyDescent="0.3">
      <c r="B5200" s="82"/>
    </row>
    <row r="5201" spans="2:2" x14ac:dyDescent="0.3">
      <c r="B5201" s="82"/>
    </row>
    <row r="5202" spans="2:2" x14ac:dyDescent="0.3">
      <c r="B5202" s="82"/>
    </row>
    <row r="5203" spans="2:2" x14ac:dyDescent="0.3">
      <c r="B5203" s="82"/>
    </row>
    <row r="5204" spans="2:2" x14ac:dyDescent="0.3">
      <c r="B5204" s="82"/>
    </row>
    <row r="5205" spans="2:2" x14ac:dyDescent="0.3">
      <c r="B5205" s="82"/>
    </row>
    <row r="5206" spans="2:2" x14ac:dyDescent="0.3">
      <c r="B5206" s="82"/>
    </row>
    <row r="5207" spans="2:2" x14ac:dyDescent="0.3">
      <c r="B5207" s="82"/>
    </row>
    <row r="5208" spans="2:2" x14ac:dyDescent="0.3">
      <c r="B5208" s="82"/>
    </row>
    <row r="5209" spans="2:2" x14ac:dyDescent="0.3">
      <c r="B5209" s="82"/>
    </row>
    <row r="5210" spans="2:2" x14ac:dyDescent="0.3">
      <c r="B5210" s="82"/>
    </row>
    <row r="5211" spans="2:2" x14ac:dyDescent="0.3">
      <c r="B5211" s="82"/>
    </row>
    <row r="5212" spans="2:2" x14ac:dyDescent="0.3">
      <c r="B5212" s="82"/>
    </row>
    <row r="5213" spans="2:2" x14ac:dyDescent="0.3">
      <c r="B5213" s="82"/>
    </row>
    <row r="5214" spans="2:2" x14ac:dyDescent="0.3">
      <c r="B5214" s="82"/>
    </row>
    <row r="5215" spans="2:2" x14ac:dyDescent="0.3">
      <c r="B5215" s="82"/>
    </row>
    <row r="5216" spans="2:2" x14ac:dyDescent="0.3">
      <c r="B5216" s="82"/>
    </row>
    <row r="5217" spans="2:2" x14ac:dyDescent="0.3">
      <c r="B5217" s="82"/>
    </row>
    <row r="5218" spans="2:2" x14ac:dyDescent="0.3">
      <c r="B5218" s="82"/>
    </row>
    <row r="5219" spans="2:2" x14ac:dyDescent="0.3">
      <c r="B5219" s="82"/>
    </row>
    <row r="5220" spans="2:2" x14ac:dyDescent="0.3">
      <c r="B5220" s="82"/>
    </row>
    <row r="5221" spans="2:2" x14ac:dyDescent="0.3">
      <c r="B5221" s="82"/>
    </row>
    <row r="5222" spans="2:2" x14ac:dyDescent="0.3">
      <c r="B5222" s="82"/>
    </row>
    <row r="5223" spans="2:2" x14ac:dyDescent="0.3">
      <c r="B5223" s="82"/>
    </row>
    <row r="5224" spans="2:2" x14ac:dyDescent="0.3">
      <c r="B5224" s="82"/>
    </row>
    <row r="5225" spans="2:2" x14ac:dyDescent="0.3">
      <c r="B5225" s="82"/>
    </row>
    <row r="5226" spans="2:2" x14ac:dyDescent="0.3">
      <c r="B5226" s="82"/>
    </row>
    <row r="5227" spans="2:2" x14ac:dyDescent="0.3">
      <c r="B5227" s="82"/>
    </row>
    <row r="5228" spans="2:2" x14ac:dyDescent="0.3">
      <c r="B5228" s="82"/>
    </row>
    <row r="5229" spans="2:2" x14ac:dyDescent="0.3">
      <c r="B5229" s="82"/>
    </row>
    <row r="5230" spans="2:2" x14ac:dyDescent="0.3">
      <c r="B5230" s="82"/>
    </row>
    <row r="5231" spans="2:2" x14ac:dyDescent="0.3">
      <c r="B5231" s="82"/>
    </row>
    <row r="5232" spans="2:2" x14ac:dyDescent="0.3">
      <c r="B5232" s="82"/>
    </row>
    <row r="5233" spans="2:2" x14ac:dyDescent="0.3">
      <c r="B5233" s="82"/>
    </row>
    <row r="5234" spans="2:2" x14ac:dyDescent="0.3">
      <c r="B5234" s="82"/>
    </row>
    <row r="5235" spans="2:2" x14ac:dyDescent="0.3">
      <c r="B5235" s="82"/>
    </row>
    <row r="5236" spans="2:2" x14ac:dyDescent="0.3">
      <c r="B5236" s="82"/>
    </row>
    <row r="5237" spans="2:2" x14ac:dyDescent="0.3">
      <c r="B5237" s="82"/>
    </row>
    <row r="5238" spans="2:2" x14ac:dyDescent="0.3">
      <c r="B5238" s="82"/>
    </row>
    <row r="5239" spans="2:2" x14ac:dyDescent="0.3">
      <c r="B5239" s="82"/>
    </row>
    <row r="5240" spans="2:2" x14ac:dyDescent="0.3">
      <c r="B5240" s="82"/>
    </row>
    <row r="5241" spans="2:2" x14ac:dyDescent="0.3">
      <c r="B5241" s="82"/>
    </row>
    <row r="5242" spans="2:2" x14ac:dyDescent="0.3">
      <c r="B5242" s="82"/>
    </row>
    <row r="5243" spans="2:2" x14ac:dyDescent="0.3">
      <c r="B5243" s="82"/>
    </row>
    <row r="5244" spans="2:2" x14ac:dyDescent="0.3">
      <c r="B5244" s="82"/>
    </row>
    <row r="5245" spans="2:2" x14ac:dyDescent="0.3">
      <c r="B5245" s="82"/>
    </row>
    <row r="5246" spans="2:2" x14ac:dyDescent="0.3">
      <c r="B5246" s="82"/>
    </row>
    <row r="5247" spans="2:2" x14ac:dyDescent="0.3">
      <c r="B5247" s="82"/>
    </row>
    <row r="5248" spans="2:2" x14ac:dyDescent="0.3">
      <c r="B5248" s="82"/>
    </row>
    <row r="5249" spans="2:2" x14ac:dyDescent="0.3">
      <c r="B5249" s="82"/>
    </row>
    <row r="5250" spans="2:2" x14ac:dyDescent="0.3">
      <c r="B5250" s="82"/>
    </row>
    <row r="5251" spans="2:2" x14ac:dyDescent="0.3">
      <c r="B5251" s="82"/>
    </row>
    <row r="5252" spans="2:2" x14ac:dyDescent="0.3">
      <c r="B5252" s="82"/>
    </row>
    <row r="5253" spans="2:2" x14ac:dyDescent="0.3">
      <c r="B5253" s="82"/>
    </row>
    <row r="5254" spans="2:2" x14ac:dyDescent="0.3">
      <c r="B5254" s="82"/>
    </row>
    <row r="5255" spans="2:2" x14ac:dyDescent="0.3">
      <c r="B5255" s="82"/>
    </row>
    <row r="5256" spans="2:2" x14ac:dyDescent="0.3">
      <c r="B5256" s="82"/>
    </row>
    <row r="5257" spans="2:2" x14ac:dyDescent="0.3">
      <c r="B5257" s="82"/>
    </row>
    <row r="5258" spans="2:2" x14ac:dyDescent="0.3">
      <c r="B5258" s="82"/>
    </row>
    <row r="5259" spans="2:2" x14ac:dyDescent="0.3">
      <c r="B5259" s="82"/>
    </row>
    <row r="5260" spans="2:2" x14ac:dyDescent="0.3">
      <c r="B5260" s="82"/>
    </row>
    <row r="5261" spans="2:2" x14ac:dyDescent="0.3">
      <c r="B5261" s="82"/>
    </row>
    <row r="5262" spans="2:2" x14ac:dyDescent="0.3">
      <c r="B5262" s="82"/>
    </row>
    <row r="5263" spans="2:2" x14ac:dyDescent="0.3">
      <c r="B5263" s="82"/>
    </row>
    <row r="5264" spans="2:2" x14ac:dyDescent="0.3">
      <c r="B5264" s="82"/>
    </row>
    <row r="5265" spans="2:2" x14ac:dyDescent="0.3">
      <c r="B5265" s="82"/>
    </row>
    <row r="5266" spans="2:2" x14ac:dyDescent="0.3">
      <c r="B5266" s="82"/>
    </row>
    <row r="5267" spans="2:2" x14ac:dyDescent="0.3">
      <c r="B5267" s="82"/>
    </row>
    <row r="5268" spans="2:2" x14ac:dyDescent="0.3">
      <c r="B5268" s="82"/>
    </row>
    <row r="5269" spans="2:2" x14ac:dyDescent="0.3">
      <c r="B5269" s="82"/>
    </row>
    <row r="5270" spans="2:2" x14ac:dyDescent="0.3">
      <c r="B5270" s="82"/>
    </row>
    <row r="5271" spans="2:2" x14ac:dyDescent="0.3">
      <c r="B5271" s="82"/>
    </row>
    <row r="5272" spans="2:2" x14ac:dyDescent="0.3">
      <c r="B5272" s="82"/>
    </row>
    <row r="5273" spans="2:2" x14ac:dyDescent="0.3">
      <c r="B5273" s="82"/>
    </row>
    <row r="5274" spans="2:2" x14ac:dyDescent="0.3">
      <c r="B5274" s="82"/>
    </row>
    <row r="5275" spans="2:2" x14ac:dyDescent="0.3">
      <c r="B5275" s="82"/>
    </row>
    <row r="5276" spans="2:2" x14ac:dyDescent="0.3">
      <c r="B5276" s="82"/>
    </row>
    <row r="5277" spans="2:2" x14ac:dyDescent="0.3">
      <c r="B5277" s="82"/>
    </row>
    <row r="5278" spans="2:2" x14ac:dyDescent="0.3">
      <c r="B5278" s="82"/>
    </row>
    <row r="5279" spans="2:2" x14ac:dyDescent="0.3">
      <c r="B5279" s="82"/>
    </row>
    <row r="5280" spans="2:2" x14ac:dyDescent="0.3">
      <c r="B5280" s="82"/>
    </row>
    <row r="5281" spans="2:2" x14ac:dyDescent="0.3">
      <c r="B5281" s="82"/>
    </row>
    <row r="5282" spans="2:2" x14ac:dyDescent="0.3">
      <c r="B5282" s="82"/>
    </row>
    <row r="5283" spans="2:2" x14ac:dyDescent="0.3">
      <c r="B5283" s="82"/>
    </row>
    <row r="5284" spans="2:2" x14ac:dyDescent="0.3">
      <c r="B5284" s="82"/>
    </row>
    <row r="5285" spans="2:2" x14ac:dyDescent="0.3">
      <c r="B5285" s="82"/>
    </row>
    <row r="5286" spans="2:2" x14ac:dyDescent="0.3">
      <c r="B5286" s="82"/>
    </row>
    <row r="5287" spans="2:2" x14ac:dyDescent="0.3">
      <c r="B5287" s="82"/>
    </row>
    <row r="5288" spans="2:2" x14ac:dyDescent="0.3">
      <c r="B5288" s="82"/>
    </row>
    <row r="5289" spans="2:2" x14ac:dyDescent="0.3">
      <c r="B5289" s="82"/>
    </row>
    <row r="5290" spans="2:2" x14ac:dyDescent="0.3">
      <c r="B5290" s="82"/>
    </row>
    <row r="5291" spans="2:2" x14ac:dyDescent="0.3">
      <c r="B5291" s="82"/>
    </row>
    <row r="5292" spans="2:2" x14ac:dyDescent="0.3">
      <c r="B5292" s="82"/>
    </row>
    <row r="5293" spans="2:2" x14ac:dyDescent="0.3">
      <c r="B5293" s="82"/>
    </row>
    <row r="5294" spans="2:2" x14ac:dyDescent="0.3">
      <c r="B5294" s="82"/>
    </row>
    <row r="5295" spans="2:2" x14ac:dyDescent="0.3">
      <c r="B5295" s="82"/>
    </row>
    <row r="5296" spans="2:2" x14ac:dyDescent="0.3">
      <c r="B5296" s="82"/>
    </row>
    <row r="5297" spans="2:2" x14ac:dyDescent="0.3">
      <c r="B5297" s="82"/>
    </row>
    <row r="5298" spans="2:2" x14ac:dyDescent="0.3">
      <c r="B5298" s="82"/>
    </row>
    <row r="5299" spans="2:2" x14ac:dyDescent="0.3">
      <c r="B5299" s="82"/>
    </row>
    <row r="5300" spans="2:2" x14ac:dyDescent="0.3">
      <c r="B5300" s="82"/>
    </row>
    <row r="5301" spans="2:2" x14ac:dyDescent="0.3">
      <c r="B5301" s="82"/>
    </row>
    <row r="5302" spans="2:2" x14ac:dyDescent="0.3">
      <c r="B5302" s="82"/>
    </row>
    <row r="5303" spans="2:2" x14ac:dyDescent="0.3">
      <c r="B5303" s="82"/>
    </row>
    <row r="5304" spans="2:2" x14ac:dyDescent="0.3">
      <c r="B5304" s="82"/>
    </row>
    <row r="5305" spans="2:2" x14ac:dyDescent="0.3">
      <c r="B5305" s="82"/>
    </row>
    <row r="5306" spans="2:2" x14ac:dyDescent="0.3">
      <c r="B5306" s="82"/>
    </row>
    <row r="5307" spans="2:2" x14ac:dyDescent="0.3">
      <c r="B5307" s="82"/>
    </row>
    <row r="5308" spans="2:2" x14ac:dyDescent="0.3">
      <c r="B5308" s="82"/>
    </row>
    <row r="5309" spans="2:2" x14ac:dyDescent="0.3">
      <c r="B5309" s="82"/>
    </row>
    <row r="5310" spans="2:2" x14ac:dyDescent="0.3">
      <c r="B5310" s="82"/>
    </row>
    <row r="5311" spans="2:2" x14ac:dyDescent="0.3">
      <c r="B5311" s="82"/>
    </row>
    <row r="5312" spans="2:2" x14ac:dyDescent="0.3">
      <c r="B5312" s="82"/>
    </row>
    <row r="5313" spans="2:2" x14ac:dyDescent="0.3">
      <c r="B5313" s="82"/>
    </row>
    <row r="5314" spans="2:2" x14ac:dyDescent="0.3">
      <c r="B5314" s="82"/>
    </row>
    <row r="5315" spans="2:2" x14ac:dyDescent="0.3">
      <c r="B5315" s="82"/>
    </row>
    <row r="5316" spans="2:2" x14ac:dyDescent="0.3">
      <c r="B5316" s="82"/>
    </row>
    <row r="5317" spans="2:2" x14ac:dyDescent="0.3">
      <c r="B5317" s="82"/>
    </row>
    <row r="5318" spans="2:2" x14ac:dyDescent="0.3">
      <c r="B5318" s="82"/>
    </row>
    <row r="5319" spans="2:2" x14ac:dyDescent="0.3">
      <c r="B5319" s="82"/>
    </row>
    <row r="5320" spans="2:2" x14ac:dyDescent="0.3">
      <c r="B5320" s="82"/>
    </row>
    <row r="5321" spans="2:2" x14ac:dyDescent="0.3">
      <c r="B5321" s="82"/>
    </row>
    <row r="5322" spans="2:2" x14ac:dyDescent="0.3">
      <c r="B5322" s="82"/>
    </row>
    <row r="5323" spans="2:2" x14ac:dyDescent="0.3">
      <c r="B5323" s="82"/>
    </row>
    <row r="5324" spans="2:2" x14ac:dyDescent="0.3">
      <c r="B5324" s="82"/>
    </row>
    <row r="5325" spans="2:2" x14ac:dyDescent="0.3">
      <c r="B5325" s="82"/>
    </row>
    <row r="5326" spans="2:2" x14ac:dyDescent="0.3">
      <c r="B5326" s="82"/>
    </row>
    <row r="5327" spans="2:2" x14ac:dyDescent="0.3">
      <c r="B5327" s="82"/>
    </row>
    <row r="5328" spans="2:2" x14ac:dyDescent="0.3">
      <c r="B5328" s="82"/>
    </row>
    <row r="5329" spans="2:2" x14ac:dyDescent="0.3">
      <c r="B5329" s="82"/>
    </row>
    <row r="5330" spans="2:2" x14ac:dyDescent="0.3">
      <c r="B5330" s="82"/>
    </row>
    <row r="5331" spans="2:2" x14ac:dyDescent="0.3">
      <c r="B5331" s="82"/>
    </row>
    <row r="5332" spans="2:2" x14ac:dyDescent="0.3">
      <c r="B5332" s="82"/>
    </row>
    <row r="5333" spans="2:2" x14ac:dyDescent="0.3">
      <c r="B5333" s="82"/>
    </row>
    <row r="5334" spans="2:2" x14ac:dyDescent="0.3">
      <c r="B5334" s="82"/>
    </row>
    <row r="5335" spans="2:2" x14ac:dyDescent="0.3">
      <c r="B5335" s="82"/>
    </row>
    <row r="5336" spans="2:2" x14ac:dyDescent="0.3">
      <c r="B5336" s="82"/>
    </row>
    <row r="5337" spans="2:2" x14ac:dyDescent="0.3">
      <c r="B5337" s="82"/>
    </row>
    <row r="5338" spans="2:2" x14ac:dyDescent="0.3">
      <c r="B5338" s="82"/>
    </row>
    <row r="5339" spans="2:2" x14ac:dyDescent="0.3">
      <c r="B5339" s="82"/>
    </row>
    <row r="5340" spans="2:2" x14ac:dyDescent="0.3">
      <c r="B5340" s="82"/>
    </row>
    <row r="5341" spans="2:2" x14ac:dyDescent="0.3">
      <c r="B5341" s="82"/>
    </row>
    <row r="5342" spans="2:2" x14ac:dyDescent="0.3">
      <c r="B5342" s="82"/>
    </row>
    <row r="5343" spans="2:2" x14ac:dyDescent="0.3">
      <c r="B5343" s="82"/>
    </row>
    <row r="5344" spans="2:2" x14ac:dyDescent="0.3">
      <c r="B5344" s="82"/>
    </row>
    <row r="5345" spans="2:2" x14ac:dyDescent="0.3">
      <c r="B5345" s="82"/>
    </row>
    <row r="5346" spans="2:2" x14ac:dyDescent="0.3">
      <c r="B5346" s="82"/>
    </row>
    <row r="5347" spans="2:2" x14ac:dyDescent="0.3">
      <c r="B5347" s="82"/>
    </row>
    <row r="5348" spans="2:2" x14ac:dyDescent="0.3">
      <c r="B5348" s="82"/>
    </row>
    <row r="5349" spans="2:2" x14ac:dyDescent="0.3">
      <c r="B5349" s="82"/>
    </row>
    <row r="5350" spans="2:2" x14ac:dyDescent="0.3">
      <c r="B5350" s="82"/>
    </row>
    <row r="5351" spans="2:2" x14ac:dyDescent="0.3">
      <c r="B5351" s="82"/>
    </row>
    <row r="5352" spans="2:2" x14ac:dyDescent="0.3">
      <c r="B5352" s="82"/>
    </row>
    <row r="5353" spans="2:2" x14ac:dyDescent="0.3">
      <c r="B5353" s="82"/>
    </row>
    <row r="5354" spans="2:2" x14ac:dyDescent="0.3">
      <c r="B5354" s="82"/>
    </row>
    <row r="5355" spans="2:2" x14ac:dyDescent="0.3">
      <c r="B5355" s="82"/>
    </row>
    <row r="5356" spans="2:2" x14ac:dyDescent="0.3">
      <c r="B5356" s="82"/>
    </row>
    <row r="5357" spans="2:2" x14ac:dyDescent="0.3">
      <c r="B5357" s="82"/>
    </row>
    <row r="5358" spans="2:2" x14ac:dyDescent="0.3">
      <c r="B5358" s="82"/>
    </row>
    <row r="5359" spans="2:2" x14ac:dyDescent="0.3">
      <c r="B5359" s="82"/>
    </row>
    <row r="5360" spans="2:2" x14ac:dyDescent="0.3">
      <c r="B5360" s="82"/>
    </row>
    <row r="5361" spans="2:2" x14ac:dyDescent="0.3">
      <c r="B5361" s="82"/>
    </row>
    <row r="5362" spans="2:2" x14ac:dyDescent="0.3">
      <c r="B5362" s="82"/>
    </row>
    <row r="5363" spans="2:2" x14ac:dyDescent="0.3">
      <c r="B5363" s="82"/>
    </row>
    <row r="5364" spans="2:2" x14ac:dyDescent="0.3">
      <c r="B5364" s="82"/>
    </row>
    <row r="5365" spans="2:2" x14ac:dyDescent="0.3">
      <c r="B5365" s="82"/>
    </row>
    <row r="5366" spans="2:2" x14ac:dyDescent="0.3">
      <c r="B5366" s="82"/>
    </row>
    <row r="5367" spans="2:2" x14ac:dyDescent="0.3">
      <c r="B5367" s="82"/>
    </row>
    <row r="5368" spans="2:2" x14ac:dyDescent="0.3">
      <c r="B5368" s="82"/>
    </row>
    <row r="5369" spans="2:2" x14ac:dyDescent="0.3">
      <c r="B5369" s="82"/>
    </row>
    <row r="5370" spans="2:2" x14ac:dyDescent="0.3">
      <c r="B5370" s="82"/>
    </row>
    <row r="5371" spans="2:2" x14ac:dyDescent="0.3">
      <c r="B5371" s="82"/>
    </row>
    <row r="5372" spans="2:2" x14ac:dyDescent="0.3">
      <c r="B5372" s="82"/>
    </row>
    <row r="5373" spans="2:2" x14ac:dyDescent="0.3">
      <c r="B5373" s="82"/>
    </row>
    <row r="5374" spans="2:2" x14ac:dyDescent="0.3">
      <c r="B5374" s="82"/>
    </row>
    <row r="5375" spans="2:2" x14ac:dyDescent="0.3">
      <c r="B5375" s="82"/>
    </row>
    <row r="5376" spans="2:2" x14ac:dyDescent="0.3">
      <c r="B5376" s="82"/>
    </row>
    <row r="5377" spans="2:2" x14ac:dyDescent="0.3">
      <c r="B5377" s="82"/>
    </row>
    <row r="5378" spans="2:2" x14ac:dyDescent="0.3">
      <c r="B5378" s="82"/>
    </row>
    <row r="5379" spans="2:2" x14ac:dyDescent="0.3">
      <c r="B5379" s="82"/>
    </row>
    <row r="5380" spans="2:2" x14ac:dyDescent="0.3">
      <c r="B5380" s="82"/>
    </row>
    <row r="5381" spans="2:2" x14ac:dyDescent="0.3">
      <c r="B5381" s="82"/>
    </row>
    <row r="5382" spans="2:2" x14ac:dyDescent="0.3">
      <c r="B5382" s="82"/>
    </row>
    <row r="5383" spans="2:2" x14ac:dyDescent="0.3">
      <c r="B5383" s="82"/>
    </row>
    <row r="5384" spans="2:2" x14ac:dyDescent="0.3">
      <c r="B5384" s="82"/>
    </row>
    <row r="5385" spans="2:2" x14ac:dyDescent="0.3">
      <c r="B5385" s="82"/>
    </row>
    <row r="5386" spans="2:2" x14ac:dyDescent="0.3">
      <c r="B5386" s="82"/>
    </row>
    <row r="5387" spans="2:2" x14ac:dyDescent="0.3">
      <c r="B5387" s="82"/>
    </row>
    <row r="5388" spans="2:2" x14ac:dyDescent="0.3">
      <c r="B5388" s="82"/>
    </row>
    <row r="5389" spans="2:2" x14ac:dyDescent="0.3">
      <c r="B5389" s="82"/>
    </row>
    <row r="5390" spans="2:2" x14ac:dyDescent="0.3">
      <c r="B5390" s="82"/>
    </row>
    <row r="5391" spans="2:2" x14ac:dyDescent="0.3">
      <c r="B5391" s="82"/>
    </row>
    <row r="5392" spans="2:2" x14ac:dyDescent="0.3">
      <c r="B5392" s="82"/>
    </row>
    <row r="5393" spans="2:2" x14ac:dyDescent="0.3">
      <c r="B5393" s="82"/>
    </row>
    <row r="5394" spans="2:2" x14ac:dyDescent="0.3">
      <c r="B5394" s="82"/>
    </row>
    <row r="5395" spans="2:2" x14ac:dyDescent="0.3">
      <c r="B5395" s="82"/>
    </row>
    <row r="5396" spans="2:2" x14ac:dyDescent="0.3">
      <c r="B5396" s="82"/>
    </row>
    <row r="5397" spans="2:2" x14ac:dyDescent="0.3">
      <c r="B5397" s="82"/>
    </row>
    <row r="5398" spans="2:2" x14ac:dyDescent="0.3">
      <c r="B5398" s="82"/>
    </row>
    <row r="5399" spans="2:2" x14ac:dyDescent="0.3">
      <c r="B5399" s="82"/>
    </row>
    <row r="5400" spans="2:2" x14ac:dyDescent="0.3">
      <c r="B5400" s="82"/>
    </row>
    <row r="5401" spans="2:2" x14ac:dyDescent="0.3">
      <c r="B5401" s="82"/>
    </row>
    <row r="5402" spans="2:2" x14ac:dyDescent="0.3">
      <c r="B5402" s="82"/>
    </row>
    <row r="5403" spans="2:2" x14ac:dyDescent="0.3">
      <c r="B5403" s="82"/>
    </row>
    <row r="5404" spans="2:2" x14ac:dyDescent="0.3">
      <c r="B5404" s="82"/>
    </row>
    <row r="5405" spans="2:2" x14ac:dyDescent="0.3">
      <c r="B5405" s="82"/>
    </row>
    <row r="5406" spans="2:2" x14ac:dyDescent="0.3">
      <c r="B5406" s="82"/>
    </row>
    <row r="5407" spans="2:2" x14ac:dyDescent="0.3">
      <c r="B5407" s="82"/>
    </row>
    <row r="5408" spans="2:2" x14ac:dyDescent="0.3">
      <c r="B5408" s="82"/>
    </row>
    <row r="5409" spans="2:2" x14ac:dyDescent="0.3">
      <c r="B5409" s="82"/>
    </row>
    <row r="5410" spans="2:2" x14ac:dyDescent="0.3">
      <c r="B5410" s="82"/>
    </row>
    <row r="5411" spans="2:2" x14ac:dyDescent="0.3">
      <c r="B5411" s="82"/>
    </row>
    <row r="5412" spans="2:2" x14ac:dyDescent="0.3">
      <c r="B5412" s="82"/>
    </row>
    <row r="5413" spans="2:2" x14ac:dyDescent="0.3">
      <c r="B5413" s="82"/>
    </row>
    <row r="5414" spans="2:2" x14ac:dyDescent="0.3">
      <c r="B5414" s="82"/>
    </row>
    <row r="5415" spans="2:2" x14ac:dyDescent="0.3">
      <c r="B5415" s="82"/>
    </row>
    <row r="5416" spans="2:2" x14ac:dyDescent="0.3">
      <c r="B5416" s="82"/>
    </row>
    <row r="5417" spans="2:2" x14ac:dyDescent="0.3">
      <c r="B5417" s="82"/>
    </row>
    <row r="5418" spans="2:2" x14ac:dyDescent="0.3">
      <c r="B5418" s="82"/>
    </row>
    <row r="5419" spans="2:2" x14ac:dyDescent="0.3">
      <c r="B5419" s="82"/>
    </row>
    <row r="5420" spans="2:2" x14ac:dyDescent="0.3">
      <c r="B5420" s="82"/>
    </row>
    <row r="5421" spans="2:2" x14ac:dyDescent="0.3">
      <c r="B5421" s="82"/>
    </row>
    <row r="5422" spans="2:2" x14ac:dyDescent="0.3">
      <c r="B5422" s="82"/>
    </row>
    <row r="5423" spans="2:2" x14ac:dyDescent="0.3">
      <c r="B5423" s="82"/>
    </row>
    <row r="5424" spans="2:2" x14ac:dyDescent="0.3">
      <c r="B5424" s="82"/>
    </row>
    <row r="5425" spans="2:2" x14ac:dyDescent="0.3">
      <c r="B5425" s="82"/>
    </row>
    <row r="5426" spans="2:2" x14ac:dyDescent="0.3">
      <c r="B5426" s="82"/>
    </row>
    <row r="5427" spans="2:2" x14ac:dyDescent="0.3">
      <c r="B5427" s="82"/>
    </row>
    <row r="5428" spans="2:2" x14ac:dyDescent="0.3">
      <c r="B5428" s="82"/>
    </row>
    <row r="5429" spans="2:2" x14ac:dyDescent="0.3">
      <c r="B5429" s="82"/>
    </row>
    <row r="5430" spans="2:2" x14ac:dyDescent="0.3">
      <c r="B5430" s="82"/>
    </row>
    <row r="5431" spans="2:2" x14ac:dyDescent="0.3">
      <c r="B5431" s="82"/>
    </row>
    <row r="5432" spans="2:2" x14ac:dyDescent="0.3">
      <c r="B5432" s="82"/>
    </row>
    <row r="5433" spans="2:2" x14ac:dyDescent="0.3">
      <c r="B5433" s="82"/>
    </row>
    <row r="5434" spans="2:2" x14ac:dyDescent="0.3">
      <c r="B5434" s="82"/>
    </row>
    <row r="5435" spans="2:2" x14ac:dyDescent="0.3">
      <c r="B5435" s="82"/>
    </row>
    <row r="5436" spans="2:2" x14ac:dyDescent="0.3">
      <c r="B5436" s="82"/>
    </row>
    <row r="5437" spans="2:2" x14ac:dyDescent="0.3">
      <c r="B5437" s="82"/>
    </row>
    <row r="5438" spans="2:2" x14ac:dyDescent="0.3">
      <c r="B5438" s="82"/>
    </row>
    <row r="5439" spans="2:2" x14ac:dyDescent="0.3">
      <c r="B5439" s="82"/>
    </row>
    <row r="5440" spans="2:2" x14ac:dyDescent="0.3">
      <c r="B5440" s="82"/>
    </row>
    <row r="5441" spans="2:2" x14ac:dyDescent="0.3">
      <c r="B5441" s="82"/>
    </row>
    <row r="5442" spans="2:2" x14ac:dyDescent="0.3">
      <c r="B5442" s="82"/>
    </row>
    <row r="5443" spans="2:2" x14ac:dyDescent="0.3">
      <c r="B5443" s="82"/>
    </row>
    <row r="5444" spans="2:2" x14ac:dyDescent="0.3">
      <c r="B5444" s="82"/>
    </row>
    <row r="5445" spans="2:2" x14ac:dyDescent="0.3">
      <c r="B5445" s="82"/>
    </row>
    <row r="5446" spans="2:2" x14ac:dyDescent="0.3">
      <c r="B5446" s="82"/>
    </row>
    <row r="5447" spans="2:2" x14ac:dyDescent="0.3">
      <c r="B5447" s="82"/>
    </row>
    <row r="5448" spans="2:2" x14ac:dyDescent="0.3">
      <c r="B5448" s="82"/>
    </row>
    <row r="5449" spans="2:2" x14ac:dyDescent="0.3">
      <c r="B5449" s="82"/>
    </row>
    <row r="5450" spans="2:2" x14ac:dyDescent="0.3">
      <c r="B5450" s="82"/>
    </row>
    <row r="5451" spans="2:2" x14ac:dyDescent="0.3">
      <c r="B5451" s="82"/>
    </row>
    <row r="5452" spans="2:2" x14ac:dyDescent="0.3">
      <c r="B5452" s="82"/>
    </row>
    <row r="5453" spans="2:2" x14ac:dyDescent="0.3">
      <c r="B5453" s="82"/>
    </row>
    <row r="5454" spans="2:2" x14ac:dyDescent="0.3">
      <c r="B5454" s="82"/>
    </row>
    <row r="5455" spans="2:2" x14ac:dyDescent="0.3">
      <c r="B5455" s="82"/>
    </row>
    <row r="5456" spans="2:2" x14ac:dyDescent="0.3">
      <c r="B5456" s="82"/>
    </row>
    <row r="5457" spans="2:2" x14ac:dyDescent="0.3">
      <c r="B5457" s="82"/>
    </row>
    <row r="5458" spans="2:2" x14ac:dyDescent="0.3">
      <c r="B5458" s="82"/>
    </row>
    <row r="5459" spans="2:2" x14ac:dyDescent="0.3">
      <c r="B5459" s="82"/>
    </row>
    <row r="5460" spans="2:2" x14ac:dyDescent="0.3">
      <c r="B5460" s="82"/>
    </row>
    <row r="5461" spans="2:2" x14ac:dyDescent="0.3">
      <c r="B5461" s="82"/>
    </row>
    <row r="5462" spans="2:2" x14ac:dyDescent="0.3">
      <c r="B5462" s="82"/>
    </row>
    <row r="5463" spans="2:2" x14ac:dyDescent="0.3">
      <c r="B5463" s="82"/>
    </row>
    <row r="5464" spans="2:2" x14ac:dyDescent="0.3">
      <c r="B5464" s="82"/>
    </row>
    <row r="5465" spans="2:2" x14ac:dyDescent="0.3">
      <c r="B5465" s="82"/>
    </row>
    <row r="5466" spans="2:2" x14ac:dyDescent="0.3">
      <c r="B5466" s="82"/>
    </row>
    <row r="5467" spans="2:2" x14ac:dyDescent="0.3">
      <c r="B5467" s="82"/>
    </row>
    <row r="5468" spans="2:2" x14ac:dyDescent="0.3">
      <c r="B5468" s="82"/>
    </row>
    <row r="5469" spans="2:2" x14ac:dyDescent="0.3">
      <c r="B5469" s="82"/>
    </row>
    <row r="5470" spans="2:2" x14ac:dyDescent="0.3">
      <c r="B5470" s="82"/>
    </row>
    <row r="5471" spans="2:2" x14ac:dyDescent="0.3">
      <c r="B5471" s="82"/>
    </row>
    <row r="5472" spans="2:2" x14ac:dyDescent="0.3">
      <c r="B5472" s="82"/>
    </row>
    <row r="5473" spans="2:2" x14ac:dyDescent="0.3">
      <c r="B5473" s="82"/>
    </row>
    <row r="5474" spans="2:2" x14ac:dyDescent="0.3">
      <c r="B5474" s="82"/>
    </row>
    <row r="5475" spans="2:2" x14ac:dyDescent="0.3">
      <c r="B5475" s="82"/>
    </row>
    <row r="5476" spans="2:2" x14ac:dyDescent="0.3">
      <c r="B5476" s="82"/>
    </row>
    <row r="5477" spans="2:2" x14ac:dyDescent="0.3">
      <c r="B5477" s="82"/>
    </row>
    <row r="5478" spans="2:2" x14ac:dyDescent="0.3">
      <c r="B5478" s="82"/>
    </row>
    <row r="5479" spans="2:2" x14ac:dyDescent="0.3">
      <c r="B5479" s="82"/>
    </row>
    <row r="5480" spans="2:2" x14ac:dyDescent="0.3">
      <c r="B5480" s="82"/>
    </row>
    <row r="5481" spans="2:2" x14ac:dyDescent="0.3">
      <c r="B5481" s="82"/>
    </row>
    <row r="5482" spans="2:2" x14ac:dyDescent="0.3">
      <c r="B5482" s="82"/>
    </row>
    <row r="5483" spans="2:2" x14ac:dyDescent="0.3">
      <c r="B5483" s="82"/>
    </row>
    <row r="5484" spans="2:2" x14ac:dyDescent="0.3">
      <c r="B5484" s="82"/>
    </row>
    <row r="5485" spans="2:2" x14ac:dyDescent="0.3">
      <c r="B5485" s="82"/>
    </row>
    <row r="5486" spans="2:2" x14ac:dyDescent="0.3">
      <c r="B5486" s="82"/>
    </row>
    <row r="5487" spans="2:2" x14ac:dyDescent="0.3">
      <c r="B5487" s="82"/>
    </row>
    <row r="5488" spans="2:2" x14ac:dyDescent="0.3">
      <c r="B5488" s="82"/>
    </row>
    <row r="5489" spans="2:2" x14ac:dyDescent="0.3">
      <c r="B5489" s="82"/>
    </row>
    <row r="5490" spans="2:2" x14ac:dyDescent="0.3">
      <c r="B5490" s="82"/>
    </row>
    <row r="5491" spans="2:2" x14ac:dyDescent="0.3">
      <c r="B5491" s="82"/>
    </row>
    <row r="5492" spans="2:2" x14ac:dyDescent="0.3">
      <c r="B5492" s="82"/>
    </row>
    <row r="5493" spans="2:2" x14ac:dyDescent="0.3">
      <c r="B5493" s="82"/>
    </row>
    <row r="5494" spans="2:2" x14ac:dyDescent="0.3">
      <c r="B5494" s="82"/>
    </row>
    <row r="5495" spans="2:2" x14ac:dyDescent="0.3">
      <c r="B5495" s="82"/>
    </row>
    <row r="5496" spans="2:2" x14ac:dyDescent="0.3">
      <c r="B5496" s="82"/>
    </row>
    <row r="5497" spans="2:2" x14ac:dyDescent="0.3">
      <c r="B5497" s="82"/>
    </row>
    <row r="5498" spans="2:2" x14ac:dyDescent="0.3">
      <c r="B5498" s="82"/>
    </row>
    <row r="5499" spans="2:2" x14ac:dyDescent="0.3">
      <c r="B5499" s="82"/>
    </row>
    <row r="5500" spans="2:2" x14ac:dyDescent="0.3">
      <c r="B5500" s="82"/>
    </row>
    <row r="5501" spans="2:2" x14ac:dyDescent="0.3">
      <c r="B5501" s="82"/>
    </row>
    <row r="5502" spans="2:2" x14ac:dyDescent="0.3">
      <c r="B5502" s="82"/>
    </row>
    <row r="5503" spans="2:2" x14ac:dyDescent="0.3">
      <c r="B5503" s="82"/>
    </row>
    <row r="5504" spans="2:2" x14ac:dyDescent="0.3">
      <c r="B5504" s="82"/>
    </row>
    <row r="5505" spans="2:2" x14ac:dyDescent="0.3">
      <c r="B5505" s="82"/>
    </row>
    <row r="5506" spans="2:2" x14ac:dyDescent="0.3">
      <c r="B5506" s="82"/>
    </row>
    <row r="5507" spans="2:2" x14ac:dyDescent="0.3">
      <c r="B5507" s="82"/>
    </row>
    <row r="5508" spans="2:2" x14ac:dyDescent="0.3">
      <c r="B5508" s="82"/>
    </row>
    <row r="5509" spans="2:2" x14ac:dyDescent="0.3">
      <c r="B5509" s="82"/>
    </row>
    <row r="5510" spans="2:2" x14ac:dyDescent="0.3">
      <c r="B5510" s="82"/>
    </row>
    <row r="5511" spans="2:2" x14ac:dyDescent="0.3">
      <c r="B5511" s="82"/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F94"/>
  <sheetViews>
    <sheetView tabSelected="1" zoomScale="85" zoomScaleNormal="85" workbookViewId="0">
      <selection activeCell="F30" sqref="F30"/>
    </sheetView>
  </sheetViews>
  <sheetFormatPr defaultColWidth="8.88671875" defaultRowHeight="14.4" x14ac:dyDescent="0.3"/>
  <cols>
    <col min="1" max="1" width="8.88671875" style="4"/>
    <col min="2" max="2" width="10.6640625" style="4" bestFit="1" customWidth="1"/>
    <col min="3" max="3" width="14.33203125" style="6" bestFit="1" customWidth="1"/>
    <col min="4" max="5" width="12.6640625" style="6" bestFit="1" customWidth="1"/>
    <col min="6" max="6" width="13" style="6" bestFit="1" customWidth="1"/>
    <col min="7" max="16384" width="8.88671875" style="4"/>
  </cols>
  <sheetData>
    <row r="1" spans="2:6" x14ac:dyDescent="0.3">
      <c r="B1" s="4" t="s">
        <v>29</v>
      </c>
    </row>
    <row r="2" spans="2:6" x14ac:dyDescent="0.3">
      <c r="B2" s="76" t="s">
        <v>15</v>
      </c>
      <c r="C2" s="76" t="s">
        <v>8</v>
      </c>
      <c r="D2" s="76" t="s">
        <v>17</v>
      </c>
      <c r="E2" s="76" t="s">
        <v>16</v>
      </c>
      <c r="F2" s="76" t="s">
        <v>18</v>
      </c>
    </row>
    <row r="3" spans="2:6" x14ac:dyDescent="0.3">
      <c r="B3" s="28">
        <v>45294</v>
      </c>
      <c r="F3" s="6">
        <f t="shared" ref="F3:F8" si="0">+C3+D3-E3</f>
        <v>0</v>
      </c>
    </row>
    <row r="4" spans="2:6" x14ac:dyDescent="0.3">
      <c r="B4" s="28">
        <v>45295</v>
      </c>
      <c r="F4" s="6">
        <f t="shared" si="0"/>
        <v>0</v>
      </c>
    </row>
    <row r="5" spans="2:6" x14ac:dyDescent="0.3">
      <c r="B5" s="28">
        <v>45296</v>
      </c>
      <c r="F5" s="6">
        <f t="shared" si="0"/>
        <v>0</v>
      </c>
    </row>
    <row r="6" spans="2:6" x14ac:dyDescent="0.3">
      <c r="B6" s="28">
        <v>45299</v>
      </c>
      <c r="F6" s="6">
        <f t="shared" si="0"/>
        <v>0</v>
      </c>
    </row>
    <row r="7" spans="2:6" x14ac:dyDescent="0.3">
      <c r="B7" s="28">
        <v>45300</v>
      </c>
      <c r="F7" s="6">
        <f t="shared" si="0"/>
        <v>0</v>
      </c>
    </row>
    <row r="8" spans="2:6" x14ac:dyDescent="0.3">
      <c r="B8" s="28">
        <v>45301</v>
      </c>
      <c r="F8" s="6">
        <f t="shared" si="0"/>
        <v>0</v>
      </c>
    </row>
    <row r="9" spans="2:6" x14ac:dyDescent="0.3">
      <c r="B9" s="28">
        <v>45302</v>
      </c>
      <c r="F9" s="6">
        <f t="shared" ref="F9" si="1">+C9+D9-E9</f>
        <v>0</v>
      </c>
    </row>
    <row r="10" spans="2:6" x14ac:dyDescent="0.3">
      <c r="B10" s="28">
        <v>45303</v>
      </c>
      <c r="F10" s="6">
        <f t="shared" ref="F10" si="2">+C10+D10-E10</f>
        <v>0</v>
      </c>
    </row>
    <row r="11" spans="2:6" x14ac:dyDescent="0.3">
      <c r="B11" s="28">
        <v>45306</v>
      </c>
      <c r="F11" s="6">
        <f t="shared" ref="F11" si="3">+C11+D11-E11</f>
        <v>0</v>
      </c>
    </row>
    <row r="12" spans="2:6" x14ac:dyDescent="0.3">
      <c r="B12" s="28">
        <v>45307</v>
      </c>
      <c r="F12" s="6">
        <f t="shared" ref="F12" si="4">+C12+D12-E12</f>
        <v>0</v>
      </c>
    </row>
    <row r="13" spans="2:6" x14ac:dyDescent="0.3">
      <c r="B13" s="28">
        <v>45308</v>
      </c>
      <c r="F13" s="6">
        <f t="shared" ref="F13" si="5">+C13+D13-E13</f>
        <v>0</v>
      </c>
    </row>
    <row r="14" spans="2:6" x14ac:dyDescent="0.3">
      <c r="B14" s="28">
        <v>45309</v>
      </c>
      <c r="F14" s="6">
        <f t="shared" ref="F14" si="6">+C14+D14-E14</f>
        <v>0</v>
      </c>
    </row>
    <row r="15" spans="2:6" x14ac:dyDescent="0.3">
      <c r="B15" s="28">
        <v>45310</v>
      </c>
      <c r="F15" s="6">
        <f t="shared" ref="F15" si="7">+C15+D15-E15</f>
        <v>0</v>
      </c>
    </row>
    <row r="16" spans="2:6" x14ac:dyDescent="0.3">
      <c r="B16" s="28">
        <v>45312</v>
      </c>
      <c r="F16" s="6">
        <f t="shared" ref="F16" si="8">+C16+D16-E16</f>
        <v>0</v>
      </c>
    </row>
    <row r="17" spans="2:6" x14ac:dyDescent="0.3">
      <c r="B17" s="28">
        <v>45313</v>
      </c>
      <c r="F17" s="6">
        <f t="shared" ref="F17" si="9">+C17+D17-E17</f>
        <v>0</v>
      </c>
    </row>
    <row r="18" spans="2:6" x14ac:dyDescent="0.3">
      <c r="B18" s="28">
        <v>45314</v>
      </c>
      <c r="F18" s="6">
        <f t="shared" ref="F18" si="10">+C18+D18-E18</f>
        <v>0</v>
      </c>
    </row>
    <row r="19" spans="2:6" x14ac:dyDescent="0.3">
      <c r="B19" s="28">
        <v>45315</v>
      </c>
      <c r="F19" s="6">
        <f t="shared" ref="F19" si="11">+C19+D19-E19</f>
        <v>0</v>
      </c>
    </row>
    <row r="20" spans="2:6" x14ac:dyDescent="0.3">
      <c r="B20" s="28">
        <v>45316</v>
      </c>
      <c r="F20" s="6">
        <f t="shared" ref="F20" si="12">+C20+D20-E20</f>
        <v>0</v>
      </c>
    </row>
    <row r="21" spans="2:6" x14ac:dyDescent="0.3">
      <c r="B21" s="28">
        <v>45317</v>
      </c>
      <c r="F21" s="6">
        <f t="shared" ref="F21" si="13">+C21+D21-E21</f>
        <v>0</v>
      </c>
    </row>
    <row r="22" spans="2:6" x14ac:dyDescent="0.3">
      <c r="B22" s="28">
        <v>45320</v>
      </c>
      <c r="F22" s="6">
        <f t="shared" ref="F22" si="14">+C22+D22-E22</f>
        <v>0</v>
      </c>
    </row>
    <row r="23" spans="2:6" x14ac:dyDescent="0.3">
      <c r="B23" s="28">
        <v>45321</v>
      </c>
      <c r="F23" s="6">
        <f t="shared" ref="F23" si="15">+C23+D23-E23</f>
        <v>0</v>
      </c>
    </row>
    <row r="24" spans="2:6" x14ac:dyDescent="0.3">
      <c r="B24" s="28">
        <v>45322</v>
      </c>
      <c r="F24" s="6">
        <f t="shared" ref="F24" si="16">+C24+D24-E24</f>
        <v>0</v>
      </c>
    </row>
    <row r="25" spans="2:6" x14ac:dyDescent="0.3">
      <c r="B25" s="28">
        <v>45323</v>
      </c>
      <c r="F25" s="6">
        <f t="shared" ref="F25" si="17">+C25+D25-E25</f>
        <v>0</v>
      </c>
    </row>
    <row r="26" spans="2:6" x14ac:dyDescent="0.3">
      <c r="B26" s="28">
        <v>45324</v>
      </c>
      <c r="F26" s="6">
        <f t="shared" ref="F26" si="18">+C26+D26-E26</f>
        <v>0</v>
      </c>
    </row>
    <row r="27" spans="2:6" x14ac:dyDescent="0.3">
      <c r="B27" s="28">
        <v>45327</v>
      </c>
      <c r="F27" s="6">
        <f t="shared" ref="F27" si="19">+C27+D27-E27</f>
        <v>0</v>
      </c>
    </row>
    <row r="28" spans="2:6" x14ac:dyDescent="0.3">
      <c r="B28" s="28">
        <v>45328</v>
      </c>
      <c r="F28" s="6">
        <f t="shared" ref="F28" si="20">+C28+D28-E28</f>
        <v>0</v>
      </c>
    </row>
    <row r="29" spans="2:6" x14ac:dyDescent="0.3">
      <c r="B29" s="28">
        <v>45329</v>
      </c>
      <c r="F29" s="6">
        <f t="shared" ref="F29" si="21">+C29+D29-E29</f>
        <v>0</v>
      </c>
    </row>
    <row r="30" spans="2:6" x14ac:dyDescent="0.3">
      <c r="B30" s="28">
        <v>45330</v>
      </c>
      <c r="F30" s="6">
        <f t="shared" ref="F30" si="22">+C30+D30-E30</f>
        <v>0</v>
      </c>
    </row>
    <row r="31" spans="2:6" x14ac:dyDescent="0.3">
      <c r="B31" s="28"/>
    </row>
    <row r="32" spans="2:6" x14ac:dyDescent="0.3">
      <c r="B32" s="28"/>
    </row>
    <row r="33" spans="2:2" x14ac:dyDescent="0.3">
      <c r="B33" s="28"/>
    </row>
    <row r="34" spans="2:2" x14ac:dyDescent="0.3">
      <c r="B34" s="28"/>
    </row>
    <row r="35" spans="2:2" x14ac:dyDescent="0.3">
      <c r="B35" s="28"/>
    </row>
    <row r="36" spans="2:2" x14ac:dyDescent="0.3">
      <c r="B36" s="28"/>
    </row>
    <row r="37" spans="2:2" x14ac:dyDescent="0.3">
      <c r="B37" s="28"/>
    </row>
    <row r="38" spans="2:2" x14ac:dyDescent="0.3">
      <c r="B38" s="28"/>
    </row>
    <row r="39" spans="2:2" x14ac:dyDescent="0.3">
      <c r="B39" s="28"/>
    </row>
    <row r="40" spans="2:2" x14ac:dyDescent="0.3">
      <c r="B40" s="28"/>
    </row>
    <row r="41" spans="2:2" x14ac:dyDescent="0.3">
      <c r="B41" s="28"/>
    </row>
    <row r="42" spans="2:2" x14ac:dyDescent="0.3">
      <c r="B42" s="28"/>
    </row>
    <row r="43" spans="2:2" x14ac:dyDescent="0.3">
      <c r="B43" s="28"/>
    </row>
    <row r="44" spans="2:2" x14ac:dyDescent="0.3">
      <c r="B44" s="28"/>
    </row>
    <row r="45" spans="2:2" x14ac:dyDescent="0.3">
      <c r="B45" s="28"/>
    </row>
    <row r="46" spans="2:2" x14ac:dyDescent="0.3">
      <c r="B46" s="28"/>
    </row>
    <row r="47" spans="2:2" x14ac:dyDescent="0.3">
      <c r="B47" s="28"/>
    </row>
    <row r="48" spans="2:2" x14ac:dyDescent="0.3">
      <c r="B48" s="28"/>
    </row>
    <row r="49" spans="2:2" x14ac:dyDescent="0.3">
      <c r="B49" s="28"/>
    </row>
    <row r="50" spans="2:2" x14ac:dyDescent="0.3">
      <c r="B50" s="28"/>
    </row>
    <row r="51" spans="2:2" x14ac:dyDescent="0.3">
      <c r="B51" s="28"/>
    </row>
    <row r="52" spans="2:2" x14ac:dyDescent="0.3">
      <c r="B52" s="28"/>
    </row>
    <row r="53" spans="2:2" x14ac:dyDescent="0.3">
      <c r="B53" s="28"/>
    </row>
    <row r="54" spans="2:2" x14ac:dyDescent="0.3">
      <c r="B54" s="28"/>
    </row>
    <row r="55" spans="2:2" x14ac:dyDescent="0.3">
      <c r="B55" s="28"/>
    </row>
    <row r="56" spans="2:2" x14ac:dyDescent="0.3">
      <c r="B56" s="28"/>
    </row>
    <row r="57" spans="2:2" x14ac:dyDescent="0.3">
      <c r="B57" s="28"/>
    </row>
    <row r="58" spans="2:2" x14ac:dyDescent="0.3">
      <c r="B58" s="28"/>
    </row>
    <row r="59" spans="2:2" x14ac:dyDescent="0.3">
      <c r="B59" s="28"/>
    </row>
    <row r="60" spans="2:2" x14ac:dyDescent="0.3">
      <c r="B60" s="28"/>
    </row>
    <row r="61" spans="2:2" x14ac:dyDescent="0.3">
      <c r="B61" s="28"/>
    </row>
    <row r="62" spans="2:2" x14ac:dyDescent="0.3">
      <c r="B62" s="28"/>
    </row>
    <row r="63" spans="2:2" x14ac:dyDescent="0.3">
      <c r="B63" s="28"/>
    </row>
    <row r="64" spans="2:2" x14ac:dyDescent="0.3">
      <c r="B64" s="28"/>
    </row>
    <row r="65" spans="2:2" x14ac:dyDescent="0.3">
      <c r="B65" s="28"/>
    </row>
    <row r="66" spans="2:2" x14ac:dyDescent="0.3">
      <c r="B66" s="28"/>
    </row>
    <row r="67" spans="2:2" x14ac:dyDescent="0.3">
      <c r="B67" s="28"/>
    </row>
    <row r="68" spans="2:2" x14ac:dyDescent="0.3">
      <c r="B68" s="28"/>
    </row>
    <row r="69" spans="2:2" x14ac:dyDescent="0.3">
      <c r="B69" s="28"/>
    </row>
    <row r="70" spans="2:2" x14ac:dyDescent="0.3">
      <c r="B70" s="28"/>
    </row>
    <row r="71" spans="2:2" x14ac:dyDescent="0.3">
      <c r="B71" s="28"/>
    </row>
    <row r="72" spans="2:2" x14ac:dyDescent="0.3">
      <c r="B72" s="28"/>
    </row>
    <row r="73" spans="2:2" x14ac:dyDescent="0.3">
      <c r="B73" s="28"/>
    </row>
    <row r="74" spans="2:2" x14ac:dyDescent="0.3">
      <c r="B74" s="28"/>
    </row>
    <row r="75" spans="2:2" x14ac:dyDescent="0.3">
      <c r="B75" s="28"/>
    </row>
    <row r="76" spans="2:2" x14ac:dyDescent="0.3">
      <c r="B76" s="28"/>
    </row>
    <row r="77" spans="2:2" x14ac:dyDescent="0.3">
      <c r="B77" s="28"/>
    </row>
    <row r="78" spans="2:2" x14ac:dyDescent="0.3">
      <c r="B78" s="28"/>
    </row>
    <row r="79" spans="2:2" x14ac:dyDescent="0.3">
      <c r="B79" s="28"/>
    </row>
    <row r="80" spans="2:2" x14ac:dyDescent="0.3">
      <c r="B80" s="28"/>
    </row>
    <row r="81" spans="2:2" x14ac:dyDescent="0.3">
      <c r="B81" s="28"/>
    </row>
    <row r="82" spans="2:2" x14ac:dyDescent="0.3">
      <c r="B82" s="28"/>
    </row>
    <row r="83" spans="2:2" x14ac:dyDescent="0.3">
      <c r="B83" s="28"/>
    </row>
    <row r="84" spans="2:2" x14ac:dyDescent="0.3">
      <c r="B84" s="28"/>
    </row>
    <row r="85" spans="2:2" x14ac:dyDescent="0.3">
      <c r="B85" s="28"/>
    </row>
    <row r="86" spans="2:2" x14ac:dyDescent="0.3">
      <c r="B86" s="28"/>
    </row>
    <row r="87" spans="2:2" x14ac:dyDescent="0.3">
      <c r="B87" s="28"/>
    </row>
    <row r="88" spans="2:2" x14ac:dyDescent="0.3">
      <c r="B88" s="28"/>
    </row>
    <row r="89" spans="2:2" x14ac:dyDescent="0.3">
      <c r="B89" s="28"/>
    </row>
    <row r="90" spans="2:2" x14ac:dyDescent="0.3">
      <c r="B90" s="28"/>
    </row>
    <row r="91" spans="2:2" x14ac:dyDescent="0.3">
      <c r="B91" s="28"/>
    </row>
    <row r="92" spans="2:2" x14ac:dyDescent="0.3">
      <c r="B92" s="28"/>
    </row>
    <row r="93" spans="2:2" x14ac:dyDescent="0.3">
      <c r="B93" s="28"/>
    </row>
    <row r="94" spans="2:2" x14ac:dyDescent="0.3">
      <c r="B94" s="28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4:D7"/>
  <sheetViews>
    <sheetView workbookViewId="0">
      <selection activeCell="D7" sqref="D7"/>
    </sheetView>
  </sheetViews>
  <sheetFormatPr defaultRowHeight="14.4" x14ac:dyDescent="0.3"/>
  <cols>
    <col min="2" max="2" width="23.33203125" bestFit="1" customWidth="1"/>
    <col min="3" max="3" width="11.88671875" customWidth="1"/>
    <col min="4" max="4" width="12.5546875" style="10" bestFit="1" customWidth="1"/>
  </cols>
  <sheetData>
    <row r="4" spans="2:4" x14ac:dyDescent="0.3">
      <c r="B4" s="8">
        <v>421063281.72000003</v>
      </c>
      <c r="C4" s="9">
        <v>117.32940000000001</v>
      </c>
      <c r="D4" s="10">
        <f>+B4/C4</f>
        <v>3588727.8186030099</v>
      </c>
    </row>
    <row r="5" spans="2:4" x14ac:dyDescent="0.3">
      <c r="B5" s="8">
        <v>353151534.55000001</v>
      </c>
      <c r="C5" s="9">
        <v>117.32940000000001</v>
      </c>
      <c r="D5" s="10">
        <f>+B5/C5</f>
        <v>3009915.1154783028</v>
      </c>
    </row>
    <row r="7" spans="2:4" x14ac:dyDescent="0.3">
      <c r="D7" s="10">
        <f>SUM(D4:D6)</f>
        <v>6598642.9340813123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Naplata</vt:lpstr>
      <vt:lpstr>Sheet3</vt:lpstr>
      <vt:lpstr>RSD 2024</vt:lpstr>
      <vt:lpstr>Promet izvodi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Dragana Gocevic</dc:creator>
  <cp:lastModifiedBy>Nikolija Milojević EBS</cp:lastModifiedBy>
  <cp:lastPrinted>2023-01-23T18:42:55Z</cp:lastPrinted>
  <dcterms:created xsi:type="dcterms:W3CDTF">2022-05-17T13:05:56Z</dcterms:created>
  <dcterms:modified xsi:type="dcterms:W3CDTF">2024-02-14T18:48:46Z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939b85-7e40-4a1d-91e1-0e84c3b219d7_Enabled">
    <vt:lpwstr>true</vt:lpwstr>
  </property>
  <property fmtid="{D5CDD505-2E9C-101B-9397-08002B2CF9AE}" pid="3" name="MSIP_Label_38939b85-7e40-4a1d-91e1-0e84c3b219d7_SetDate">
    <vt:lpwstr>2024-02-12T10:51:05Z</vt:lpwstr>
  </property>
  <property fmtid="{D5CDD505-2E9C-101B-9397-08002B2CF9AE}" pid="4" name="MSIP_Label_38939b85-7e40-4a1d-91e1-0e84c3b219d7_Method">
    <vt:lpwstr>Standard</vt:lpwstr>
  </property>
  <property fmtid="{D5CDD505-2E9C-101B-9397-08002B2CF9AE}" pid="5" name="MSIP_Label_38939b85-7e40-4a1d-91e1-0e84c3b219d7_Name">
    <vt:lpwstr>38939b85-7e40-4a1d-91e1-0e84c3b219d7</vt:lpwstr>
  </property>
  <property fmtid="{D5CDD505-2E9C-101B-9397-08002B2CF9AE}" pid="6" name="MSIP_Label_38939b85-7e40-4a1d-91e1-0e84c3b219d7_SiteId">
    <vt:lpwstr>3ad0376a-54d3-49a6-9e20-52de0a92fc89</vt:lpwstr>
  </property>
  <property fmtid="{D5CDD505-2E9C-101B-9397-08002B2CF9AE}" pid="7" name="MSIP_Label_38939b85-7e40-4a1d-91e1-0e84c3b219d7_ActionId">
    <vt:lpwstr>4dce9b66-7706-4eb5-8021-65ad5a3f4658</vt:lpwstr>
  </property>
  <property fmtid="{D5CDD505-2E9C-101B-9397-08002B2CF9AE}" pid="8" name="MSIP_Label_38939b85-7e40-4a1d-91e1-0e84c3b219d7_ContentBits">
    <vt:lpwstr>0</vt:lpwstr>
  </property>
</Properties>
</file>