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GH留学\Experiment\SPAN\Pilot study\"/>
    </mc:Choice>
  </mc:AlternateContent>
  <xr:revisionPtr revIDLastSave="0" documentId="13_ncr:1_{09D1EFA7-9D07-4758-8264-C66B2475CF4B}" xr6:coauthVersionLast="45" xr6:coauthVersionMax="45" xr10:uidLastSave="{00000000-0000-0000-0000-000000000000}"/>
  <bookViews>
    <workbookView xWindow="-110" yWindow="-110" windowWidth="22780" windowHeight="14660" xr2:uid="{A15F5DAA-DCA0-4CE3-8E21-3EB0126295B4}"/>
  </bookViews>
  <sheets>
    <sheet name="Mice info" sheetId="1" r:id="rId1"/>
    <sheet name="No.1" sheetId="2" r:id="rId2"/>
    <sheet name="No.2" sheetId="3" r:id="rId3"/>
    <sheet name="No.3" sheetId="4" r:id="rId4"/>
    <sheet name="No.4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5" l="1"/>
  <c r="F13" i="5"/>
  <c r="C13" i="5"/>
  <c r="B13" i="5"/>
  <c r="D12" i="5"/>
  <c r="E12" i="5" s="1"/>
  <c r="E11" i="5"/>
  <c r="K11" i="5" s="1"/>
  <c r="D11" i="5"/>
  <c r="D10" i="5"/>
  <c r="E10" i="5" s="1"/>
  <c r="D9" i="5"/>
  <c r="E9" i="5" s="1"/>
  <c r="K9" i="5" s="1"/>
  <c r="D8" i="5"/>
  <c r="E8" i="5" s="1"/>
  <c r="D7" i="5"/>
  <c r="E7" i="5" s="1"/>
  <c r="K7" i="5" s="1"/>
  <c r="D6" i="5"/>
  <c r="E6" i="5" s="1"/>
  <c r="D5" i="5"/>
  <c r="E4" i="5"/>
  <c r="D4" i="5"/>
  <c r="L13" i="4"/>
  <c r="F13" i="4"/>
  <c r="C13" i="4"/>
  <c r="B13" i="4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L13" i="3"/>
  <c r="F13" i="3"/>
  <c r="C13" i="3"/>
  <c r="B13" i="3"/>
  <c r="D12" i="3"/>
  <c r="E12" i="3" s="1"/>
  <c r="E11" i="3"/>
  <c r="K11" i="3" s="1"/>
  <c r="D11" i="3"/>
  <c r="D10" i="3"/>
  <c r="E10" i="3" s="1"/>
  <c r="D9" i="3"/>
  <c r="E9" i="3" s="1"/>
  <c r="K9" i="3" s="1"/>
  <c r="D8" i="3"/>
  <c r="E8" i="3" s="1"/>
  <c r="D7" i="3"/>
  <c r="E7" i="3" s="1"/>
  <c r="K7" i="3" s="1"/>
  <c r="D6" i="3"/>
  <c r="E6" i="3" s="1"/>
  <c r="E5" i="3"/>
  <c r="K5" i="3" s="1"/>
  <c r="D5" i="3"/>
  <c r="E4" i="3"/>
  <c r="D4" i="3"/>
  <c r="M13" i="5" l="1"/>
  <c r="D13" i="5"/>
  <c r="G13" i="5" s="1"/>
  <c r="H13" i="5" s="1"/>
  <c r="E5" i="5"/>
  <c r="K5" i="5" s="1"/>
  <c r="M13" i="4"/>
  <c r="D13" i="4"/>
  <c r="K10" i="5"/>
  <c r="I10" i="5"/>
  <c r="K12" i="5"/>
  <c r="I12" i="5"/>
  <c r="K6" i="5"/>
  <c r="I6" i="5"/>
  <c r="K8" i="5"/>
  <c r="I8" i="5"/>
  <c r="E13" i="5"/>
  <c r="K13" i="5" s="1"/>
  <c r="I4" i="5"/>
  <c r="J4" i="5" s="1"/>
  <c r="K4" i="5"/>
  <c r="I5" i="5"/>
  <c r="I7" i="5"/>
  <c r="I9" i="5"/>
  <c r="I11" i="5"/>
  <c r="K11" i="4"/>
  <c r="I11" i="4"/>
  <c r="I5" i="4"/>
  <c r="K5" i="4"/>
  <c r="I10" i="4"/>
  <c r="K10" i="4"/>
  <c r="K12" i="4"/>
  <c r="I12" i="4"/>
  <c r="I8" i="4"/>
  <c r="K8" i="4"/>
  <c r="E13" i="4"/>
  <c r="I13" i="4" s="1"/>
  <c r="J13" i="4" s="1"/>
  <c r="K4" i="4"/>
  <c r="I4" i="4"/>
  <c r="J4" i="4" s="1"/>
  <c r="K13" i="4"/>
  <c r="K6" i="4"/>
  <c r="I6" i="4"/>
  <c r="K7" i="4"/>
  <c r="I7" i="4"/>
  <c r="K9" i="4"/>
  <c r="I9" i="4"/>
  <c r="M13" i="3"/>
  <c r="D13" i="3"/>
  <c r="K6" i="3"/>
  <c r="I6" i="3"/>
  <c r="K10" i="3"/>
  <c r="I10" i="3"/>
  <c r="K12" i="3"/>
  <c r="I12" i="3"/>
  <c r="K8" i="3"/>
  <c r="I8" i="3"/>
  <c r="E13" i="3"/>
  <c r="K13" i="3" s="1"/>
  <c r="I4" i="3"/>
  <c r="J4" i="3" s="1"/>
  <c r="K4" i="3"/>
  <c r="I5" i="3"/>
  <c r="I7" i="3"/>
  <c r="I9" i="3"/>
  <c r="I11" i="3"/>
  <c r="I13" i="5" l="1"/>
  <c r="J13" i="5" s="1"/>
  <c r="G13" i="4"/>
  <c r="H13" i="4" s="1"/>
  <c r="G13" i="3"/>
  <c r="H13" i="3" s="1"/>
  <c r="I13" i="3"/>
  <c r="J13" i="3" s="1"/>
  <c r="L13" i="2" l="1"/>
  <c r="F13" i="2"/>
  <c r="C13" i="2"/>
  <c r="B13" i="2"/>
  <c r="D12" i="2"/>
  <c r="E12" i="2" s="1"/>
  <c r="D11" i="2"/>
  <c r="E11" i="2" s="1"/>
  <c r="K11" i="2" s="1"/>
  <c r="D10" i="2"/>
  <c r="E10" i="2" s="1"/>
  <c r="D9" i="2"/>
  <c r="E9" i="2" s="1"/>
  <c r="K9" i="2" s="1"/>
  <c r="D8" i="2"/>
  <c r="E8" i="2" s="1"/>
  <c r="D7" i="2"/>
  <c r="E7" i="2" s="1"/>
  <c r="I7" i="2" s="1"/>
  <c r="D6" i="2"/>
  <c r="E6" i="2" s="1"/>
  <c r="D5" i="2"/>
  <c r="E5" i="2" s="1"/>
  <c r="K5" i="2" s="1"/>
  <c r="D4" i="2"/>
  <c r="E4" i="2" s="1"/>
  <c r="M13" i="2" l="1"/>
  <c r="D13" i="2"/>
  <c r="G13" i="2" s="1"/>
  <c r="H13" i="2" s="1"/>
  <c r="K6" i="2"/>
  <c r="I6" i="2"/>
  <c r="K8" i="2"/>
  <c r="I8" i="2"/>
  <c r="K4" i="2"/>
  <c r="I4" i="2"/>
  <c r="J4" i="2" s="1"/>
  <c r="E13" i="2"/>
  <c r="K10" i="2"/>
  <c r="I10" i="2"/>
  <c r="K12" i="2"/>
  <c r="I12" i="2"/>
  <c r="I5" i="2"/>
  <c r="I9" i="2"/>
  <c r="I11" i="2"/>
  <c r="K7" i="2"/>
  <c r="K13" i="2" l="1"/>
  <c r="I13" i="2"/>
  <c r="J13" i="2" s="1"/>
</calcChain>
</file>

<file path=xl/sharedStrings.xml><?xml version="1.0" encoding="utf-8"?>
<sst xmlns="http://schemas.openxmlformats.org/spreadsheetml/2006/main" count="127" uniqueCount="42">
  <si>
    <t>No</t>
    <phoneticPr fontId="1"/>
  </si>
  <si>
    <t>C57</t>
    <phoneticPr fontId="1"/>
  </si>
  <si>
    <t>Strain</t>
    <phoneticPr fontId="1"/>
  </si>
  <si>
    <t>Sex</t>
    <phoneticPr fontId="1"/>
  </si>
  <si>
    <t>Male</t>
    <phoneticPr fontId="1"/>
  </si>
  <si>
    <t>Weight (g)</t>
    <phoneticPr fontId="1"/>
  </si>
  <si>
    <t>Time</t>
    <phoneticPr fontId="1"/>
  </si>
  <si>
    <t>Anesthesia</t>
    <phoneticPr fontId="1"/>
  </si>
  <si>
    <t>MCAO</t>
    <phoneticPr fontId="1"/>
  </si>
  <si>
    <t>Reperfusion</t>
    <phoneticPr fontId="1"/>
  </si>
  <si>
    <t>Finish</t>
    <phoneticPr fontId="1"/>
  </si>
  <si>
    <t>Day</t>
    <phoneticPr fontId="1"/>
  </si>
  <si>
    <t>4' NS</t>
    <phoneticPr fontId="1"/>
  </si>
  <si>
    <t>CBF</t>
    <phoneticPr fontId="1"/>
  </si>
  <si>
    <t>Pre</t>
    <phoneticPr fontId="1"/>
  </si>
  <si>
    <t>0 day</t>
    <phoneticPr fontId="1"/>
  </si>
  <si>
    <t>1 day</t>
    <phoneticPr fontId="1"/>
  </si>
  <si>
    <t>2 days</t>
    <phoneticPr fontId="1"/>
  </si>
  <si>
    <t>Age</t>
    <phoneticPr fontId="1"/>
  </si>
  <si>
    <t>11 weeks</t>
    <phoneticPr fontId="1"/>
  </si>
  <si>
    <t>Direct</t>
  </si>
  <si>
    <t>Non-infarct</t>
  </si>
  <si>
    <t>Adjusted infarction</t>
    <phoneticPr fontId="3" type="noConversion"/>
  </si>
  <si>
    <t>Indirect</t>
  </si>
  <si>
    <t>Swelling</t>
    <phoneticPr fontId="3" type="noConversion"/>
  </si>
  <si>
    <t>Total Ipsi hemisphere</t>
    <phoneticPr fontId="3" type="noConversion"/>
  </si>
  <si>
    <t>Swell ratio</t>
    <phoneticPr fontId="3" type="noConversion"/>
  </si>
  <si>
    <t>Cortex</t>
  </si>
  <si>
    <t>Subcortex</t>
  </si>
  <si>
    <t>Total</t>
  </si>
  <si>
    <t>Ipsi</t>
  </si>
  <si>
    <t>Contra</t>
  </si>
  <si>
    <t>mm3</t>
  </si>
  <si>
    <t>(%)</t>
  </si>
  <si>
    <t>SUM</t>
    <phoneticPr fontId="1"/>
  </si>
  <si>
    <t>Area</t>
    <phoneticPr fontId="1"/>
  </si>
  <si>
    <t>Mean</t>
    <phoneticPr fontId="1"/>
  </si>
  <si>
    <t>Min</t>
    <phoneticPr fontId="1"/>
  </si>
  <si>
    <t>Max</t>
    <phoneticPr fontId="1"/>
  </si>
  <si>
    <t>Ips</t>
    <phoneticPr fontId="1"/>
  </si>
  <si>
    <t>Contra</t>
    <phoneticPr fontId="1"/>
  </si>
  <si>
    <t>Infarct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</si>
</sst>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name val="等线"/>
      <charset val="134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3B58-7353-4299-98D5-89B0B57AF285}">
  <dimension ref="A2:S7"/>
  <sheetViews>
    <sheetView tabSelected="1" zoomScale="85" zoomScaleNormal="85" workbookViewId="0">
      <selection activeCell="Q15" sqref="Q15"/>
    </sheetView>
  </sheetViews>
  <sheetFormatPr defaultRowHeight="18" x14ac:dyDescent="0.55000000000000004"/>
  <cols>
    <col min="1" max="1" width="3.83203125" bestFit="1" customWidth="1"/>
    <col min="2" max="2" width="6.58203125" bestFit="1" customWidth="1"/>
    <col min="3" max="3" width="5.6640625" bestFit="1" customWidth="1"/>
    <col min="4" max="4" width="9.58203125" bestFit="1" customWidth="1"/>
    <col min="5" max="5" width="10.25" bestFit="1" customWidth="1"/>
    <col min="6" max="6" width="6" bestFit="1" customWidth="1"/>
    <col min="7" max="7" width="6.9140625" bestFit="1" customWidth="1"/>
    <col min="8" max="8" width="9.58203125" bestFit="1" customWidth="1"/>
    <col min="9" max="9" width="11.08203125" bestFit="1" customWidth="1"/>
    <col min="10" max="10" width="6.83203125" bestFit="1" customWidth="1"/>
    <col min="11" max="11" width="12.08203125" bestFit="1" customWidth="1"/>
    <col min="12" max="12" width="6.6640625" bestFit="1" customWidth="1"/>
    <col min="13" max="13" width="6.75" bestFit="1" customWidth="1"/>
    <col min="14" max="14" width="6.83203125" bestFit="1" customWidth="1"/>
    <col min="15" max="15" width="6" bestFit="1" customWidth="1"/>
    <col min="16" max="16" width="6.9140625" bestFit="1" customWidth="1"/>
    <col min="17" max="18" width="8.9140625" bestFit="1" customWidth="1"/>
    <col min="19" max="19" width="7.83203125" bestFit="1" customWidth="1"/>
  </cols>
  <sheetData>
    <row r="2" spans="1:19" x14ac:dyDescent="0.55000000000000004">
      <c r="A2" s="5"/>
      <c r="B2" s="5"/>
      <c r="C2" s="5"/>
      <c r="D2" s="5"/>
      <c r="E2" s="5" t="s">
        <v>5</v>
      </c>
      <c r="F2" s="5"/>
      <c r="G2" s="5"/>
      <c r="H2" s="5"/>
      <c r="I2" s="5" t="s">
        <v>6</v>
      </c>
      <c r="J2" s="5"/>
      <c r="K2" s="5"/>
      <c r="L2" s="5"/>
      <c r="M2" s="5" t="s">
        <v>13</v>
      </c>
      <c r="N2" s="5"/>
      <c r="O2" s="5" t="s">
        <v>12</v>
      </c>
      <c r="P2" s="5"/>
      <c r="Q2" s="5"/>
      <c r="R2" s="5"/>
      <c r="S2" s="5"/>
    </row>
    <row r="3" spans="1:19" x14ac:dyDescent="0.55000000000000004">
      <c r="A3" s="5" t="s">
        <v>0</v>
      </c>
      <c r="B3" s="5" t="s">
        <v>2</v>
      </c>
      <c r="C3" s="5" t="s">
        <v>3</v>
      </c>
      <c r="D3" s="5" t="s">
        <v>18</v>
      </c>
      <c r="E3" s="5" t="s">
        <v>15</v>
      </c>
      <c r="F3" s="5" t="s">
        <v>16</v>
      </c>
      <c r="G3" s="5" t="s">
        <v>17</v>
      </c>
      <c r="H3" s="5" t="s">
        <v>11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14</v>
      </c>
      <c r="N3" s="5" t="s">
        <v>8</v>
      </c>
      <c r="O3" s="5" t="s">
        <v>16</v>
      </c>
      <c r="P3" s="5" t="s">
        <v>17</v>
      </c>
      <c r="Q3" s="5" t="s">
        <v>39</v>
      </c>
      <c r="R3" s="5" t="s">
        <v>40</v>
      </c>
      <c r="S3" s="5" t="s">
        <v>41</v>
      </c>
    </row>
    <row r="4" spans="1:19" x14ac:dyDescent="0.55000000000000004">
      <c r="A4" s="5">
        <v>1</v>
      </c>
      <c r="B4" s="5" t="s">
        <v>1</v>
      </c>
      <c r="C4" s="5" t="s">
        <v>4</v>
      </c>
      <c r="D4" s="5" t="s">
        <v>19</v>
      </c>
      <c r="E4" s="5">
        <v>26</v>
      </c>
      <c r="F4" s="5">
        <v>24.2</v>
      </c>
      <c r="G4" s="5">
        <v>22.3</v>
      </c>
      <c r="H4" s="6">
        <v>44319</v>
      </c>
      <c r="I4" s="7">
        <v>0.6020833333333333</v>
      </c>
      <c r="J4" s="7">
        <v>0.61944444444444446</v>
      </c>
      <c r="K4" s="7">
        <v>0.66319444444444442</v>
      </c>
      <c r="L4" s="7">
        <v>0.66666666666666663</v>
      </c>
      <c r="M4" s="8">
        <v>195</v>
      </c>
      <c r="N4" s="8">
        <v>53</v>
      </c>
      <c r="O4" s="8">
        <v>1</v>
      </c>
      <c r="P4" s="8">
        <v>1</v>
      </c>
      <c r="Q4" s="5">
        <v>236.685</v>
      </c>
      <c r="R4" s="5">
        <v>224.06299999999999</v>
      </c>
      <c r="S4" s="5">
        <v>44.756000000000007</v>
      </c>
    </row>
    <row r="5" spans="1:19" x14ac:dyDescent="0.55000000000000004">
      <c r="A5" s="5">
        <v>2</v>
      </c>
      <c r="B5" s="5" t="s">
        <v>1</v>
      </c>
      <c r="C5" s="5" t="s">
        <v>4</v>
      </c>
      <c r="D5" s="5" t="s">
        <v>19</v>
      </c>
      <c r="E5" s="5">
        <v>27.4</v>
      </c>
      <c r="F5" s="5">
        <v>25.7</v>
      </c>
      <c r="G5" s="5">
        <v>24.4</v>
      </c>
      <c r="H5" s="6">
        <v>44319</v>
      </c>
      <c r="I5" s="7">
        <v>0.67222222222222217</v>
      </c>
      <c r="J5" s="7">
        <v>0.68541666666666667</v>
      </c>
      <c r="K5" s="7">
        <v>0.73263888888888884</v>
      </c>
      <c r="L5" s="7">
        <v>0.73611111111111116</v>
      </c>
      <c r="M5" s="8">
        <v>163.6</v>
      </c>
      <c r="N5" s="8">
        <v>45.73</v>
      </c>
      <c r="O5" s="8">
        <v>1</v>
      </c>
      <c r="P5" s="8">
        <v>1</v>
      </c>
      <c r="Q5" s="5">
        <v>240.82100000000005</v>
      </c>
      <c r="R5" s="5">
        <v>230.393</v>
      </c>
      <c r="S5" s="5">
        <v>32.146000000000001</v>
      </c>
    </row>
    <row r="6" spans="1:19" x14ac:dyDescent="0.55000000000000004">
      <c r="A6" s="5">
        <v>3</v>
      </c>
      <c r="B6" s="5" t="s">
        <v>1</v>
      </c>
      <c r="C6" s="5" t="s">
        <v>4</v>
      </c>
      <c r="D6" s="5" t="s">
        <v>19</v>
      </c>
      <c r="E6" s="5">
        <v>23.3</v>
      </c>
      <c r="F6" s="5">
        <v>20.6</v>
      </c>
      <c r="G6" s="5">
        <v>19.899999999999999</v>
      </c>
      <c r="H6" s="6">
        <v>44319</v>
      </c>
      <c r="I6" s="7">
        <v>0.73472222222222217</v>
      </c>
      <c r="J6" s="7">
        <v>0.75486111111111109</v>
      </c>
      <c r="K6" s="7">
        <v>0.79999999999999993</v>
      </c>
      <c r="L6" s="7">
        <v>0.80208333333333337</v>
      </c>
      <c r="M6" s="8">
        <v>396.1</v>
      </c>
      <c r="N6" s="8">
        <v>92.42</v>
      </c>
      <c r="O6" s="8">
        <v>1</v>
      </c>
      <c r="P6" s="8">
        <v>1</v>
      </c>
      <c r="Q6" s="5">
        <v>212.71099999999998</v>
      </c>
      <c r="R6" s="5">
        <v>204.60899999999998</v>
      </c>
      <c r="S6" s="5">
        <v>45.057000000000002</v>
      </c>
    </row>
    <row r="7" spans="1:19" x14ac:dyDescent="0.55000000000000004">
      <c r="A7" s="5">
        <v>4</v>
      </c>
      <c r="B7" s="5" t="s">
        <v>1</v>
      </c>
      <c r="C7" s="5" t="s">
        <v>4</v>
      </c>
      <c r="D7" s="5" t="s">
        <v>19</v>
      </c>
      <c r="E7" s="5">
        <v>30.2</v>
      </c>
      <c r="F7" s="5">
        <v>28.2</v>
      </c>
      <c r="G7" s="5">
        <v>26.6</v>
      </c>
      <c r="H7" s="6">
        <v>44319</v>
      </c>
      <c r="I7" s="7">
        <v>0.8041666666666667</v>
      </c>
      <c r="J7" s="7">
        <v>0.82291666666666663</v>
      </c>
      <c r="K7" s="7">
        <v>0.8652777777777777</v>
      </c>
      <c r="L7" s="7">
        <v>0.86805555555555547</v>
      </c>
      <c r="M7" s="8">
        <v>132.30000000000001</v>
      </c>
      <c r="N7" s="8">
        <v>24.76</v>
      </c>
      <c r="O7" s="8">
        <v>1</v>
      </c>
      <c r="P7" s="8">
        <v>1</v>
      </c>
      <c r="Q7" s="5">
        <v>238.434</v>
      </c>
      <c r="R7" s="5">
        <v>221.64500000000004</v>
      </c>
      <c r="S7" s="5">
        <v>20.334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EE35-5317-48A9-894E-13B29FC10F4A}">
  <dimension ref="A2:M49"/>
  <sheetViews>
    <sheetView zoomScale="55" zoomScaleNormal="55" workbookViewId="0">
      <selection activeCell="D13" sqref="D13"/>
    </sheetView>
  </sheetViews>
  <sheetFormatPr defaultRowHeight="18" x14ac:dyDescent="0.55000000000000004"/>
  <cols>
    <col min="1" max="1" width="5.4140625" bestFit="1" customWidth="1"/>
    <col min="2" max="2" width="6.6640625" bestFit="1" customWidth="1"/>
    <col min="3" max="3" width="9.6640625" bestFit="1" customWidth="1"/>
    <col min="4" max="4" width="7.1640625" bestFit="1" customWidth="1"/>
    <col min="5" max="6" width="8.1640625" bestFit="1" customWidth="1"/>
    <col min="7" max="8" width="12.33203125" bestFit="1" customWidth="1"/>
    <col min="9" max="9" width="7.58203125" bestFit="1" customWidth="1"/>
    <col min="10" max="10" width="13.25" bestFit="1" customWidth="1"/>
    <col min="11" max="11" width="9" bestFit="1" customWidth="1"/>
    <col min="12" max="12" width="20.08203125" bestFit="1" customWidth="1"/>
    <col min="13" max="13" width="12.33203125" bestFit="1" customWidth="1"/>
  </cols>
  <sheetData>
    <row r="2" spans="1:13" x14ac:dyDescent="0.55000000000000004">
      <c r="B2" s="9" t="s">
        <v>20</v>
      </c>
      <c r="C2" s="9"/>
      <c r="D2" s="9"/>
      <c r="E2" s="9" t="s">
        <v>21</v>
      </c>
      <c r="F2" s="9"/>
      <c r="G2" s="9" t="s">
        <v>22</v>
      </c>
      <c r="H2" s="9"/>
      <c r="I2" s="1" t="s">
        <v>23</v>
      </c>
      <c r="J2" s="2" t="s">
        <v>23</v>
      </c>
      <c r="K2" s="9" t="s">
        <v>24</v>
      </c>
      <c r="L2" s="3" t="s">
        <v>25</v>
      </c>
      <c r="M2" s="3" t="s">
        <v>26</v>
      </c>
    </row>
    <row r="3" spans="1:13" x14ac:dyDescent="0.55000000000000004"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32</v>
      </c>
      <c r="J3" s="1" t="s">
        <v>33</v>
      </c>
      <c r="K3" s="9"/>
      <c r="L3" s="1" t="s">
        <v>32</v>
      </c>
      <c r="M3" s="1"/>
    </row>
    <row r="4" spans="1:13" x14ac:dyDescent="0.55000000000000004">
      <c r="B4">
        <v>0.99299999999999999</v>
      </c>
      <c r="C4">
        <v>0</v>
      </c>
      <c r="D4">
        <f>B4+C4</f>
        <v>0.99299999999999999</v>
      </c>
      <c r="E4">
        <f>L4-D4</f>
        <v>13.923</v>
      </c>
      <c r="F4">
        <v>13.154</v>
      </c>
      <c r="I4">
        <f>F4-E4</f>
        <v>-0.76900000000000013</v>
      </c>
      <c r="J4">
        <f>I4/F4*100</f>
        <v>-5.8461304546145669</v>
      </c>
      <c r="K4">
        <f t="shared" ref="K4:K12" si="0">B4+C4+E4-F4</f>
        <v>1.7620000000000005</v>
      </c>
      <c r="L4">
        <v>14.916</v>
      </c>
    </row>
    <row r="5" spans="1:13" x14ac:dyDescent="0.55000000000000004">
      <c r="B5">
        <v>4.3739999999999997</v>
      </c>
      <c r="C5">
        <v>5.7510000000000003</v>
      </c>
      <c r="D5">
        <f t="shared" ref="D5:D12" si="1">B5+C5</f>
        <v>10.125</v>
      </c>
      <c r="E5">
        <f t="shared" ref="E5:E12" si="2">L5-D5</f>
        <v>13.331</v>
      </c>
      <c r="F5">
        <v>18.972999999999999</v>
      </c>
      <c r="I5">
        <f>F5-E5</f>
        <v>5.6419999999999995</v>
      </c>
      <c r="K5">
        <f t="shared" si="0"/>
        <v>4.4830000000000005</v>
      </c>
      <c r="L5">
        <v>23.456</v>
      </c>
    </row>
    <row r="6" spans="1:13" x14ac:dyDescent="0.55000000000000004">
      <c r="B6">
        <v>4.5019999999999998</v>
      </c>
      <c r="C6">
        <v>7.4340000000000002</v>
      </c>
      <c r="D6">
        <f t="shared" si="1"/>
        <v>11.936</v>
      </c>
      <c r="E6">
        <f t="shared" si="2"/>
        <v>15.960999999999999</v>
      </c>
      <c r="F6">
        <v>24.047000000000001</v>
      </c>
      <c r="I6">
        <f t="shared" ref="I6:I12" si="3">F6-E6</f>
        <v>8.0860000000000021</v>
      </c>
      <c r="K6">
        <f t="shared" si="0"/>
        <v>3.8499999999999979</v>
      </c>
      <c r="L6">
        <v>27.896999999999998</v>
      </c>
    </row>
    <row r="7" spans="1:13" x14ac:dyDescent="0.55000000000000004">
      <c r="B7">
        <v>4.5750000000000002</v>
      </c>
      <c r="C7">
        <v>5.577</v>
      </c>
      <c r="D7">
        <f t="shared" si="1"/>
        <v>10.152000000000001</v>
      </c>
      <c r="E7">
        <f t="shared" si="2"/>
        <v>16.670999999999999</v>
      </c>
      <c r="F7">
        <v>25.602</v>
      </c>
      <c r="I7">
        <f t="shared" si="3"/>
        <v>8.9310000000000009</v>
      </c>
      <c r="K7">
        <f t="shared" si="0"/>
        <v>1.2210000000000001</v>
      </c>
      <c r="L7">
        <v>26.823</v>
      </c>
    </row>
    <row r="8" spans="1:13" x14ac:dyDescent="0.55000000000000004">
      <c r="B8">
        <v>4.9269999999999996</v>
      </c>
      <c r="C8">
        <v>3.484</v>
      </c>
      <c r="D8">
        <f t="shared" si="1"/>
        <v>8.4109999999999996</v>
      </c>
      <c r="E8">
        <f t="shared" si="2"/>
        <v>19.213999999999999</v>
      </c>
      <c r="F8">
        <v>28.747</v>
      </c>
      <c r="I8">
        <f t="shared" si="3"/>
        <v>9.5330000000000013</v>
      </c>
      <c r="K8">
        <f t="shared" si="0"/>
        <v>-1.1219999999999999</v>
      </c>
      <c r="L8">
        <v>27.625</v>
      </c>
    </row>
    <row r="9" spans="1:13" x14ac:dyDescent="0.55000000000000004">
      <c r="B9">
        <v>3.1389999999999998</v>
      </c>
      <c r="C9">
        <v>0</v>
      </c>
      <c r="D9">
        <f t="shared" si="1"/>
        <v>3.1389999999999998</v>
      </c>
      <c r="E9">
        <f t="shared" si="2"/>
        <v>26.371000000000002</v>
      </c>
      <c r="F9">
        <v>30.561</v>
      </c>
      <c r="I9">
        <f t="shared" si="3"/>
        <v>4.1899999999999977</v>
      </c>
      <c r="K9">
        <f t="shared" si="0"/>
        <v>-1.0509999999999984</v>
      </c>
      <c r="L9">
        <v>29.51</v>
      </c>
    </row>
    <row r="10" spans="1:13" x14ac:dyDescent="0.55000000000000004">
      <c r="B10">
        <v>0</v>
      </c>
      <c r="C10">
        <v>0</v>
      </c>
      <c r="D10">
        <f t="shared" si="1"/>
        <v>0</v>
      </c>
      <c r="E10">
        <f t="shared" si="2"/>
        <v>32.259</v>
      </c>
      <c r="F10">
        <v>30.238</v>
      </c>
      <c r="I10">
        <f t="shared" si="3"/>
        <v>-2.0210000000000008</v>
      </c>
      <c r="K10">
        <f t="shared" si="0"/>
        <v>2.0210000000000008</v>
      </c>
      <c r="L10">
        <v>32.259</v>
      </c>
    </row>
    <row r="11" spans="1:13" x14ac:dyDescent="0.55000000000000004">
      <c r="B11">
        <v>0</v>
      </c>
      <c r="C11">
        <v>0</v>
      </c>
      <c r="D11">
        <f t="shared" si="1"/>
        <v>0</v>
      </c>
      <c r="E11">
        <f t="shared" si="2"/>
        <v>28.771000000000001</v>
      </c>
      <c r="F11">
        <v>27.491</v>
      </c>
      <c r="I11">
        <f t="shared" si="3"/>
        <v>-1.2800000000000011</v>
      </c>
      <c r="K11">
        <f t="shared" si="0"/>
        <v>1.2800000000000011</v>
      </c>
      <c r="L11">
        <v>28.771000000000001</v>
      </c>
    </row>
    <row r="12" spans="1:13" x14ac:dyDescent="0.55000000000000004">
      <c r="B12">
        <v>0</v>
      </c>
      <c r="C12">
        <v>0</v>
      </c>
      <c r="D12">
        <f t="shared" si="1"/>
        <v>0</v>
      </c>
      <c r="E12">
        <f t="shared" si="2"/>
        <v>25.428000000000001</v>
      </c>
      <c r="F12">
        <v>25.25</v>
      </c>
      <c r="I12">
        <f t="shared" si="3"/>
        <v>-0.17800000000000082</v>
      </c>
      <c r="K12">
        <f t="shared" si="0"/>
        <v>0.17800000000000082</v>
      </c>
      <c r="L12">
        <v>25.428000000000001</v>
      </c>
    </row>
    <row r="13" spans="1:13" x14ac:dyDescent="0.55000000000000004">
      <c r="A13" s="4" t="s">
        <v>34</v>
      </c>
      <c r="B13" s="4">
        <f>SUM(B4:B12)</f>
        <v>22.509999999999998</v>
      </c>
      <c r="C13" s="4">
        <f>SUM(C4:C12)</f>
        <v>22.246000000000002</v>
      </c>
      <c r="D13" s="4">
        <f>SUM(D4:D12)</f>
        <v>44.756000000000007</v>
      </c>
      <c r="E13" s="4">
        <f>SUM(E4:E12)</f>
        <v>191.92900000000003</v>
      </c>
      <c r="F13" s="4">
        <f>SUM(F4:F12)</f>
        <v>224.06299999999999</v>
      </c>
      <c r="G13" s="4">
        <f>D13/M13</f>
        <v>42.369240247586461</v>
      </c>
      <c r="H13" s="4">
        <f>G13/F13*100</f>
        <v>18.909521093436428</v>
      </c>
      <c r="I13" s="4">
        <f>F13-E13</f>
        <v>32.133999999999958</v>
      </c>
      <c r="J13" s="4">
        <f>I13/F13*100</f>
        <v>14.341502166801284</v>
      </c>
      <c r="K13" s="4">
        <f>B13+C13+E13-F13</f>
        <v>12.622000000000043</v>
      </c>
      <c r="L13" s="4">
        <f>SUM(L4:L12)</f>
        <v>236.685</v>
      </c>
      <c r="M13" s="4">
        <f>L13/F13</f>
        <v>1.0563323708064249</v>
      </c>
    </row>
    <row r="21" spans="1:10" x14ac:dyDescent="0.55000000000000004">
      <c r="B21" t="s">
        <v>35</v>
      </c>
      <c r="C21" t="s">
        <v>36</v>
      </c>
      <c r="D21" t="s">
        <v>37</v>
      </c>
      <c r="E21" t="s">
        <v>38</v>
      </c>
    </row>
    <row r="22" spans="1:10" x14ac:dyDescent="0.55000000000000004">
      <c r="A22">
        <v>1</v>
      </c>
      <c r="B22">
        <v>14.916</v>
      </c>
      <c r="C22">
        <v>118.602</v>
      </c>
      <c r="D22">
        <v>26</v>
      </c>
      <c r="E22">
        <v>224</v>
      </c>
      <c r="F22">
        <v>1</v>
      </c>
      <c r="I22">
        <v>1</v>
      </c>
      <c r="J22">
        <v>14.916</v>
      </c>
    </row>
    <row r="23" spans="1:10" x14ac:dyDescent="0.55000000000000004">
      <c r="A23">
        <v>2</v>
      </c>
      <c r="B23">
        <v>0.99299999999999999</v>
      </c>
      <c r="C23">
        <v>128.62899999999999</v>
      </c>
      <c r="D23">
        <v>49</v>
      </c>
      <c r="E23">
        <v>158</v>
      </c>
      <c r="F23">
        <v>2</v>
      </c>
      <c r="I23">
        <v>1</v>
      </c>
      <c r="J23">
        <v>23.456</v>
      </c>
    </row>
    <row r="24" spans="1:10" x14ac:dyDescent="0.55000000000000004">
      <c r="A24">
        <v>3</v>
      </c>
      <c r="B24">
        <v>13.154</v>
      </c>
      <c r="C24">
        <v>124.839</v>
      </c>
      <c r="D24">
        <v>28</v>
      </c>
      <c r="E24">
        <v>243</v>
      </c>
      <c r="F24">
        <v>4</v>
      </c>
      <c r="I24">
        <v>1</v>
      </c>
      <c r="J24">
        <v>27.896999999999998</v>
      </c>
    </row>
    <row r="25" spans="1:10" x14ac:dyDescent="0.55000000000000004">
      <c r="A25">
        <v>4</v>
      </c>
      <c r="B25">
        <v>23.456</v>
      </c>
      <c r="C25">
        <v>137.61199999999999</v>
      </c>
      <c r="D25">
        <v>17</v>
      </c>
      <c r="E25">
        <v>243</v>
      </c>
      <c r="F25">
        <v>1</v>
      </c>
      <c r="I25">
        <v>1</v>
      </c>
      <c r="J25">
        <v>26.823</v>
      </c>
    </row>
    <row r="26" spans="1:10" x14ac:dyDescent="0.55000000000000004">
      <c r="A26">
        <v>5</v>
      </c>
      <c r="B26">
        <v>4.3739999999999997</v>
      </c>
      <c r="C26">
        <v>161.44999999999999</v>
      </c>
      <c r="D26">
        <v>33</v>
      </c>
      <c r="E26">
        <v>241</v>
      </c>
      <c r="F26">
        <v>2</v>
      </c>
      <c r="I26">
        <v>1</v>
      </c>
      <c r="J26">
        <v>27.625</v>
      </c>
    </row>
    <row r="27" spans="1:10" x14ac:dyDescent="0.55000000000000004">
      <c r="A27">
        <v>6</v>
      </c>
      <c r="B27">
        <v>5.7510000000000003</v>
      </c>
      <c r="C27">
        <v>176.059</v>
      </c>
      <c r="D27">
        <v>78</v>
      </c>
      <c r="E27">
        <v>243</v>
      </c>
      <c r="F27">
        <v>3</v>
      </c>
      <c r="I27">
        <v>1</v>
      </c>
      <c r="J27">
        <v>29.51</v>
      </c>
    </row>
    <row r="28" spans="1:10" x14ac:dyDescent="0.55000000000000004">
      <c r="A28">
        <v>7</v>
      </c>
      <c r="B28">
        <v>18.972999999999999</v>
      </c>
      <c r="C28">
        <v>118.626</v>
      </c>
      <c r="D28">
        <v>34</v>
      </c>
      <c r="E28">
        <v>249</v>
      </c>
      <c r="F28">
        <v>4</v>
      </c>
      <c r="I28">
        <v>1</v>
      </c>
      <c r="J28">
        <v>32.259</v>
      </c>
    </row>
    <row r="29" spans="1:10" x14ac:dyDescent="0.55000000000000004">
      <c r="A29">
        <v>8</v>
      </c>
      <c r="B29">
        <v>27.896999999999998</v>
      </c>
      <c r="C29">
        <v>139.542</v>
      </c>
      <c r="D29">
        <v>33</v>
      </c>
      <c r="E29">
        <v>245</v>
      </c>
      <c r="F29">
        <v>1</v>
      </c>
      <c r="I29">
        <v>1</v>
      </c>
      <c r="J29">
        <v>28.771000000000001</v>
      </c>
    </row>
    <row r="30" spans="1:10" x14ac:dyDescent="0.55000000000000004">
      <c r="A30">
        <v>9</v>
      </c>
      <c r="B30">
        <v>4.5019999999999998</v>
      </c>
      <c r="C30">
        <v>174.86600000000001</v>
      </c>
      <c r="D30">
        <v>67</v>
      </c>
      <c r="E30">
        <v>241</v>
      </c>
      <c r="F30">
        <v>2</v>
      </c>
      <c r="I30">
        <v>1</v>
      </c>
      <c r="J30">
        <v>25.428000000000001</v>
      </c>
    </row>
    <row r="31" spans="1:10" x14ac:dyDescent="0.55000000000000004">
      <c r="A31">
        <v>10</v>
      </c>
      <c r="B31">
        <v>7.4340000000000002</v>
      </c>
      <c r="C31">
        <v>170.495</v>
      </c>
      <c r="D31">
        <v>49</v>
      </c>
      <c r="E31">
        <v>245</v>
      </c>
      <c r="F31">
        <v>3</v>
      </c>
      <c r="I31">
        <v>2</v>
      </c>
      <c r="J31">
        <v>0.99299999999999999</v>
      </c>
    </row>
    <row r="32" spans="1:10" x14ac:dyDescent="0.55000000000000004">
      <c r="A32">
        <v>11</v>
      </c>
      <c r="B32">
        <v>24.047000000000001</v>
      </c>
      <c r="C32">
        <v>111.32599999999999</v>
      </c>
      <c r="D32">
        <v>33</v>
      </c>
      <c r="E32">
        <v>230</v>
      </c>
      <c r="F32">
        <v>4</v>
      </c>
      <c r="I32">
        <v>2</v>
      </c>
      <c r="J32">
        <v>4.3739999999999997</v>
      </c>
    </row>
    <row r="33" spans="1:10" x14ac:dyDescent="0.55000000000000004">
      <c r="A33">
        <v>12</v>
      </c>
      <c r="B33">
        <v>26.823</v>
      </c>
      <c r="C33">
        <v>131.93100000000001</v>
      </c>
      <c r="D33">
        <v>36</v>
      </c>
      <c r="E33">
        <v>240</v>
      </c>
      <c r="F33">
        <v>1</v>
      </c>
      <c r="I33">
        <v>2</v>
      </c>
      <c r="J33">
        <v>4.5019999999999998</v>
      </c>
    </row>
    <row r="34" spans="1:10" x14ac:dyDescent="0.55000000000000004">
      <c r="A34">
        <v>13</v>
      </c>
      <c r="B34">
        <v>4.5750000000000002</v>
      </c>
      <c r="C34">
        <v>160.55799999999999</v>
      </c>
      <c r="D34">
        <v>39</v>
      </c>
      <c r="E34">
        <v>240</v>
      </c>
      <c r="F34">
        <v>2</v>
      </c>
      <c r="I34">
        <v>2</v>
      </c>
      <c r="J34">
        <v>4.5750000000000002</v>
      </c>
    </row>
    <row r="35" spans="1:10" x14ac:dyDescent="0.55000000000000004">
      <c r="A35">
        <v>14</v>
      </c>
      <c r="B35">
        <v>5.577</v>
      </c>
      <c r="C35">
        <v>159.40600000000001</v>
      </c>
      <c r="D35">
        <v>11</v>
      </c>
      <c r="E35">
        <v>197</v>
      </c>
      <c r="F35">
        <v>3</v>
      </c>
      <c r="I35">
        <v>2</v>
      </c>
      <c r="J35">
        <v>4.9269999999999996</v>
      </c>
    </row>
    <row r="36" spans="1:10" x14ac:dyDescent="0.55000000000000004">
      <c r="A36">
        <v>15</v>
      </c>
      <c r="B36">
        <v>25.602</v>
      </c>
      <c r="C36">
        <v>112.92100000000001</v>
      </c>
      <c r="D36">
        <v>37</v>
      </c>
      <c r="E36">
        <v>210</v>
      </c>
      <c r="F36">
        <v>4</v>
      </c>
      <c r="I36">
        <v>2</v>
      </c>
      <c r="J36">
        <v>3.1389999999999998</v>
      </c>
    </row>
    <row r="37" spans="1:10" x14ac:dyDescent="0.55000000000000004">
      <c r="A37">
        <v>16</v>
      </c>
      <c r="B37">
        <v>27.625</v>
      </c>
      <c r="C37">
        <v>143.38499999999999</v>
      </c>
      <c r="D37">
        <v>21</v>
      </c>
      <c r="E37">
        <v>235</v>
      </c>
      <c r="F37">
        <v>1</v>
      </c>
      <c r="I37">
        <v>3</v>
      </c>
      <c r="J37">
        <v>5.7510000000000003</v>
      </c>
    </row>
    <row r="38" spans="1:10" x14ac:dyDescent="0.55000000000000004">
      <c r="A38">
        <v>17</v>
      </c>
      <c r="B38">
        <v>4.9269999999999996</v>
      </c>
      <c r="C38">
        <v>158.26400000000001</v>
      </c>
      <c r="D38">
        <v>35</v>
      </c>
      <c r="E38">
        <v>235</v>
      </c>
      <c r="F38">
        <v>2</v>
      </c>
      <c r="I38">
        <v>3</v>
      </c>
      <c r="J38">
        <v>7.4340000000000002</v>
      </c>
    </row>
    <row r="39" spans="1:10" x14ac:dyDescent="0.55000000000000004">
      <c r="A39">
        <v>18</v>
      </c>
      <c r="B39">
        <v>3.484</v>
      </c>
      <c r="C39">
        <v>179.78100000000001</v>
      </c>
      <c r="D39">
        <v>59</v>
      </c>
      <c r="E39">
        <v>214</v>
      </c>
      <c r="F39">
        <v>3</v>
      </c>
      <c r="I39">
        <v>3</v>
      </c>
      <c r="J39">
        <v>5.577</v>
      </c>
    </row>
    <row r="40" spans="1:10" x14ac:dyDescent="0.55000000000000004">
      <c r="A40">
        <v>19</v>
      </c>
      <c r="B40">
        <v>28.747</v>
      </c>
      <c r="C40">
        <v>131.822</v>
      </c>
      <c r="D40">
        <v>25</v>
      </c>
      <c r="E40">
        <v>216</v>
      </c>
      <c r="F40">
        <v>4</v>
      </c>
      <c r="I40">
        <v>3</v>
      </c>
      <c r="J40">
        <v>3.484</v>
      </c>
    </row>
    <row r="41" spans="1:10" x14ac:dyDescent="0.55000000000000004">
      <c r="A41">
        <v>20</v>
      </c>
      <c r="B41">
        <v>29.51</v>
      </c>
      <c r="C41">
        <v>112.691</v>
      </c>
      <c r="D41">
        <v>7</v>
      </c>
      <c r="E41">
        <v>231</v>
      </c>
      <c r="F41">
        <v>1</v>
      </c>
      <c r="I41">
        <v>4</v>
      </c>
      <c r="J41">
        <v>13.154</v>
      </c>
    </row>
    <row r="42" spans="1:10" x14ac:dyDescent="0.55000000000000004">
      <c r="A42">
        <v>21</v>
      </c>
      <c r="B42">
        <v>3.1389999999999998</v>
      </c>
      <c r="C42">
        <v>131.78399999999999</v>
      </c>
      <c r="D42">
        <v>32</v>
      </c>
      <c r="E42">
        <v>219</v>
      </c>
      <c r="F42">
        <v>2</v>
      </c>
      <c r="I42">
        <v>4</v>
      </c>
      <c r="J42">
        <v>18.972999999999999</v>
      </c>
    </row>
    <row r="43" spans="1:10" x14ac:dyDescent="0.55000000000000004">
      <c r="A43">
        <v>22</v>
      </c>
      <c r="B43">
        <v>30.561</v>
      </c>
      <c r="C43">
        <v>102.996</v>
      </c>
      <c r="D43">
        <v>5</v>
      </c>
      <c r="E43">
        <v>187</v>
      </c>
      <c r="F43">
        <v>4</v>
      </c>
      <c r="I43">
        <v>4</v>
      </c>
      <c r="J43">
        <v>24.047000000000001</v>
      </c>
    </row>
    <row r="44" spans="1:10" x14ac:dyDescent="0.55000000000000004">
      <c r="A44">
        <v>23</v>
      </c>
      <c r="B44">
        <v>32.259</v>
      </c>
      <c r="C44">
        <v>91.811000000000007</v>
      </c>
      <c r="D44">
        <v>12</v>
      </c>
      <c r="E44">
        <v>180</v>
      </c>
      <c r="F44">
        <v>1</v>
      </c>
      <c r="I44">
        <v>4</v>
      </c>
      <c r="J44">
        <v>25.602</v>
      </c>
    </row>
    <row r="45" spans="1:10" x14ac:dyDescent="0.55000000000000004">
      <c r="A45">
        <v>24</v>
      </c>
      <c r="B45">
        <v>30.238</v>
      </c>
      <c r="C45">
        <v>92.917000000000002</v>
      </c>
      <c r="D45">
        <v>19</v>
      </c>
      <c r="E45">
        <v>191</v>
      </c>
      <c r="F45">
        <v>4</v>
      </c>
      <c r="I45">
        <v>4</v>
      </c>
      <c r="J45">
        <v>28.747</v>
      </c>
    </row>
    <row r="46" spans="1:10" x14ac:dyDescent="0.55000000000000004">
      <c r="A46">
        <v>25</v>
      </c>
      <c r="B46">
        <v>28.771000000000001</v>
      </c>
      <c r="C46">
        <v>99.631</v>
      </c>
      <c r="D46">
        <v>7</v>
      </c>
      <c r="E46">
        <v>224</v>
      </c>
      <c r="F46">
        <v>1</v>
      </c>
      <c r="I46">
        <v>4</v>
      </c>
      <c r="J46">
        <v>30.561</v>
      </c>
    </row>
    <row r="47" spans="1:10" x14ac:dyDescent="0.55000000000000004">
      <c r="A47">
        <v>26</v>
      </c>
      <c r="B47">
        <v>27.491</v>
      </c>
      <c r="C47">
        <v>95.328999999999994</v>
      </c>
      <c r="D47">
        <v>9</v>
      </c>
      <c r="E47">
        <v>207</v>
      </c>
      <c r="F47">
        <v>4</v>
      </c>
      <c r="I47">
        <v>4</v>
      </c>
      <c r="J47">
        <v>30.238</v>
      </c>
    </row>
    <row r="48" spans="1:10" x14ac:dyDescent="0.55000000000000004">
      <c r="A48">
        <v>27</v>
      </c>
      <c r="B48">
        <v>25.428000000000001</v>
      </c>
      <c r="C48">
        <v>102.00700000000001</v>
      </c>
      <c r="D48">
        <v>0</v>
      </c>
      <c r="E48">
        <v>227</v>
      </c>
      <c r="F48">
        <v>1</v>
      </c>
      <c r="I48">
        <v>4</v>
      </c>
      <c r="J48">
        <v>27.491</v>
      </c>
    </row>
    <row r="49" spans="1:10" x14ac:dyDescent="0.55000000000000004">
      <c r="A49">
        <v>28</v>
      </c>
      <c r="B49">
        <v>25.25</v>
      </c>
      <c r="C49">
        <v>94.673000000000002</v>
      </c>
      <c r="D49">
        <v>10</v>
      </c>
      <c r="E49">
        <v>207</v>
      </c>
      <c r="F49">
        <v>4</v>
      </c>
      <c r="I49">
        <v>4</v>
      </c>
      <c r="J49">
        <v>25.25</v>
      </c>
    </row>
  </sheetData>
  <sortState xmlns:xlrd2="http://schemas.microsoft.com/office/spreadsheetml/2017/richdata2" ref="I22:J49">
    <sortCondition ref="I22:I49"/>
  </sortState>
  <mergeCells count="4">
    <mergeCell ref="B2:D2"/>
    <mergeCell ref="E2:F2"/>
    <mergeCell ref="G2:H2"/>
    <mergeCell ref="K2:K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5B8F-EEAA-4945-89B8-343C3504596E}">
  <dimension ref="A2:M49"/>
  <sheetViews>
    <sheetView zoomScale="55" zoomScaleNormal="55" workbookViewId="0">
      <selection activeCell="D13" sqref="D13"/>
    </sheetView>
  </sheetViews>
  <sheetFormatPr defaultRowHeight="18" x14ac:dyDescent="0.55000000000000004"/>
  <cols>
    <col min="1" max="1" width="5.4140625" bestFit="1" customWidth="1"/>
    <col min="2" max="2" width="6.6640625" bestFit="1" customWidth="1"/>
    <col min="3" max="3" width="9.6640625" bestFit="1" customWidth="1"/>
    <col min="4" max="4" width="7.1640625" bestFit="1" customWidth="1"/>
    <col min="5" max="6" width="8.1640625" bestFit="1" customWidth="1"/>
    <col min="7" max="8" width="12.33203125" bestFit="1" customWidth="1"/>
    <col min="9" max="9" width="7.58203125" bestFit="1" customWidth="1"/>
    <col min="10" max="10" width="13.25" bestFit="1" customWidth="1"/>
    <col min="11" max="11" width="9" bestFit="1" customWidth="1"/>
    <col min="12" max="12" width="20.08203125" bestFit="1" customWidth="1"/>
    <col min="13" max="13" width="12.33203125" bestFit="1" customWidth="1"/>
  </cols>
  <sheetData>
    <row r="2" spans="1:13" x14ac:dyDescent="0.55000000000000004">
      <c r="B2" s="9" t="s">
        <v>20</v>
      </c>
      <c r="C2" s="9"/>
      <c r="D2" s="9"/>
      <c r="E2" s="9" t="s">
        <v>21</v>
      </c>
      <c r="F2" s="9"/>
      <c r="G2" s="9" t="s">
        <v>22</v>
      </c>
      <c r="H2" s="9"/>
      <c r="I2" s="1" t="s">
        <v>23</v>
      </c>
      <c r="J2" s="2" t="s">
        <v>23</v>
      </c>
      <c r="K2" s="9" t="s">
        <v>24</v>
      </c>
      <c r="L2" s="3" t="s">
        <v>25</v>
      </c>
      <c r="M2" s="3" t="s">
        <v>26</v>
      </c>
    </row>
    <row r="3" spans="1:13" x14ac:dyDescent="0.55000000000000004"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32</v>
      </c>
      <c r="J3" s="1" t="s">
        <v>33</v>
      </c>
      <c r="K3" s="9"/>
      <c r="L3" s="1" t="s">
        <v>32</v>
      </c>
      <c r="M3" s="1"/>
    </row>
    <row r="4" spans="1:13" x14ac:dyDescent="0.55000000000000004">
      <c r="B4">
        <v>0.76500000000000001</v>
      </c>
      <c r="C4">
        <v>0</v>
      </c>
      <c r="D4">
        <f>B4+C4</f>
        <v>0.76500000000000001</v>
      </c>
      <c r="E4">
        <f>L4-D4</f>
        <v>11.526999999999999</v>
      </c>
      <c r="F4">
        <v>10.061</v>
      </c>
      <c r="I4">
        <f>F4-E4</f>
        <v>-1.4659999999999993</v>
      </c>
      <c r="J4">
        <f>I4/F4*100</f>
        <v>-14.571116191233468</v>
      </c>
      <c r="K4">
        <f t="shared" ref="K4:K12" si="0">B4+C4+E4-F4</f>
        <v>2.2309999999999999</v>
      </c>
      <c r="L4">
        <v>12.292</v>
      </c>
    </row>
    <row r="5" spans="1:13" x14ac:dyDescent="0.55000000000000004">
      <c r="B5">
        <v>3.5369999999999999</v>
      </c>
      <c r="C5">
        <v>3.6509999999999998</v>
      </c>
      <c r="D5">
        <f t="shared" ref="D5:D12" si="1">B5+C5</f>
        <v>7.1879999999999997</v>
      </c>
      <c r="E5">
        <f t="shared" ref="E5:E12" si="2">L5-D5</f>
        <v>11.959</v>
      </c>
      <c r="F5">
        <v>15.965</v>
      </c>
      <c r="I5">
        <f>F5-E5</f>
        <v>4.0060000000000002</v>
      </c>
      <c r="K5">
        <f t="shared" si="0"/>
        <v>3.1819999999999986</v>
      </c>
      <c r="L5">
        <v>19.146999999999998</v>
      </c>
    </row>
    <row r="6" spans="1:13" x14ac:dyDescent="0.55000000000000004">
      <c r="B6">
        <v>4.4269999999999996</v>
      </c>
      <c r="C6">
        <v>7.07</v>
      </c>
      <c r="D6">
        <f t="shared" si="1"/>
        <v>11.497</v>
      </c>
      <c r="E6">
        <f t="shared" si="2"/>
        <v>15.785</v>
      </c>
      <c r="F6">
        <v>22.295999999999999</v>
      </c>
      <c r="I6">
        <f t="shared" ref="I6:I12" si="3">F6-E6</f>
        <v>6.5109999999999992</v>
      </c>
      <c r="K6">
        <f t="shared" si="0"/>
        <v>4.9860000000000007</v>
      </c>
      <c r="L6">
        <v>27.282</v>
      </c>
    </row>
    <row r="7" spans="1:13" x14ac:dyDescent="0.55000000000000004">
      <c r="B7">
        <v>2.7269999999999999</v>
      </c>
      <c r="C7">
        <v>5.0960000000000001</v>
      </c>
      <c r="D7">
        <f t="shared" si="1"/>
        <v>7.8230000000000004</v>
      </c>
      <c r="E7">
        <f t="shared" si="2"/>
        <v>20.459</v>
      </c>
      <c r="F7">
        <v>25.91</v>
      </c>
      <c r="I7">
        <f t="shared" si="3"/>
        <v>5.4510000000000005</v>
      </c>
      <c r="K7">
        <f t="shared" si="0"/>
        <v>2.3719999999999999</v>
      </c>
      <c r="L7">
        <v>28.282</v>
      </c>
    </row>
    <row r="8" spans="1:13" x14ac:dyDescent="0.55000000000000004">
      <c r="B8">
        <v>1.8919999999999999</v>
      </c>
      <c r="C8">
        <v>1.54</v>
      </c>
      <c r="D8">
        <f t="shared" si="1"/>
        <v>3.4319999999999999</v>
      </c>
      <c r="E8">
        <f t="shared" si="2"/>
        <v>24.757000000000001</v>
      </c>
      <c r="F8">
        <v>29.643000000000001</v>
      </c>
      <c r="I8">
        <f t="shared" si="3"/>
        <v>4.8859999999999992</v>
      </c>
      <c r="K8">
        <f t="shared" si="0"/>
        <v>-1.4540000000000006</v>
      </c>
      <c r="L8">
        <v>28.189</v>
      </c>
    </row>
    <row r="9" spans="1:13" x14ac:dyDescent="0.55000000000000004">
      <c r="B9">
        <v>1.4410000000000001</v>
      </c>
      <c r="C9">
        <v>0</v>
      </c>
      <c r="D9">
        <f t="shared" si="1"/>
        <v>1.4410000000000001</v>
      </c>
      <c r="E9">
        <f t="shared" si="2"/>
        <v>31.366000000000003</v>
      </c>
      <c r="F9">
        <v>31.515000000000001</v>
      </c>
      <c r="I9">
        <f t="shared" si="3"/>
        <v>0.14899999999999736</v>
      </c>
      <c r="K9">
        <f t="shared" si="0"/>
        <v>1.2920000000000016</v>
      </c>
      <c r="L9">
        <v>32.807000000000002</v>
      </c>
    </row>
    <row r="10" spans="1:13" x14ac:dyDescent="0.55000000000000004">
      <c r="B10">
        <v>0</v>
      </c>
      <c r="C10">
        <v>0</v>
      </c>
      <c r="D10">
        <f t="shared" si="1"/>
        <v>0</v>
      </c>
      <c r="E10">
        <f t="shared" si="2"/>
        <v>31.919</v>
      </c>
      <c r="F10">
        <v>32.375</v>
      </c>
      <c r="I10">
        <f t="shared" si="3"/>
        <v>0.45599999999999952</v>
      </c>
      <c r="K10">
        <f t="shared" si="0"/>
        <v>-0.45599999999999952</v>
      </c>
      <c r="L10">
        <v>31.919</v>
      </c>
    </row>
    <row r="11" spans="1:13" x14ac:dyDescent="0.55000000000000004">
      <c r="B11">
        <v>0</v>
      </c>
      <c r="C11">
        <v>0</v>
      </c>
      <c r="D11">
        <f t="shared" si="1"/>
        <v>0</v>
      </c>
      <c r="E11">
        <f t="shared" si="2"/>
        <v>29.687000000000001</v>
      </c>
      <c r="F11">
        <v>30.24</v>
      </c>
      <c r="I11">
        <f t="shared" si="3"/>
        <v>0.55299999999999727</v>
      </c>
      <c r="K11">
        <f t="shared" si="0"/>
        <v>-0.55299999999999727</v>
      </c>
      <c r="L11">
        <v>29.687000000000001</v>
      </c>
    </row>
    <row r="12" spans="1:13" x14ac:dyDescent="0.55000000000000004">
      <c r="B12">
        <v>0</v>
      </c>
      <c r="C12">
        <v>0</v>
      </c>
      <c r="D12">
        <f t="shared" si="1"/>
        <v>0</v>
      </c>
      <c r="E12">
        <f t="shared" si="2"/>
        <v>31.216000000000001</v>
      </c>
      <c r="F12">
        <v>32.387999999999998</v>
      </c>
      <c r="I12">
        <f t="shared" si="3"/>
        <v>1.171999999999997</v>
      </c>
      <c r="K12">
        <f t="shared" si="0"/>
        <v>-1.171999999999997</v>
      </c>
      <c r="L12">
        <v>31.216000000000001</v>
      </c>
    </row>
    <row r="13" spans="1:13" x14ac:dyDescent="0.55000000000000004">
      <c r="A13" s="4" t="s">
        <v>34</v>
      </c>
      <c r="B13" s="4">
        <f>SUM(B4:B12)</f>
        <v>14.789</v>
      </c>
      <c r="C13" s="4">
        <f>SUM(C4:C12)</f>
        <v>17.356999999999999</v>
      </c>
      <c r="D13" s="4">
        <f>SUM(D4:D12)</f>
        <v>32.146000000000001</v>
      </c>
      <c r="E13" s="4">
        <f>SUM(E4:E12)</f>
        <v>208.67500000000004</v>
      </c>
      <c r="F13" s="4">
        <f>SUM(F4:F12)</f>
        <v>230.393</v>
      </c>
      <c r="G13" s="4">
        <f>D13/M13</f>
        <v>30.754018038293999</v>
      </c>
      <c r="H13" s="4">
        <f>G13/F13*100</f>
        <v>13.348503660395064</v>
      </c>
      <c r="I13" s="4">
        <f>F13-E13</f>
        <v>21.717999999999961</v>
      </c>
      <c r="J13" s="4">
        <f>I13/F13*100</f>
        <v>9.4265016732279019</v>
      </c>
      <c r="K13" s="4">
        <f>B13+C13+E13-F13</f>
        <v>10.428000000000026</v>
      </c>
      <c r="L13" s="4">
        <f>SUM(L4:L12)</f>
        <v>240.82100000000005</v>
      </c>
      <c r="M13" s="4">
        <f>L13/F13</f>
        <v>1.045261791807911</v>
      </c>
    </row>
    <row r="21" spans="1:10" x14ac:dyDescent="0.55000000000000004">
      <c r="B21" t="s">
        <v>35</v>
      </c>
      <c r="C21" t="s">
        <v>36</v>
      </c>
      <c r="D21" t="s">
        <v>37</v>
      </c>
      <c r="E21" t="s">
        <v>38</v>
      </c>
    </row>
    <row r="22" spans="1:10" x14ac:dyDescent="0.55000000000000004">
      <c r="A22">
        <v>1</v>
      </c>
      <c r="B22">
        <v>12.292</v>
      </c>
      <c r="C22">
        <v>111.41500000000001</v>
      </c>
      <c r="D22">
        <v>1</v>
      </c>
      <c r="E22">
        <v>226</v>
      </c>
      <c r="F22">
        <v>1</v>
      </c>
      <c r="I22">
        <v>1</v>
      </c>
      <c r="J22">
        <v>12.292</v>
      </c>
    </row>
    <row r="23" spans="1:10" x14ac:dyDescent="0.55000000000000004">
      <c r="A23">
        <v>2</v>
      </c>
      <c r="B23">
        <v>0.76500000000000001</v>
      </c>
      <c r="C23">
        <v>122.669</v>
      </c>
      <c r="D23">
        <v>25</v>
      </c>
      <c r="E23">
        <v>151</v>
      </c>
      <c r="F23">
        <v>2</v>
      </c>
      <c r="I23">
        <v>1</v>
      </c>
      <c r="J23">
        <v>19.146999999999998</v>
      </c>
    </row>
    <row r="24" spans="1:10" x14ac:dyDescent="0.55000000000000004">
      <c r="A24">
        <v>3</v>
      </c>
      <c r="B24">
        <v>10.061</v>
      </c>
      <c r="C24">
        <v>109.116</v>
      </c>
      <c r="D24">
        <v>45</v>
      </c>
      <c r="E24">
        <v>227</v>
      </c>
      <c r="F24">
        <v>4</v>
      </c>
      <c r="I24">
        <v>1</v>
      </c>
      <c r="J24">
        <v>27.282</v>
      </c>
    </row>
    <row r="25" spans="1:10" x14ac:dyDescent="0.55000000000000004">
      <c r="A25">
        <v>4</v>
      </c>
      <c r="B25">
        <v>19.146999999999998</v>
      </c>
      <c r="C25">
        <v>127.95099999999999</v>
      </c>
      <c r="D25">
        <v>10</v>
      </c>
      <c r="E25">
        <v>242</v>
      </c>
      <c r="F25">
        <v>1</v>
      </c>
      <c r="I25">
        <v>1</v>
      </c>
      <c r="J25">
        <v>28.282</v>
      </c>
    </row>
    <row r="26" spans="1:10" x14ac:dyDescent="0.55000000000000004">
      <c r="A26">
        <v>5</v>
      </c>
      <c r="B26">
        <v>3.5369999999999999</v>
      </c>
      <c r="C26">
        <v>153.453</v>
      </c>
      <c r="D26">
        <v>19</v>
      </c>
      <c r="E26">
        <v>236</v>
      </c>
      <c r="F26">
        <v>2</v>
      </c>
      <c r="I26">
        <v>1</v>
      </c>
      <c r="J26">
        <v>28.189</v>
      </c>
    </row>
    <row r="27" spans="1:10" x14ac:dyDescent="0.55000000000000004">
      <c r="A27">
        <v>6</v>
      </c>
      <c r="B27">
        <v>3.6509999999999998</v>
      </c>
      <c r="C27">
        <v>161.41900000000001</v>
      </c>
      <c r="D27">
        <v>70</v>
      </c>
      <c r="E27">
        <v>242</v>
      </c>
      <c r="F27">
        <v>3</v>
      </c>
      <c r="I27">
        <v>1</v>
      </c>
      <c r="J27">
        <v>32.807000000000002</v>
      </c>
    </row>
    <row r="28" spans="1:10" x14ac:dyDescent="0.55000000000000004">
      <c r="A28">
        <v>7</v>
      </c>
      <c r="B28">
        <v>15.965</v>
      </c>
      <c r="C28">
        <v>107.544</v>
      </c>
      <c r="D28">
        <v>20</v>
      </c>
      <c r="E28">
        <v>241</v>
      </c>
      <c r="F28">
        <v>4</v>
      </c>
      <c r="I28">
        <v>1</v>
      </c>
      <c r="J28">
        <v>31.919</v>
      </c>
    </row>
    <row r="29" spans="1:10" x14ac:dyDescent="0.55000000000000004">
      <c r="A29">
        <v>8</v>
      </c>
      <c r="B29">
        <v>27.282</v>
      </c>
      <c r="C29">
        <v>127.922</v>
      </c>
      <c r="D29">
        <v>12</v>
      </c>
      <c r="E29">
        <v>251</v>
      </c>
      <c r="F29">
        <v>1</v>
      </c>
      <c r="I29">
        <v>1</v>
      </c>
      <c r="J29">
        <v>29.687000000000001</v>
      </c>
    </row>
    <row r="30" spans="1:10" x14ac:dyDescent="0.55000000000000004">
      <c r="A30">
        <v>9</v>
      </c>
      <c r="B30">
        <v>4.4269999999999996</v>
      </c>
      <c r="C30">
        <v>155.81100000000001</v>
      </c>
      <c r="D30">
        <v>45</v>
      </c>
      <c r="E30">
        <v>251</v>
      </c>
      <c r="F30">
        <v>2</v>
      </c>
      <c r="I30">
        <v>1</v>
      </c>
      <c r="J30">
        <v>31.216000000000001</v>
      </c>
    </row>
    <row r="31" spans="1:10" x14ac:dyDescent="0.55000000000000004">
      <c r="A31">
        <v>10</v>
      </c>
      <c r="B31">
        <v>7.07</v>
      </c>
      <c r="C31">
        <v>159.21199999999999</v>
      </c>
      <c r="D31">
        <v>95</v>
      </c>
      <c r="E31">
        <v>251</v>
      </c>
      <c r="F31">
        <v>3</v>
      </c>
      <c r="I31">
        <v>2</v>
      </c>
      <c r="J31">
        <v>0.76500000000000001</v>
      </c>
    </row>
    <row r="32" spans="1:10" x14ac:dyDescent="0.55000000000000004">
      <c r="A32">
        <v>11</v>
      </c>
      <c r="B32">
        <v>22.295999999999999</v>
      </c>
      <c r="C32">
        <v>99.983999999999995</v>
      </c>
      <c r="D32">
        <v>17</v>
      </c>
      <c r="E32">
        <v>213</v>
      </c>
      <c r="F32">
        <v>4</v>
      </c>
      <c r="I32">
        <v>2</v>
      </c>
      <c r="J32">
        <v>3.5369999999999999</v>
      </c>
    </row>
    <row r="33" spans="1:10" x14ac:dyDescent="0.55000000000000004">
      <c r="A33">
        <v>12</v>
      </c>
      <c r="B33">
        <v>28.282</v>
      </c>
      <c r="C33">
        <v>122.825</v>
      </c>
      <c r="D33">
        <v>16</v>
      </c>
      <c r="E33">
        <v>237</v>
      </c>
      <c r="F33">
        <v>1</v>
      </c>
      <c r="I33">
        <v>2</v>
      </c>
      <c r="J33">
        <v>4.4269999999999996</v>
      </c>
    </row>
    <row r="34" spans="1:10" x14ac:dyDescent="0.55000000000000004">
      <c r="A34">
        <v>13</v>
      </c>
      <c r="B34">
        <v>2.7269999999999999</v>
      </c>
      <c r="C34">
        <v>154.33600000000001</v>
      </c>
      <c r="D34">
        <v>39</v>
      </c>
      <c r="E34">
        <v>237</v>
      </c>
      <c r="F34">
        <v>2</v>
      </c>
      <c r="I34">
        <v>2</v>
      </c>
      <c r="J34">
        <v>2.7269999999999999</v>
      </c>
    </row>
    <row r="35" spans="1:10" x14ac:dyDescent="0.55000000000000004">
      <c r="A35">
        <v>14</v>
      </c>
      <c r="B35">
        <v>5.0960000000000001</v>
      </c>
      <c r="C35">
        <v>159.91999999999999</v>
      </c>
      <c r="D35">
        <v>122</v>
      </c>
      <c r="E35">
        <v>185</v>
      </c>
      <c r="F35">
        <v>3</v>
      </c>
      <c r="I35">
        <v>2</v>
      </c>
      <c r="J35">
        <v>1.8919999999999999</v>
      </c>
    </row>
    <row r="36" spans="1:10" x14ac:dyDescent="0.55000000000000004">
      <c r="A36">
        <v>15</v>
      </c>
      <c r="B36">
        <v>25.91</v>
      </c>
      <c r="C36">
        <v>103.14</v>
      </c>
      <c r="D36">
        <v>8</v>
      </c>
      <c r="E36">
        <v>196</v>
      </c>
      <c r="F36">
        <v>4</v>
      </c>
      <c r="I36">
        <v>2</v>
      </c>
      <c r="J36">
        <v>1.4410000000000001</v>
      </c>
    </row>
    <row r="37" spans="1:10" x14ac:dyDescent="0.55000000000000004">
      <c r="A37">
        <v>16</v>
      </c>
      <c r="B37">
        <v>28.189</v>
      </c>
      <c r="C37">
        <v>114.164</v>
      </c>
      <c r="D37">
        <v>14</v>
      </c>
      <c r="E37">
        <v>220</v>
      </c>
      <c r="F37">
        <v>1</v>
      </c>
      <c r="I37">
        <v>3</v>
      </c>
      <c r="J37">
        <v>3.6509999999999998</v>
      </c>
    </row>
    <row r="38" spans="1:10" x14ac:dyDescent="0.55000000000000004">
      <c r="A38">
        <v>17</v>
      </c>
      <c r="B38">
        <v>1.8919999999999999</v>
      </c>
      <c r="C38">
        <v>114.416</v>
      </c>
      <c r="D38">
        <v>15</v>
      </c>
      <c r="E38">
        <v>216</v>
      </c>
      <c r="F38">
        <v>2</v>
      </c>
      <c r="I38">
        <v>3</v>
      </c>
      <c r="J38">
        <v>7.07</v>
      </c>
    </row>
    <row r="39" spans="1:10" x14ac:dyDescent="0.55000000000000004">
      <c r="A39">
        <v>18</v>
      </c>
      <c r="B39">
        <v>1.54</v>
      </c>
      <c r="C39">
        <v>162.393</v>
      </c>
      <c r="D39">
        <v>72</v>
      </c>
      <c r="E39">
        <v>220</v>
      </c>
      <c r="F39">
        <v>3</v>
      </c>
      <c r="I39">
        <v>3</v>
      </c>
      <c r="J39">
        <v>5.0960000000000001</v>
      </c>
    </row>
    <row r="40" spans="1:10" x14ac:dyDescent="0.55000000000000004">
      <c r="A40">
        <v>19</v>
      </c>
      <c r="B40">
        <v>29.643000000000001</v>
      </c>
      <c r="C40">
        <v>107.974</v>
      </c>
      <c r="D40">
        <v>10</v>
      </c>
      <c r="E40">
        <v>191</v>
      </c>
      <c r="F40">
        <v>4</v>
      </c>
      <c r="I40">
        <v>3</v>
      </c>
      <c r="J40">
        <v>1.54</v>
      </c>
    </row>
    <row r="41" spans="1:10" x14ac:dyDescent="0.55000000000000004">
      <c r="A41">
        <v>20</v>
      </c>
      <c r="B41">
        <v>32.807000000000002</v>
      </c>
      <c r="C41">
        <v>96.022999999999996</v>
      </c>
      <c r="D41">
        <v>9</v>
      </c>
      <c r="E41">
        <v>187</v>
      </c>
      <c r="F41">
        <v>1</v>
      </c>
      <c r="I41">
        <v>4</v>
      </c>
      <c r="J41">
        <v>10.061</v>
      </c>
    </row>
    <row r="42" spans="1:10" x14ac:dyDescent="0.55000000000000004">
      <c r="A42">
        <v>21</v>
      </c>
      <c r="B42">
        <v>1.4410000000000001</v>
      </c>
      <c r="C42">
        <v>84.084000000000003</v>
      </c>
      <c r="D42">
        <v>16</v>
      </c>
      <c r="E42">
        <v>105</v>
      </c>
      <c r="F42">
        <v>2</v>
      </c>
      <c r="I42">
        <v>4</v>
      </c>
      <c r="J42">
        <v>15.965</v>
      </c>
    </row>
    <row r="43" spans="1:10" x14ac:dyDescent="0.55000000000000004">
      <c r="A43">
        <v>22</v>
      </c>
      <c r="B43">
        <v>31.515000000000001</v>
      </c>
      <c r="C43">
        <v>100.18600000000001</v>
      </c>
      <c r="D43">
        <v>13</v>
      </c>
      <c r="E43">
        <v>187</v>
      </c>
      <c r="F43">
        <v>4</v>
      </c>
      <c r="I43">
        <v>4</v>
      </c>
      <c r="J43">
        <v>22.295999999999999</v>
      </c>
    </row>
    <row r="44" spans="1:10" x14ac:dyDescent="0.55000000000000004">
      <c r="A44">
        <v>23</v>
      </c>
      <c r="B44">
        <v>31.919</v>
      </c>
      <c r="C44">
        <v>89.516000000000005</v>
      </c>
      <c r="D44">
        <v>10</v>
      </c>
      <c r="E44">
        <v>184</v>
      </c>
      <c r="F44">
        <v>1</v>
      </c>
      <c r="I44">
        <v>4</v>
      </c>
      <c r="J44">
        <v>25.91</v>
      </c>
    </row>
    <row r="45" spans="1:10" x14ac:dyDescent="0.55000000000000004">
      <c r="A45">
        <v>24</v>
      </c>
      <c r="B45">
        <v>32.375</v>
      </c>
      <c r="C45">
        <v>94.382000000000005</v>
      </c>
      <c r="D45">
        <v>8</v>
      </c>
      <c r="E45">
        <v>181</v>
      </c>
      <c r="F45">
        <v>4</v>
      </c>
      <c r="I45">
        <v>4</v>
      </c>
      <c r="J45">
        <v>29.643000000000001</v>
      </c>
    </row>
    <row r="46" spans="1:10" x14ac:dyDescent="0.55000000000000004">
      <c r="A46">
        <v>25</v>
      </c>
      <c r="B46">
        <v>29.687000000000001</v>
      </c>
      <c r="C46">
        <v>96.445999999999998</v>
      </c>
      <c r="D46">
        <v>3</v>
      </c>
      <c r="E46">
        <v>166</v>
      </c>
      <c r="F46">
        <v>1</v>
      </c>
      <c r="I46">
        <v>4</v>
      </c>
      <c r="J46">
        <v>31.515000000000001</v>
      </c>
    </row>
    <row r="47" spans="1:10" x14ac:dyDescent="0.55000000000000004">
      <c r="A47">
        <v>26</v>
      </c>
      <c r="B47">
        <v>30.24</v>
      </c>
      <c r="C47">
        <v>97.137</v>
      </c>
      <c r="D47">
        <v>2</v>
      </c>
      <c r="E47">
        <v>206</v>
      </c>
      <c r="F47">
        <v>4</v>
      </c>
      <c r="I47">
        <v>4</v>
      </c>
      <c r="J47">
        <v>32.375</v>
      </c>
    </row>
    <row r="48" spans="1:10" x14ac:dyDescent="0.55000000000000004">
      <c r="A48">
        <v>27</v>
      </c>
      <c r="B48">
        <v>31.216000000000001</v>
      </c>
      <c r="C48">
        <v>99.176000000000002</v>
      </c>
      <c r="D48">
        <v>2</v>
      </c>
      <c r="E48">
        <v>222</v>
      </c>
      <c r="F48">
        <v>1</v>
      </c>
      <c r="I48">
        <v>4</v>
      </c>
      <c r="J48">
        <v>30.24</v>
      </c>
    </row>
    <row r="49" spans="1:10" x14ac:dyDescent="0.55000000000000004">
      <c r="A49">
        <v>28</v>
      </c>
      <c r="B49">
        <v>32.387999999999998</v>
      </c>
      <c r="C49">
        <v>94.811000000000007</v>
      </c>
      <c r="D49">
        <v>4</v>
      </c>
      <c r="E49">
        <v>242</v>
      </c>
      <c r="F49">
        <v>4</v>
      </c>
      <c r="I49">
        <v>4</v>
      </c>
      <c r="J49">
        <v>32.387999999999998</v>
      </c>
    </row>
  </sheetData>
  <sortState xmlns:xlrd2="http://schemas.microsoft.com/office/spreadsheetml/2017/richdata2" ref="I22:J49">
    <sortCondition ref="I22:I49"/>
  </sortState>
  <mergeCells count="4">
    <mergeCell ref="B2:D2"/>
    <mergeCell ref="E2:F2"/>
    <mergeCell ref="G2:H2"/>
    <mergeCell ref="K2:K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CB38-8025-4413-BC1F-822D4DD85EE3}">
  <dimension ref="A2:M50"/>
  <sheetViews>
    <sheetView zoomScale="55" zoomScaleNormal="55" workbookViewId="0">
      <selection activeCell="D13" sqref="D13"/>
    </sheetView>
  </sheetViews>
  <sheetFormatPr defaultRowHeight="18" x14ac:dyDescent="0.55000000000000004"/>
  <cols>
    <col min="1" max="1" width="5.4140625" bestFit="1" customWidth="1"/>
    <col min="2" max="2" width="6.6640625" bestFit="1" customWidth="1"/>
    <col min="3" max="3" width="9.6640625" bestFit="1" customWidth="1"/>
    <col min="4" max="4" width="7.1640625" bestFit="1" customWidth="1"/>
    <col min="5" max="6" width="8.1640625" bestFit="1" customWidth="1"/>
    <col min="7" max="8" width="12.33203125" bestFit="1" customWidth="1"/>
    <col min="9" max="9" width="7.58203125" bestFit="1" customWidth="1"/>
    <col min="10" max="10" width="13.25" bestFit="1" customWidth="1"/>
    <col min="11" max="11" width="9" bestFit="1" customWidth="1"/>
    <col min="12" max="12" width="20.08203125" bestFit="1" customWidth="1"/>
    <col min="13" max="13" width="12.33203125" bestFit="1" customWidth="1"/>
  </cols>
  <sheetData>
    <row r="2" spans="1:13" x14ac:dyDescent="0.55000000000000004">
      <c r="B2" s="9" t="s">
        <v>20</v>
      </c>
      <c r="C2" s="9"/>
      <c r="D2" s="9"/>
      <c r="E2" s="9" t="s">
        <v>21</v>
      </c>
      <c r="F2" s="9"/>
      <c r="G2" s="9" t="s">
        <v>22</v>
      </c>
      <c r="H2" s="9"/>
      <c r="I2" s="1" t="s">
        <v>23</v>
      </c>
      <c r="J2" s="2" t="s">
        <v>23</v>
      </c>
      <c r="K2" s="9" t="s">
        <v>24</v>
      </c>
      <c r="L2" s="3" t="s">
        <v>25</v>
      </c>
      <c r="M2" s="3" t="s">
        <v>26</v>
      </c>
    </row>
    <row r="3" spans="1:13" x14ac:dyDescent="0.55000000000000004"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32</v>
      </c>
      <c r="J3" s="1" t="s">
        <v>33</v>
      </c>
      <c r="K3" s="9"/>
      <c r="L3" s="1" t="s">
        <v>32</v>
      </c>
      <c r="M3" s="1"/>
    </row>
    <row r="4" spans="1:13" x14ac:dyDescent="0.55000000000000004">
      <c r="B4">
        <v>0.90100000000000002</v>
      </c>
      <c r="C4">
        <v>0</v>
      </c>
      <c r="D4">
        <f>B4+C4</f>
        <v>0.90100000000000002</v>
      </c>
      <c r="E4">
        <f>L4-D4</f>
        <v>14.954000000000001</v>
      </c>
      <c r="F4">
        <v>11.353</v>
      </c>
      <c r="I4">
        <f>F4-E4</f>
        <v>-3.6010000000000009</v>
      </c>
      <c r="J4">
        <f>I4/F4*100</f>
        <v>-31.718488505240916</v>
      </c>
      <c r="K4">
        <f t="shared" ref="K4:K12" si="0">B4+C4+E4-F4</f>
        <v>4.5020000000000007</v>
      </c>
      <c r="L4">
        <v>15.855</v>
      </c>
    </row>
    <row r="5" spans="1:13" x14ac:dyDescent="0.55000000000000004">
      <c r="B5">
        <v>3.7320000000000002</v>
      </c>
      <c r="C5">
        <v>5.141</v>
      </c>
      <c r="D5">
        <f t="shared" ref="D5:D12" si="1">B5+C5</f>
        <v>8.8730000000000011</v>
      </c>
      <c r="E5">
        <f t="shared" ref="E5:E12" si="2">L5-D5</f>
        <v>11.866</v>
      </c>
      <c r="F5">
        <v>17.013000000000002</v>
      </c>
      <c r="I5">
        <f>F5-E5</f>
        <v>5.147000000000002</v>
      </c>
      <c r="K5">
        <f t="shared" si="0"/>
        <v>3.7259999999999991</v>
      </c>
      <c r="L5">
        <v>20.739000000000001</v>
      </c>
    </row>
    <row r="6" spans="1:13" x14ac:dyDescent="0.55000000000000004">
      <c r="B6">
        <v>6.2930000000000001</v>
      </c>
      <c r="C6">
        <v>4.5960000000000001</v>
      </c>
      <c r="D6">
        <f t="shared" si="1"/>
        <v>10.888999999999999</v>
      </c>
      <c r="E6">
        <f t="shared" si="2"/>
        <v>15.646000000000001</v>
      </c>
      <c r="F6">
        <v>20.887</v>
      </c>
      <c r="I6">
        <f t="shared" ref="I6:I12" si="3">F6-E6</f>
        <v>5.2409999999999997</v>
      </c>
      <c r="K6">
        <f t="shared" si="0"/>
        <v>5.6479999999999997</v>
      </c>
      <c r="L6">
        <v>26.535</v>
      </c>
    </row>
    <row r="7" spans="1:13" x14ac:dyDescent="0.55000000000000004">
      <c r="B7">
        <v>6.4870000000000001</v>
      </c>
      <c r="C7">
        <v>5.1660000000000004</v>
      </c>
      <c r="D7">
        <f t="shared" si="1"/>
        <v>11.653</v>
      </c>
      <c r="E7">
        <f t="shared" si="2"/>
        <v>13.563999999999998</v>
      </c>
      <c r="F7">
        <v>23.853000000000002</v>
      </c>
      <c r="I7">
        <f t="shared" si="3"/>
        <v>10.289000000000003</v>
      </c>
      <c r="K7">
        <f t="shared" si="0"/>
        <v>1.3639999999999972</v>
      </c>
      <c r="L7">
        <v>25.216999999999999</v>
      </c>
    </row>
    <row r="8" spans="1:13" x14ac:dyDescent="0.55000000000000004">
      <c r="B8">
        <v>5.9909999999999997</v>
      </c>
      <c r="C8">
        <v>3.7120000000000002</v>
      </c>
      <c r="D8">
        <f t="shared" si="1"/>
        <v>9.7029999999999994</v>
      </c>
      <c r="E8">
        <f t="shared" si="2"/>
        <v>14.038</v>
      </c>
      <c r="F8">
        <v>26.238</v>
      </c>
      <c r="I8">
        <f t="shared" si="3"/>
        <v>12.2</v>
      </c>
      <c r="K8">
        <f t="shared" si="0"/>
        <v>-2.4969999999999999</v>
      </c>
      <c r="L8">
        <v>23.741</v>
      </c>
    </row>
    <row r="9" spans="1:13" x14ac:dyDescent="0.55000000000000004">
      <c r="B9">
        <v>1.8520000000000001</v>
      </c>
      <c r="C9">
        <v>0</v>
      </c>
      <c r="D9">
        <f t="shared" si="1"/>
        <v>1.8520000000000001</v>
      </c>
      <c r="E9">
        <f t="shared" si="2"/>
        <v>24.044</v>
      </c>
      <c r="F9">
        <v>26.785</v>
      </c>
      <c r="I9">
        <f t="shared" si="3"/>
        <v>2.7409999999999997</v>
      </c>
      <c r="K9">
        <f t="shared" si="0"/>
        <v>-0.88899999999999935</v>
      </c>
      <c r="L9">
        <v>25.896000000000001</v>
      </c>
    </row>
    <row r="10" spans="1:13" x14ac:dyDescent="0.55000000000000004">
      <c r="B10">
        <v>1.1859999999999999</v>
      </c>
      <c r="C10">
        <v>0</v>
      </c>
      <c r="D10">
        <f t="shared" si="1"/>
        <v>1.1859999999999999</v>
      </c>
      <c r="E10">
        <f t="shared" si="2"/>
        <v>24.658000000000001</v>
      </c>
      <c r="F10">
        <v>27.63</v>
      </c>
      <c r="I10">
        <f t="shared" si="3"/>
        <v>2.9719999999999978</v>
      </c>
      <c r="K10">
        <f t="shared" si="0"/>
        <v>-1.7859999999999978</v>
      </c>
      <c r="L10">
        <v>25.844000000000001</v>
      </c>
    </row>
    <row r="11" spans="1:13" x14ac:dyDescent="0.55000000000000004">
      <c r="B11">
        <v>0</v>
      </c>
      <c r="C11">
        <v>0</v>
      </c>
      <c r="D11">
        <f t="shared" si="1"/>
        <v>0</v>
      </c>
      <c r="E11">
        <f t="shared" si="2"/>
        <v>25.927</v>
      </c>
      <c r="F11">
        <v>25.34</v>
      </c>
      <c r="I11">
        <f t="shared" si="3"/>
        <v>-0.58699999999999974</v>
      </c>
      <c r="K11">
        <f t="shared" si="0"/>
        <v>0.58699999999999974</v>
      </c>
      <c r="L11">
        <v>25.927</v>
      </c>
    </row>
    <row r="12" spans="1:13" x14ac:dyDescent="0.55000000000000004">
      <c r="B12">
        <v>0</v>
      </c>
      <c r="C12">
        <v>0</v>
      </c>
      <c r="D12">
        <f t="shared" si="1"/>
        <v>0</v>
      </c>
      <c r="E12">
        <f t="shared" si="2"/>
        <v>22.957000000000001</v>
      </c>
      <c r="F12">
        <v>25.51</v>
      </c>
      <c r="I12">
        <f t="shared" si="3"/>
        <v>2.5530000000000008</v>
      </c>
      <c r="K12">
        <f t="shared" si="0"/>
        <v>-2.5530000000000008</v>
      </c>
      <c r="L12">
        <v>22.957000000000001</v>
      </c>
    </row>
    <row r="13" spans="1:13" x14ac:dyDescent="0.55000000000000004">
      <c r="A13" s="4" t="s">
        <v>34</v>
      </c>
      <c r="B13" s="4">
        <f>SUM(B4:B12)</f>
        <v>26.442</v>
      </c>
      <c r="C13" s="4">
        <f>SUM(C4:C12)</f>
        <v>18.615000000000002</v>
      </c>
      <c r="D13" s="4">
        <f>SUM(D4:D12)</f>
        <v>45.057000000000002</v>
      </c>
      <c r="E13" s="4">
        <f>SUM(E4:E12)</f>
        <v>167.654</v>
      </c>
      <c r="F13" s="4">
        <f>SUM(F4:F12)</f>
        <v>204.60899999999998</v>
      </c>
      <c r="G13" s="4">
        <f>D13/M13</f>
        <v>43.340813183145201</v>
      </c>
      <c r="H13" s="4">
        <f>G13/F13*100</f>
        <v>21.182261378113967</v>
      </c>
      <c r="I13" s="4">
        <f>F13-E13</f>
        <v>36.954999999999984</v>
      </c>
      <c r="J13" s="4">
        <f>I13/F13*100</f>
        <v>18.06127785190289</v>
      </c>
      <c r="K13" s="4">
        <f>B13+C13+E13-F13</f>
        <v>8.1020000000000323</v>
      </c>
      <c r="L13" s="4">
        <f>SUM(L4:L12)</f>
        <v>212.71099999999998</v>
      </c>
      <c r="M13" s="4">
        <f>L13/F13</f>
        <v>1.0395974761618503</v>
      </c>
    </row>
    <row r="21" spans="1:10" x14ac:dyDescent="0.55000000000000004">
      <c r="B21" t="s">
        <v>35</v>
      </c>
      <c r="C21" t="s">
        <v>36</v>
      </c>
      <c r="D21" t="s">
        <v>37</v>
      </c>
      <c r="E21" t="s">
        <v>38</v>
      </c>
    </row>
    <row r="22" spans="1:10" x14ac:dyDescent="0.55000000000000004">
      <c r="A22">
        <v>1</v>
      </c>
      <c r="B22">
        <v>15.855</v>
      </c>
      <c r="C22">
        <v>118.45099999999999</v>
      </c>
      <c r="D22">
        <v>6</v>
      </c>
      <c r="E22">
        <v>235</v>
      </c>
      <c r="F22">
        <v>1</v>
      </c>
      <c r="I22">
        <v>1</v>
      </c>
      <c r="J22">
        <v>15.855</v>
      </c>
    </row>
    <row r="23" spans="1:10" x14ac:dyDescent="0.55000000000000004">
      <c r="A23">
        <v>2</v>
      </c>
      <c r="B23">
        <v>0.90100000000000002</v>
      </c>
      <c r="C23">
        <v>109.166</v>
      </c>
      <c r="D23">
        <v>40</v>
      </c>
      <c r="E23">
        <v>148</v>
      </c>
      <c r="F23">
        <v>2</v>
      </c>
      <c r="I23">
        <v>1</v>
      </c>
      <c r="J23">
        <v>20.739000000000001</v>
      </c>
    </row>
    <row r="24" spans="1:10" x14ac:dyDescent="0.55000000000000004">
      <c r="A24">
        <v>3</v>
      </c>
      <c r="B24">
        <v>11.353</v>
      </c>
      <c r="C24">
        <v>120.343</v>
      </c>
      <c r="D24">
        <v>25</v>
      </c>
      <c r="E24">
        <v>234</v>
      </c>
      <c r="F24">
        <v>4</v>
      </c>
      <c r="I24">
        <v>1</v>
      </c>
      <c r="J24">
        <v>26.535</v>
      </c>
    </row>
    <row r="25" spans="1:10" x14ac:dyDescent="0.55000000000000004">
      <c r="A25">
        <v>4</v>
      </c>
      <c r="B25">
        <v>20.739000000000001</v>
      </c>
      <c r="C25">
        <v>140.66399999999999</v>
      </c>
      <c r="D25">
        <v>12</v>
      </c>
      <c r="E25">
        <v>252</v>
      </c>
      <c r="F25">
        <v>1</v>
      </c>
      <c r="I25">
        <v>1</v>
      </c>
      <c r="J25">
        <v>25.216999999999999</v>
      </c>
    </row>
    <row r="26" spans="1:10" x14ac:dyDescent="0.55000000000000004">
      <c r="A26">
        <v>5</v>
      </c>
      <c r="B26">
        <v>3.7320000000000002</v>
      </c>
      <c r="C26">
        <v>159.18100000000001</v>
      </c>
      <c r="D26">
        <v>22</v>
      </c>
      <c r="E26">
        <v>252</v>
      </c>
      <c r="F26">
        <v>2</v>
      </c>
      <c r="I26">
        <v>1</v>
      </c>
      <c r="J26">
        <v>23.741</v>
      </c>
    </row>
    <row r="27" spans="1:10" x14ac:dyDescent="0.55000000000000004">
      <c r="A27">
        <v>6</v>
      </c>
      <c r="B27">
        <v>5.141</v>
      </c>
      <c r="C27">
        <v>174.48400000000001</v>
      </c>
      <c r="D27">
        <v>79</v>
      </c>
      <c r="E27">
        <v>250</v>
      </c>
      <c r="F27">
        <v>3</v>
      </c>
      <c r="I27">
        <v>1</v>
      </c>
      <c r="J27">
        <v>25.896000000000001</v>
      </c>
    </row>
    <row r="28" spans="1:10" x14ac:dyDescent="0.55000000000000004">
      <c r="A28">
        <v>7</v>
      </c>
      <c r="B28">
        <v>17.013000000000002</v>
      </c>
      <c r="C28">
        <v>113.81399999999999</v>
      </c>
      <c r="D28">
        <v>25</v>
      </c>
      <c r="E28">
        <v>237</v>
      </c>
      <c r="F28">
        <v>4</v>
      </c>
      <c r="I28">
        <v>1</v>
      </c>
      <c r="J28">
        <v>25.844000000000001</v>
      </c>
    </row>
    <row r="29" spans="1:10" x14ac:dyDescent="0.55000000000000004">
      <c r="A29">
        <v>8</v>
      </c>
      <c r="B29">
        <v>26.535</v>
      </c>
      <c r="C29">
        <v>142.72499999999999</v>
      </c>
      <c r="D29">
        <v>32</v>
      </c>
      <c r="E29">
        <v>252</v>
      </c>
      <c r="F29">
        <v>1</v>
      </c>
      <c r="I29">
        <v>1</v>
      </c>
      <c r="J29">
        <v>25.927</v>
      </c>
    </row>
    <row r="30" spans="1:10" x14ac:dyDescent="0.55000000000000004">
      <c r="A30">
        <v>9</v>
      </c>
      <c r="B30">
        <v>6.2930000000000001</v>
      </c>
      <c r="C30">
        <v>176.10400000000001</v>
      </c>
      <c r="D30">
        <v>18</v>
      </c>
      <c r="E30">
        <v>252</v>
      </c>
      <c r="F30">
        <v>2</v>
      </c>
      <c r="I30">
        <v>1</v>
      </c>
      <c r="J30">
        <v>22.957000000000001</v>
      </c>
    </row>
    <row r="31" spans="1:10" x14ac:dyDescent="0.55000000000000004">
      <c r="A31">
        <v>10</v>
      </c>
      <c r="B31">
        <v>4.5960000000000001</v>
      </c>
      <c r="C31">
        <v>156.70400000000001</v>
      </c>
      <c r="D31">
        <v>71</v>
      </c>
      <c r="E31">
        <v>252</v>
      </c>
      <c r="F31">
        <v>3</v>
      </c>
      <c r="I31">
        <v>2</v>
      </c>
      <c r="J31">
        <v>0.90100000000000002</v>
      </c>
    </row>
    <row r="32" spans="1:10" x14ac:dyDescent="0.55000000000000004">
      <c r="A32">
        <v>11</v>
      </c>
      <c r="B32">
        <v>20.887</v>
      </c>
      <c r="C32">
        <v>116.756</v>
      </c>
      <c r="D32">
        <v>24</v>
      </c>
      <c r="E32">
        <v>230</v>
      </c>
      <c r="F32">
        <v>4</v>
      </c>
      <c r="I32">
        <v>2</v>
      </c>
      <c r="J32">
        <v>3.7320000000000002</v>
      </c>
    </row>
    <row r="33" spans="1:10" x14ac:dyDescent="0.55000000000000004">
      <c r="A33">
        <v>12</v>
      </c>
      <c r="B33">
        <v>25.216999999999999</v>
      </c>
      <c r="C33">
        <v>146.55699999999999</v>
      </c>
      <c r="D33">
        <v>1</v>
      </c>
      <c r="E33">
        <v>254</v>
      </c>
      <c r="F33">
        <v>1</v>
      </c>
      <c r="I33">
        <v>2</v>
      </c>
      <c r="J33">
        <v>6.2930000000000001</v>
      </c>
    </row>
    <row r="34" spans="1:10" x14ac:dyDescent="0.55000000000000004">
      <c r="A34">
        <v>13</v>
      </c>
      <c r="B34">
        <v>6.4870000000000001</v>
      </c>
      <c r="C34">
        <v>172.06700000000001</v>
      </c>
      <c r="D34">
        <v>30</v>
      </c>
      <c r="E34">
        <v>254</v>
      </c>
      <c r="F34">
        <v>2</v>
      </c>
      <c r="I34">
        <v>2</v>
      </c>
      <c r="J34">
        <v>6.4870000000000001</v>
      </c>
    </row>
    <row r="35" spans="1:10" x14ac:dyDescent="0.55000000000000004">
      <c r="A35">
        <v>14</v>
      </c>
      <c r="B35">
        <v>5.1660000000000004</v>
      </c>
      <c r="C35">
        <v>167.12200000000001</v>
      </c>
      <c r="D35">
        <v>94</v>
      </c>
      <c r="E35">
        <v>215</v>
      </c>
      <c r="F35">
        <v>3</v>
      </c>
      <c r="I35">
        <v>2</v>
      </c>
      <c r="J35">
        <v>5.9909999999999997</v>
      </c>
    </row>
    <row r="36" spans="1:10" x14ac:dyDescent="0.55000000000000004">
      <c r="A36">
        <v>15</v>
      </c>
      <c r="B36">
        <v>23.853000000000002</v>
      </c>
      <c r="C36">
        <v>119.039</v>
      </c>
      <c r="D36">
        <v>6</v>
      </c>
      <c r="E36">
        <v>233</v>
      </c>
      <c r="F36">
        <v>4</v>
      </c>
      <c r="I36">
        <v>2</v>
      </c>
      <c r="J36">
        <v>1.8520000000000001</v>
      </c>
    </row>
    <row r="37" spans="1:10" x14ac:dyDescent="0.55000000000000004">
      <c r="A37">
        <v>16</v>
      </c>
      <c r="B37">
        <v>23.741</v>
      </c>
      <c r="C37">
        <v>147.149</v>
      </c>
      <c r="D37">
        <v>10</v>
      </c>
      <c r="E37">
        <v>255</v>
      </c>
      <c r="F37">
        <v>1</v>
      </c>
      <c r="I37">
        <v>2</v>
      </c>
      <c r="J37">
        <v>1.1859999999999999</v>
      </c>
    </row>
    <row r="38" spans="1:10" x14ac:dyDescent="0.55000000000000004">
      <c r="A38">
        <v>17</v>
      </c>
      <c r="B38">
        <v>5.9909999999999997</v>
      </c>
      <c r="C38">
        <v>169.48400000000001</v>
      </c>
      <c r="D38">
        <v>6</v>
      </c>
      <c r="E38">
        <v>255</v>
      </c>
      <c r="F38">
        <v>2</v>
      </c>
      <c r="I38">
        <v>3</v>
      </c>
      <c r="J38">
        <v>5.141</v>
      </c>
    </row>
    <row r="39" spans="1:10" x14ac:dyDescent="0.55000000000000004">
      <c r="A39">
        <v>18</v>
      </c>
      <c r="B39">
        <v>3.7120000000000002</v>
      </c>
      <c r="C39">
        <v>187.06399999999999</v>
      </c>
      <c r="D39">
        <v>46</v>
      </c>
      <c r="E39">
        <v>254</v>
      </c>
      <c r="F39">
        <v>3</v>
      </c>
      <c r="I39">
        <v>3</v>
      </c>
      <c r="J39">
        <v>4.5960000000000001</v>
      </c>
    </row>
    <row r="40" spans="1:10" x14ac:dyDescent="0.55000000000000004">
      <c r="A40">
        <v>19</v>
      </c>
      <c r="B40">
        <v>26.238</v>
      </c>
      <c r="C40">
        <v>120.59699999999999</v>
      </c>
      <c r="D40">
        <v>6</v>
      </c>
      <c r="E40">
        <v>227</v>
      </c>
      <c r="F40">
        <v>4</v>
      </c>
      <c r="I40">
        <v>3</v>
      </c>
      <c r="J40">
        <v>5.1660000000000004</v>
      </c>
    </row>
    <row r="41" spans="1:10" x14ac:dyDescent="0.55000000000000004">
      <c r="A41">
        <v>20</v>
      </c>
      <c r="B41">
        <v>25.896000000000001</v>
      </c>
      <c r="C41">
        <v>121.985</v>
      </c>
      <c r="D41">
        <v>8</v>
      </c>
      <c r="E41">
        <v>250</v>
      </c>
      <c r="F41">
        <v>1</v>
      </c>
      <c r="I41">
        <v>3</v>
      </c>
      <c r="J41">
        <v>3.7120000000000002</v>
      </c>
    </row>
    <row r="42" spans="1:10" x14ac:dyDescent="0.55000000000000004">
      <c r="A42">
        <v>21</v>
      </c>
      <c r="B42">
        <v>1.8520000000000001</v>
      </c>
      <c r="C42">
        <v>147.30500000000001</v>
      </c>
      <c r="D42">
        <v>13</v>
      </c>
      <c r="E42">
        <v>250</v>
      </c>
      <c r="F42">
        <v>2</v>
      </c>
      <c r="I42">
        <v>4</v>
      </c>
      <c r="J42">
        <v>11.353</v>
      </c>
    </row>
    <row r="43" spans="1:10" x14ac:dyDescent="0.55000000000000004">
      <c r="A43">
        <v>22</v>
      </c>
      <c r="B43">
        <v>26.785</v>
      </c>
      <c r="C43">
        <v>113.92400000000001</v>
      </c>
      <c r="D43">
        <v>9</v>
      </c>
      <c r="E43">
        <v>221</v>
      </c>
      <c r="F43">
        <v>4</v>
      </c>
      <c r="I43">
        <v>4</v>
      </c>
      <c r="J43">
        <v>17.013000000000002</v>
      </c>
    </row>
    <row r="44" spans="1:10" x14ac:dyDescent="0.55000000000000004">
      <c r="A44">
        <v>23</v>
      </c>
      <c r="B44">
        <v>25.844000000000001</v>
      </c>
      <c r="C44">
        <v>110.93</v>
      </c>
      <c r="D44">
        <v>10</v>
      </c>
      <c r="E44">
        <v>226</v>
      </c>
      <c r="F44">
        <v>1</v>
      </c>
      <c r="I44">
        <v>4</v>
      </c>
      <c r="J44">
        <v>20.887</v>
      </c>
    </row>
    <row r="45" spans="1:10" x14ac:dyDescent="0.55000000000000004">
      <c r="A45">
        <v>24</v>
      </c>
      <c r="B45">
        <v>1.1859999999999999</v>
      </c>
      <c r="C45">
        <v>126.819</v>
      </c>
      <c r="D45">
        <v>44</v>
      </c>
      <c r="E45">
        <v>182</v>
      </c>
      <c r="F45">
        <v>2</v>
      </c>
      <c r="I45">
        <v>4</v>
      </c>
      <c r="J45">
        <v>23.853000000000002</v>
      </c>
    </row>
    <row r="46" spans="1:10" x14ac:dyDescent="0.55000000000000004">
      <c r="A46">
        <v>25</v>
      </c>
      <c r="B46">
        <v>27.63</v>
      </c>
      <c r="C46">
        <v>104.4</v>
      </c>
      <c r="D46">
        <v>1</v>
      </c>
      <c r="E46">
        <v>209</v>
      </c>
      <c r="F46">
        <v>4</v>
      </c>
      <c r="I46">
        <v>4</v>
      </c>
      <c r="J46">
        <v>26.238</v>
      </c>
    </row>
    <row r="47" spans="1:10" x14ac:dyDescent="0.55000000000000004">
      <c r="A47">
        <v>26</v>
      </c>
      <c r="B47">
        <v>25.927</v>
      </c>
      <c r="C47">
        <v>108.944</v>
      </c>
      <c r="D47">
        <v>1</v>
      </c>
      <c r="E47">
        <v>233</v>
      </c>
      <c r="F47">
        <v>1</v>
      </c>
      <c r="I47">
        <v>4</v>
      </c>
      <c r="J47">
        <v>26.785</v>
      </c>
    </row>
    <row r="48" spans="1:10" x14ac:dyDescent="0.55000000000000004">
      <c r="A48">
        <v>27</v>
      </c>
      <c r="B48">
        <v>25.34</v>
      </c>
      <c r="C48">
        <v>109.455</v>
      </c>
      <c r="D48">
        <v>11</v>
      </c>
      <c r="E48">
        <v>228</v>
      </c>
      <c r="F48">
        <v>4</v>
      </c>
      <c r="I48">
        <v>4</v>
      </c>
      <c r="J48">
        <v>27.63</v>
      </c>
    </row>
    <row r="49" spans="1:10" x14ac:dyDescent="0.55000000000000004">
      <c r="A49">
        <v>28</v>
      </c>
      <c r="B49">
        <v>22.957000000000001</v>
      </c>
      <c r="C49">
        <v>111.67700000000001</v>
      </c>
      <c r="D49">
        <v>8</v>
      </c>
      <c r="E49">
        <v>240</v>
      </c>
      <c r="F49">
        <v>1</v>
      </c>
      <c r="I49">
        <v>4</v>
      </c>
      <c r="J49">
        <v>25.34</v>
      </c>
    </row>
    <row r="50" spans="1:10" x14ac:dyDescent="0.55000000000000004">
      <c r="A50">
        <v>29</v>
      </c>
      <c r="B50">
        <v>25.51</v>
      </c>
      <c r="C50">
        <v>104.173</v>
      </c>
      <c r="D50">
        <v>9</v>
      </c>
      <c r="E50">
        <v>234</v>
      </c>
      <c r="F50">
        <v>4</v>
      </c>
      <c r="I50">
        <v>4</v>
      </c>
      <c r="J50">
        <v>25.51</v>
      </c>
    </row>
  </sheetData>
  <sortState xmlns:xlrd2="http://schemas.microsoft.com/office/spreadsheetml/2017/richdata2" ref="I22:J50">
    <sortCondition ref="I22"/>
  </sortState>
  <mergeCells count="4">
    <mergeCell ref="B2:D2"/>
    <mergeCell ref="E2:F2"/>
    <mergeCell ref="G2:H2"/>
    <mergeCell ref="K2:K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19C4-3239-47B7-A139-1A42C4239735}">
  <dimension ref="A2:M46"/>
  <sheetViews>
    <sheetView zoomScale="55" zoomScaleNormal="55" workbookViewId="0">
      <selection activeCell="D13" sqref="D13"/>
    </sheetView>
  </sheetViews>
  <sheetFormatPr defaultRowHeight="18" x14ac:dyDescent="0.55000000000000004"/>
  <cols>
    <col min="1" max="1" width="5.4140625" bestFit="1" customWidth="1"/>
    <col min="2" max="2" width="6.6640625" bestFit="1" customWidth="1"/>
    <col min="3" max="3" width="9.6640625" bestFit="1" customWidth="1"/>
    <col min="4" max="4" width="7.1640625" bestFit="1" customWidth="1"/>
    <col min="5" max="6" width="8.1640625" bestFit="1" customWidth="1"/>
    <col min="7" max="8" width="12.33203125" bestFit="1" customWidth="1"/>
    <col min="9" max="9" width="7.58203125" bestFit="1" customWidth="1"/>
    <col min="10" max="10" width="13.25" bestFit="1" customWidth="1"/>
    <col min="11" max="11" width="9" bestFit="1" customWidth="1"/>
    <col min="12" max="12" width="20.08203125" bestFit="1" customWidth="1"/>
    <col min="13" max="13" width="12.33203125" bestFit="1" customWidth="1"/>
  </cols>
  <sheetData>
    <row r="2" spans="1:13" x14ac:dyDescent="0.55000000000000004">
      <c r="B2" s="9" t="s">
        <v>20</v>
      </c>
      <c r="C2" s="9"/>
      <c r="D2" s="9"/>
      <c r="E2" s="9" t="s">
        <v>21</v>
      </c>
      <c r="F2" s="9"/>
      <c r="G2" s="9" t="s">
        <v>22</v>
      </c>
      <c r="H2" s="9"/>
      <c r="I2" s="1" t="s">
        <v>23</v>
      </c>
      <c r="J2" s="2" t="s">
        <v>23</v>
      </c>
      <c r="K2" s="9" t="s">
        <v>24</v>
      </c>
      <c r="L2" s="3" t="s">
        <v>25</v>
      </c>
      <c r="M2" s="3" t="s">
        <v>26</v>
      </c>
    </row>
    <row r="3" spans="1:13" x14ac:dyDescent="0.55000000000000004"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32</v>
      </c>
      <c r="J3" s="1" t="s">
        <v>33</v>
      </c>
      <c r="K3" s="9"/>
      <c r="L3" s="1" t="s">
        <v>32</v>
      </c>
      <c r="M3" s="1"/>
    </row>
    <row r="4" spans="1:13" x14ac:dyDescent="0.55000000000000004">
      <c r="B4">
        <v>0</v>
      </c>
      <c r="C4">
        <v>0</v>
      </c>
      <c r="D4">
        <f>B4+C4</f>
        <v>0</v>
      </c>
      <c r="E4">
        <f>L4-D4</f>
        <v>15.162000000000001</v>
      </c>
      <c r="F4">
        <v>14.218999999999999</v>
      </c>
      <c r="I4">
        <f>F4-E4</f>
        <v>-0.94300000000000139</v>
      </c>
      <c r="J4">
        <f>I4/F4*100</f>
        <v>-6.6319713059990253</v>
      </c>
      <c r="K4">
        <f t="shared" ref="K4:K12" si="0">B4+C4+E4-F4</f>
        <v>0.94300000000000139</v>
      </c>
      <c r="L4">
        <v>15.162000000000001</v>
      </c>
    </row>
    <row r="5" spans="1:13" x14ac:dyDescent="0.55000000000000004">
      <c r="B5">
        <v>2.2229999999999999</v>
      </c>
      <c r="C5">
        <v>2.6989999999999998</v>
      </c>
      <c r="D5">
        <f t="shared" ref="D5:D12" si="1">B5+C5</f>
        <v>4.9219999999999997</v>
      </c>
      <c r="E5">
        <f t="shared" ref="E5:E12" si="2">L5-D5</f>
        <v>16.628999999999998</v>
      </c>
      <c r="F5">
        <v>19.527999999999999</v>
      </c>
      <c r="I5">
        <f>F5-E5</f>
        <v>2.8990000000000009</v>
      </c>
      <c r="K5">
        <f t="shared" si="0"/>
        <v>2.0229999999999997</v>
      </c>
      <c r="L5">
        <v>21.550999999999998</v>
      </c>
    </row>
    <row r="6" spans="1:13" x14ac:dyDescent="0.55000000000000004">
      <c r="B6">
        <v>1.361</v>
      </c>
      <c r="C6">
        <v>4.4770000000000003</v>
      </c>
      <c r="D6">
        <f t="shared" si="1"/>
        <v>5.8380000000000001</v>
      </c>
      <c r="E6">
        <f t="shared" si="2"/>
        <v>20.053999999999998</v>
      </c>
      <c r="F6">
        <v>24.719000000000001</v>
      </c>
      <c r="I6">
        <f t="shared" ref="I6:I12" si="3">F6-E6</f>
        <v>4.6650000000000027</v>
      </c>
      <c r="K6">
        <f t="shared" si="0"/>
        <v>1.1729999999999983</v>
      </c>
      <c r="L6">
        <v>25.891999999999999</v>
      </c>
    </row>
    <row r="7" spans="1:13" x14ac:dyDescent="0.55000000000000004">
      <c r="B7">
        <v>2.8679999999999999</v>
      </c>
      <c r="C7">
        <v>2.109</v>
      </c>
      <c r="D7">
        <f t="shared" si="1"/>
        <v>4.9770000000000003</v>
      </c>
      <c r="E7">
        <f t="shared" si="2"/>
        <v>23.433</v>
      </c>
      <c r="F7">
        <v>26.602</v>
      </c>
      <c r="I7">
        <f t="shared" si="3"/>
        <v>3.1690000000000005</v>
      </c>
      <c r="K7">
        <f t="shared" si="0"/>
        <v>1.8079999999999998</v>
      </c>
      <c r="L7">
        <v>28.41</v>
      </c>
    </row>
    <row r="8" spans="1:13" x14ac:dyDescent="0.55000000000000004">
      <c r="B8">
        <v>4.5970000000000004</v>
      </c>
      <c r="C8">
        <v>0</v>
      </c>
      <c r="D8">
        <f t="shared" si="1"/>
        <v>4.5970000000000004</v>
      </c>
      <c r="E8">
        <f t="shared" si="2"/>
        <v>27.905999999999999</v>
      </c>
      <c r="F8">
        <v>29.802</v>
      </c>
      <c r="I8">
        <f t="shared" si="3"/>
        <v>1.8960000000000008</v>
      </c>
      <c r="K8">
        <f t="shared" si="0"/>
        <v>2.7010000000000005</v>
      </c>
      <c r="L8">
        <v>32.503</v>
      </c>
    </row>
    <row r="9" spans="1:13" x14ac:dyDescent="0.55000000000000004">
      <c r="B9">
        <v>0</v>
      </c>
      <c r="C9">
        <v>0</v>
      </c>
      <c r="D9">
        <f t="shared" si="1"/>
        <v>0</v>
      </c>
      <c r="E9">
        <f t="shared" si="2"/>
        <v>31.576000000000001</v>
      </c>
      <c r="F9">
        <v>29.63</v>
      </c>
      <c r="I9">
        <f t="shared" si="3"/>
        <v>-1.9460000000000015</v>
      </c>
      <c r="K9">
        <f t="shared" si="0"/>
        <v>1.9460000000000015</v>
      </c>
      <c r="L9">
        <v>31.576000000000001</v>
      </c>
    </row>
    <row r="10" spans="1:13" x14ac:dyDescent="0.55000000000000004">
      <c r="B10">
        <v>0</v>
      </c>
      <c r="C10">
        <v>0</v>
      </c>
      <c r="D10">
        <f t="shared" si="1"/>
        <v>0</v>
      </c>
      <c r="E10">
        <f t="shared" si="2"/>
        <v>31.001999999999999</v>
      </c>
      <c r="F10">
        <v>31.146000000000001</v>
      </c>
      <c r="I10">
        <f t="shared" si="3"/>
        <v>0.1440000000000019</v>
      </c>
      <c r="K10">
        <f t="shared" si="0"/>
        <v>-0.1440000000000019</v>
      </c>
      <c r="L10">
        <v>31.001999999999999</v>
      </c>
    </row>
    <row r="11" spans="1:13" x14ac:dyDescent="0.55000000000000004">
      <c r="B11">
        <v>0</v>
      </c>
      <c r="C11">
        <v>0</v>
      </c>
      <c r="D11">
        <f t="shared" si="1"/>
        <v>0</v>
      </c>
      <c r="E11">
        <f t="shared" si="2"/>
        <v>31.681999999999999</v>
      </c>
      <c r="F11">
        <v>27.585000000000001</v>
      </c>
      <c r="I11">
        <f t="shared" si="3"/>
        <v>-4.0969999999999978</v>
      </c>
      <c r="K11">
        <f t="shared" si="0"/>
        <v>4.0969999999999978</v>
      </c>
      <c r="L11">
        <v>31.681999999999999</v>
      </c>
    </row>
    <row r="12" spans="1:13" x14ac:dyDescent="0.55000000000000004">
      <c r="B12">
        <v>0</v>
      </c>
      <c r="C12">
        <v>0</v>
      </c>
      <c r="D12">
        <f t="shared" si="1"/>
        <v>0</v>
      </c>
      <c r="E12">
        <f t="shared" si="2"/>
        <v>20.655999999999999</v>
      </c>
      <c r="F12">
        <v>18.414000000000001</v>
      </c>
      <c r="I12">
        <f t="shared" si="3"/>
        <v>-2.2419999999999973</v>
      </c>
      <c r="K12">
        <f t="shared" si="0"/>
        <v>2.2419999999999973</v>
      </c>
      <c r="L12">
        <v>20.655999999999999</v>
      </c>
    </row>
    <row r="13" spans="1:13" x14ac:dyDescent="0.55000000000000004">
      <c r="A13" s="4" t="s">
        <v>34</v>
      </c>
      <c r="B13" s="4">
        <f>SUM(B4:B12)</f>
        <v>11.048999999999999</v>
      </c>
      <c r="C13" s="4">
        <f>SUM(C4:C12)</f>
        <v>9.2850000000000001</v>
      </c>
      <c r="D13" s="4">
        <f>SUM(D4:D12)</f>
        <v>20.334</v>
      </c>
      <c r="E13" s="4">
        <f>SUM(E4:E12)</f>
        <v>218.1</v>
      </c>
      <c r="F13" s="4">
        <f>SUM(F4:F12)</f>
        <v>221.64500000000004</v>
      </c>
      <c r="G13" s="4">
        <f>D13/M13</f>
        <v>18.902209542263272</v>
      </c>
      <c r="H13" s="4">
        <f>G13/F13*100</f>
        <v>8.5281461536525818</v>
      </c>
      <c r="I13" s="4">
        <f>F13-E13</f>
        <v>3.5450000000000443</v>
      </c>
      <c r="J13" s="4">
        <f>I13/F13*100</f>
        <v>1.599404453066861</v>
      </c>
      <c r="K13" s="4">
        <f>B13+C13+E13-F13</f>
        <v>16.788999999999959</v>
      </c>
      <c r="L13" s="4">
        <f>SUM(L4:L12)</f>
        <v>238.434</v>
      </c>
      <c r="M13" s="4">
        <f>L13/F13</f>
        <v>1.0757472534909425</v>
      </c>
    </row>
    <row r="21" spans="1:10" x14ac:dyDescent="0.55000000000000004">
      <c r="B21" t="s">
        <v>35</v>
      </c>
      <c r="C21" t="s">
        <v>36</v>
      </c>
      <c r="D21" t="s">
        <v>37</v>
      </c>
      <c r="E21" t="s">
        <v>38</v>
      </c>
    </row>
    <row r="22" spans="1:10" x14ac:dyDescent="0.55000000000000004">
      <c r="A22">
        <v>1</v>
      </c>
      <c r="B22">
        <v>15.162000000000001</v>
      </c>
      <c r="C22">
        <v>105.84399999999999</v>
      </c>
      <c r="D22">
        <v>22</v>
      </c>
      <c r="E22">
        <v>226</v>
      </c>
      <c r="F22">
        <v>1</v>
      </c>
      <c r="I22">
        <v>1</v>
      </c>
      <c r="J22">
        <v>15.162000000000001</v>
      </c>
    </row>
    <row r="23" spans="1:10" x14ac:dyDescent="0.55000000000000004">
      <c r="A23">
        <v>2</v>
      </c>
      <c r="B23">
        <v>14.218999999999999</v>
      </c>
      <c r="C23">
        <v>110.446</v>
      </c>
      <c r="D23">
        <v>8</v>
      </c>
      <c r="E23">
        <v>242</v>
      </c>
      <c r="F23">
        <v>4</v>
      </c>
      <c r="I23">
        <v>1</v>
      </c>
      <c r="J23">
        <v>21.550999999999998</v>
      </c>
    </row>
    <row r="24" spans="1:10" x14ac:dyDescent="0.55000000000000004">
      <c r="A24">
        <v>3</v>
      </c>
      <c r="B24">
        <v>21.550999999999998</v>
      </c>
      <c r="C24">
        <v>113.518</v>
      </c>
      <c r="D24">
        <v>17</v>
      </c>
      <c r="E24">
        <v>232</v>
      </c>
      <c r="F24">
        <v>1</v>
      </c>
      <c r="I24">
        <v>1</v>
      </c>
      <c r="J24">
        <v>25.891999999999999</v>
      </c>
    </row>
    <row r="25" spans="1:10" x14ac:dyDescent="0.55000000000000004">
      <c r="A25">
        <v>4</v>
      </c>
      <c r="B25">
        <v>2.2229999999999999</v>
      </c>
      <c r="C25">
        <v>125.92700000000001</v>
      </c>
      <c r="D25">
        <v>14</v>
      </c>
      <c r="E25">
        <v>228</v>
      </c>
      <c r="F25">
        <v>2</v>
      </c>
      <c r="I25">
        <v>1</v>
      </c>
      <c r="J25">
        <v>28.41</v>
      </c>
    </row>
    <row r="26" spans="1:10" x14ac:dyDescent="0.55000000000000004">
      <c r="A26">
        <v>5</v>
      </c>
      <c r="B26">
        <v>2.6989999999999998</v>
      </c>
      <c r="C26">
        <v>140.33000000000001</v>
      </c>
      <c r="D26">
        <v>65</v>
      </c>
      <c r="E26">
        <v>232</v>
      </c>
      <c r="F26">
        <v>3</v>
      </c>
      <c r="I26">
        <v>1</v>
      </c>
      <c r="J26">
        <v>32.503</v>
      </c>
    </row>
    <row r="27" spans="1:10" x14ac:dyDescent="0.55000000000000004">
      <c r="A27">
        <v>6</v>
      </c>
      <c r="B27">
        <v>19.527999999999999</v>
      </c>
      <c r="C27">
        <v>103.063</v>
      </c>
      <c r="D27">
        <v>13</v>
      </c>
      <c r="E27">
        <v>208</v>
      </c>
      <c r="F27">
        <v>4</v>
      </c>
      <c r="I27">
        <v>1</v>
      </c>
      <c r="J27">
        <v>31.576000000000001</v>
      </c>
    </row>
    <row r="28" spans="1:10" x14ac:dyDescent="0.55000000000000004">
      <c r="A28">
        <v>7</v>
      </c>
      <c r="B28">
        <v>25.891999999999999</v>
      </c>
      <c r="C28">
        <v>109.642</v>
      </c>
      <c r="D28">
        <v>2</v>
      </c>
      <c r="E28">
        <v>226</v>
      </c>
      <c r="F28">
        <v>1</v>
      </c>
      <c r="I28">
        <v>1</v>
      </c>
      <c r="J28">
        <v>31.001999999999999</v>
      </c>
    </row>
    <row r="29" spans="1:10" x14ac:dyDescent="0.55000000000000004">
      <c r="A29">
        <v>8</v>
      </c>
      <c r="B29">
        <v>1.361</v>
      </c>
      <c r="C29">
        <v>131.06800000000001</v>
      </c>
      <c r="D29">
        <v>8</v>
      </c>
      <c r="E29">
        <v>224</v>
      </c>
      <c r="F29">
        <v>2</v>
      </c>
      <c r="I29">
        <v>1</v>
      </c>
      <c r="J29">
        <v>31.681999999999999</v>
      </c>
    </row>
    <row r="30" spans="1:10" x14ac:dyDescent="0.55000000000000004">
      <c r="A30">
        <v>9</v>
      </c>
      <c r="B30">
        <v>4.4770000000000003</v>
      </c>
      <c r="C30">
        <v>126.227</v>
      </c>
      <c r="D30">
        <v>55</v>
      </c>
      <c r="E30">
        <v>219</v>
      </c>
      <c r="F30">
        <v>3</v>
      </c>
      <c r="I30">
        <v>1</v>
      </c>
      <c r="J30">
        <v>20.655999999999999</v>
      </c>
    </row>
    <row r="31" spans="1:10" x14ac:dyDescent="0.55000000000000004">
      <c r="A31">
        <v>10</v>
      </c>
      <c r="B31">
        <v>24.719000000000001</v>
      </c>
      <c r="C31">
        <v>101.697</v>
      </c>
      <c r="D31">
        <v>7</v>
      </c>
      <c r="E31">
        <v>219</v>
      </c>
      <c r="F31">
        <v>4</v>
      </c>
      <c r="I31">
        <v>2</v>
      </c>
      <c r="J31">
        <v>2.2229999999999999</v>
      </c>
    </row>
    <row r="32" spans="1:10" x14ac:dyDescent="0.55000000000000004">
      <c r="A32">
        <v>11</v>
      </c>
      <c r="B32">
        <v>28.41</v>
      </c>
      <c r="C32">
        <v>112.935</v>
      </c>
      <c r="D32">
        <v>11</v>
      </c>
      <c r="E32">
        <v>232</v>
      </c>
      <c r="F32">
        <v>1</v>
      </c>
      <c r="I32">
        <v>2</v>
      </c>
      <c r="J32">
        <v>1.361</v>
      </c>
    </row>
    <row r="33" spans="1:10" x14ac:dyDescent="0.55000000000000004">
      <c r="A33">
        <v>12</v>
      </c>
      <c r="B33">
        <v>2.8679999999999999</v>
      </c>
      <c r="C33">
        <v>152.14500000000001</v>
      </c>
      <c r="D33">
        <v>61</v>
      </c>
      <c r="E33">
        <v>232</v>
      </c>
      <c r="F33">
        <v>2</v>
      </c>
      <c r="I33">
        <v>2</v>
      </c>
      <c r="J33">
        <v>2.8679999999999999</v>
      </c>
    </row>
    <row r="34" spans="1:10" x14ac:dyDescent="0.55000000000000004">
      <c r="A34">
        <v>13</v>
      </c>
      <c r="B34">
        <v>2.109</v>
      </c>
      <c r="C34">
        <v>136.74799999999999</v>
      </c>
      <c r="D34">
        <v>44</v>
      </c>
      <c r="E34">
        <v>178</v>
      </c>
      <c r="F34">
        <v>3</v>
      </c>
      <c r="I34">
        <v>2</v>
      </c>
      <c r="J34">
        <v>4.5970000000000004</v>
      </c>
    </row>
    <row r="35" spans="1:10" x14ac:dyDescent="0.55000000000000004">
      <c r="A35">
        <v>14</v>
      </c>
      <c r="B35">
        <v>26.602</v>
      </c>
      <c r="C35">
        <v>104.378</v>
      </c>
      <c r="D35">
        <v>2</v>
      </c>
      <c r="E35">
        <v>206</v>
      </c>
      <c r="F35">
        <v>4</v>
      </c>
      <c r="I35">
        <v>3</v>
      </c>
      <c r="J35">
        <v>2.6989999999999998</v>
      </c>
    </row>
    <row r="36" spans="1:10" x14ac:dyDescent="0.55000000000000004">
      <c r="A36">
        <v>15</v>
      </c>
      <c r="B36">
        <v>32.503</v>
      </c>
      <c r="C36">
        <v>105.54</v>
      </c>
      <c r="D36">
        <v>4</v>
      </c>
      <c r="E36">
        <v>224</v>
      </c>
      <c r="F36">
        <v>1</v>
      </c>
      <c r="I36">
        <v>3</v>
      </c>
      <c r="J36">
        <v>4.4770000000000003</v>
      </c>
    </row>
    <row r="37" spans="1:10" x14ac:dyDescent="0.55000000000000004">
      <c r="A37">
        <v>16</v>
      </c>
      <c r="B37">
        <v>4.5970000000000004</v>
      </c>
      <c r="C37">
        <v>132.10900000000001</v>
      </c>
      <c r="D37">
        <v>6</v>
      </c>
      <c r="E37">
        <v>224</v>
      </c>
      <c r="F37">
        <v>2</v>
      </c>
      <c r="I37">
        <v>3</v>
      </c>
      <c r="J37">
        <v>2.109</v>
      </c>
    </row>
    <row r="38" spans="1:10" x14ac:dyDescent="0.55000000000000004">
      <c r="A38">
        <v>17</v>
      </c>
      <c r="B38">
        <v>29.802</v>
      </c>
      <c r="C38">
        <v>97.528999999999996</v>
      </c>
      <c r="D38">
        <v>2</v>
      </c>
      <c r="E38">
        <v>204</v>
      </c>
      <c r="F38">
        <v>4</v>
      </c>
      <c r="I38">
        <v>4</v>
      </c>
      <c r="J38">
        <v>14.218999999999999</v>
      </c>
    </row>
    <row r="39" spans="1:10" x14ac:dyDescent="0.55000000000000004">
      <c r="A39">
        <v>18</v>
      </c>
      <c r="B39">
        <v>31.576000000000001</v>
      </c>
      <c r="C39">
        <v>94.040999999999997</v>
      </c>
      <c r="D39">
        <v>0</v>
      </c>
      <c r="E39">
        <v>184</v>
      </c>
      <c r="F39">
        <v>1</v>
      </c>
      <c r="I39">
        <v>4</v>
      </c>
      <c r="J39">
        <v>19.527999999999999</v>
      </c>
    </row>
    <row r="40" spans="1:10" x14ac:dyDescent="0.55000000000000004">
      <c r="A40">
        <v>19</v>
      </c>
      <c r="B40">
        <v>29.63</v>
      </c>
      <c r="C40">
        <v>94.021000000000001</v>
      </c>
      <c r="D40">
        <v>9</v>
      </c>
      <c r="E40">
        <v>185</v>
      </c>
      <c r="F40">
        <v>4</v>
      </c>
      <c r="I40">
        <v>4</v>
      </c>
      <c r="J40">
        <v>24.719000000000001</v>
      </c>
    </row>
    <row r="41" spans="1:10" x14ac:dyDescent="0.55000000000000004">
      <c r="A41">
        <v>20</v>
      </c>
      <c r="B41">
        <v>31.001999999999999</v>
      </c>
      <c r="C41">
        <v>91.103999999999999</v>
      </c>
      <c r="D41">
        <v>0</v>
      </c>
      <c r="E41">
        <v>201</v>
      </c>
      <c r="F41">
        <v>1</v>
      </c>
      <c r="I41">
        <v>4</v>
      </c>
      <c r="J41">
        <v>26.602</v>
      </c>
    </row>
    <row r="42" spans="1:10" x14ac:dyDescent="0.55000000000000004">
      <c r="A42">
        <v>21</v>
      </c>
      <c r="B42">
        <v>31.146000000000001</v>
      </c>
      <c r="C42">
        <v>94.194000000000003</v>
      </c>
      <c r="D42">
        <v>9</v>
      </c>
      <c r="E42">
        <v>192</v>
      </c>
      <c r="F42">
        <v>4</v>
      </c>
      <c r="I42">
        <v>4</v>
      </c>
      <c r="J42">
        <v>29.802</v>
      </c>
    </row>
    <row r="43" spans="1:10" x14ac:dyDescent="0.55000000000000004">
      <c r="A43">
        <v>22</v>
      </c>
      <c r="B43">
        <v>31.681999999999999</v>
      </c>
      <c r="C43">
        <v>100.935</v>
      </c>
      <c r="D43">
        <v>11</v>
      </c>
      <c r="E43">
        <v>228</v>
      </c>
      <c r="F43">
        <v>1</v>
      </c>
      <c r="I43">
        <v>4</v>
      </c>
      <c r="J43">
        <v>29.63</v>
      </c>
    </row>
    <row r="44" spans="1:10" x14ac:dyDescent="0.55000000000000004">
      <c r="A44">
        <v>23</v>
      </c>
      <c r="B44">
        <v>27.585000000000001</v>
      </c>
      <c r="C44">
        <v>99.846000000000004</v>
      </c>
      <c r="D44">
        <v>13</v>
      </c>
      <c r="E44">
        <v>229</v>
      </c>
      <c r="F44">
        <v>4</v>
      </c>
      <c r="I44">
        <v>4</v>
      </c>
      <c r="J44">
        <v>31.146000000000001</v>
      </c>
    </row>
    <row r="45" spans="1:10" x14ac:dyDescent="0.55000000000000004">
      <c r="A45">
        <v>24</v>
      </c>
      <c r="B45">
        <v>18.414000000000001</v>
      </c>
      <c r="C45">
        <v>101.68899999999999</v>
      </c>
      <c r="D45">
        <v>8</v>
      </c>
      <c r="E45">
        <v>235</v>
      </c>
      <c r="F45">
        <v>4</v>
      </c>
      <c r="I45">
        <v>4</v>
      </c>
      <c r="J45">
        <v>27.585000000000001</v>
      </c>
    </row>
    <row r="46" spans="1:10" x14ac:dyDescent="0.55000000000000004">
      <c r="A46">
        <v>25</v>
      </c>
      <c r="B46">
        <v>20.655999999999999</v>
      </c>
      <c r="C46">
        <v>95.641999999999996</v>
      </c>
      <c r="D46">
        <v>13</v>
      </c>
      <c r="E46">
        <v>215</v>
      </c>
      <c r="F46">
        <v>1</v>
      </c>
      <c r="I46">
        <v>4</v>
      </c>
      <c r="J46">
        <v>18.414000000000001</v>
      </c>
    </row>
  </sheetData>
  <sortState xmlns:xlrd2="http://schemas.microsoft.com/office/spreadsheetml/2017/richdata2" ref="I22:J46">
    <sortCondition ref="I22"/>
  </sortState>
  <mergeCells count="4">
    <mergeCell ref="B2:D2"/>
    <mergeCell ref="E2:F2"/>
    <mergeCell ref="G2:H2"/>
    <mergeCell ref="K2:K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Mice info</vt:lpstr>
      <vt:lpstr>No.1</vt:lpstr>
      <vt:lpstr>No.2</vt:lpstr>
      <vt:lpstr>No.3</vt:lpstr>
      <vt:lpstr>No.4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imait</dc:creator>
  <cp:lastModifiedBy>imait</cp:lastModifiedBy>
  <dcterms:created xsi:type="dcterms:W3CDTF">2021-05-06T19:04:30Z</dcterms:created>
  <dcterms:modified xsi:type="dcterms:W3CDTF">2021-05-11T18:24:11Z</dcterms:modified>
</cp:coreProperties>
</file>