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</sheets>
  <definedNames>
    <definedName name="_xlnm._FilterDatabase" localSheetId="0" hidden="1">Sheet1!$A$1:$C$41</definedName>
  </definedNames>
  <calcPr calcId="144525"/>
</workbook>
</file>

<file path=xl/sharedStrings.xml><?xml version="1.0" encoding="utf-8"?>
<sst xmlns="http://schemas.openxmlformats.org/spreadsheetml/2006/main" count="6" uniqueCount="5">
  <si>
    <t>x1</t>
  </si>
  <si>
    <t>x2</t>
  </si>
  <si>
    <t>y</t>
  </si>
  <si>
    <t>x</t>
  </si>
  <si>
    <t xml:space="preserve"> -0.9475x + 0.1394_x000b_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</si>
</sst>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916666666667"/>
                  <c:y val="0.0659722222222222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-0.9475x + 0.1394</a:t>
                    </a:r>
                    <a:br/>
                    <a:r>
                      <a:t>R</a:t>
                    </a:r>
                    <a:r>
                      <a:rPr baseline="35000"/>
                      <a:t>2</a:t>
                    </a:r>
                    <a:r>
                      <a:t> = 0.9001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Sheet1!$D$2:$D$41</c:f>
              <c:numCache>
                <c:formatCode>General</c:formatCode>
                <c:ptCount val="40"/>
                <c:pt idx="0">
                  <c:v>0.0583511851490399</c:v>
                </c:pt>
                <c:pt idx="1">
                  <c:v>0.11670237029808</c:v>
                </c:pt>
                <c:pt idx="2">
                  <c:v>0.17505355544712</c:v>
                </c:pt>
                <c:pt idx="3">
                  <c:v>0.233404740596159</c:v>
                </c:pt>
                <c:pt idx="4">
                  <c:v>0.0604906371382025</c:v>
                </c:pt>
                <c:pt idx="5">
                  <c:v>0.120981274276405</c:v>
                </c:pt>
                <c:pt idx="6">
                  <c:v>0.181471911414607</c:v>
                </c:pt>
                <c:pt idx="7">
                  <c:v>0.24196254855281</c:v>
                </c:pt>
                <c:pt idx="8">
                  <c:v>0.0634091002331109</c:v>
                </c:pt>
                <c:pt idx="9">
                  <c:v>0.126818200466222</c:v>
                </c:pt>
                <c:pt idx="10">
                  <c:v>0.190227300699333</c:v>
                </c:pt>
                <c:pt idx="11">
                  <c:v>0.253636400932443</c:v>
                </c:pt>
                <c:pt idx="12">
                  <c:v>0.068030695449787</c:v>
                </c:pt>
                <c:pt idx="13">
                  <c:v>0.136061390899574</c:v>
                </c:pt>
                <c:pt idx="14">
                  <c:v>0.204092086349361</c:v>
                </c:pt>
                <c:pt idx="15">
                  <c:v>0.272122781799148</c:v>
                </c:pt>
                <c:pt idx="16">
                  <c:v>0.0749049478242977</c:v>
                </c:pt>
                <c:pt idx="17">
                  <c:v>0.149809895648595</c:v>
                </c:pt>
                <c:pt idx="18">
                  <c:v>0.224714843472893</c:v>
                </c:pt>
                <c:pt idx="19">
                  <c:v>0.299619791297191</c:v>
                </c:pt>
                <c:pt idx="20">
                  <c:v>0.140431906129073</c:v>
                </c:pt>
                <c:pt idx="21">
                  <c:v>0.280863812258145</c:v>
                </c:pt>
                <c:pt idx="22">
                  <c:v>0.421295718387218</c:v>
                </c:pt>
                <c:pt idx="23">
                  <c:v>0.561727624516291</c:v>
                </c:pt>
                <c:pt idx="24">
                  <c:v>0.215157409160542</c:v>
                </c:pt>
                <c:pt idx="25">
                  <c:v>0.430314818321084</c:v>
                </c:pt>
                <c:pt idx="26">
                  <c:v>0.645472227481626</c:v>
                </c:pt>
                <c:pt idx="27">
                  <c:v>0.860629636642167</c:v>
                </c:pt>
                <c:pt idx="28">
                  <c:v>0.307877197340791</c:v>
                </c:pt>
                <c:pt idx="29">
                  <c:v>0.615754394681582</c:v>
                </c:pt>
                <c:pt idx="30">
                  <c:v>0.923631592022374</c:v>
                </c:pt>
                <c:pt idx="31">
                  <c:v>1.23150878936316</c:v>
                </c:pt>
                <c:pt idx="32">
                  <c:v>0.34490636325275</c:v>
                </c:pt>
                <c:pt idx="33">
                  <c:v>0.6898127265055</c:v>
                </c:pt>
                <c:pt idx="34">
                  <c:v>1.03471908975825</c:v>
                </c:pt>
                <c:pt idx="35">
                  <c:v>1.379625453011</c:v>
                </c:pt>
                <c:pt idx="36">
                  <c:v>0.374890985647597</c:v>
                </c:pt>
                <c:pt idx="37">
                  <c:v>0.749781971295194</c:v>
                </c:pt>
                <c:pt idx="38">
                  <c:v>1.12467295694279</c:v>
                </c:pt>
                <c:pt idx="39">
                  <c:v>1.49956394259039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-0.00760459938521975</c:v>
                </c:pt>
                <c:pt idx="1">
                  <c:v>-0.00760459938521975</c:v>
                </c:pt>
                <c:pt idx="2">
                  <c:v>-0.0114286958236224</c:v>
                </c:pt>
                <c:pt idx="3">
                  <c:v>-0.0229895182246991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-0.00527705710084389</c:v>
                </c:pt>
                <c:pt idx="10">
                  <c:v>-0.0995295953470329</c:v>
                </c:pt>
                <c:pt idx="11">
                  <c:v>-0.105360515657826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-0.0606246218164352</c:v>
                </c:pt>
                <c:pt idx="19">
                  <c:v>-0.194156014440957</c:v>
                </c:pt>
                <c:pt idx="20">
                  <c:v>-0.037740327982847</c:v>
                </c:pt>
                <c:pt idx="21">
                  <c:v>-0.037740327982847</c:v>
                </c:pt>
                <c:pt idx="22">
                  <c:v>-0.37806613392005</c:v>
                </c:pt>
                <c:pt idx="23">
                  <c:v>-0.462623521948112</c:v>
                </c:pt>
                <c:pt idx="24">
                  <c:v>0</c:v>
                </c:pt>
                <c:pt idx="25">
                  <c:v>0</c:v>
                </c:pt>
                <c:pt idx="26">
                  <c:v>-0.22314355131421</c:v>
                </c:pt>
                <c:pt idx="27">
                  <c:v>-0.510825623765991</c:v>
                </c:pt>
                <c:pt idx="28">
                  <c:v>-0.0714589639821446</c:v>
                </c:pt>
                <c:pt idx="29">
                  <c:v>-0.231801614057324</c:v>
                </c:pt>
                <c:pt idx="30">
                  <c:v>-0.594707107746694</c:v>
                </c:pt>
                <c:pt idx="31">
                  <c:v>-1.28785428830664</c:v>
                </c:pt>
                <c:pt idx="32">
                  <c:v>-0.318453731118535</c:v>
                </c:pt>
                <c:pt idx="33">
                  <c:v>-0.606135803570316</c:v>
                </c:pt>
                <c:pt idx="34">
                  <c:v>-0.788457360364269</c:v>
                </c:pt>
                <c:pt idx="35">
                  <c:v>-1.01160091167848</c:v>
                </c:pt>
                <c:pt idx="36">
                  <c:v>-0.418710334858185</c:v>
                </c:pt>
                <c:pt idx="37">
                  <c:v>-0.693147180559945</c:v>
                </c:pt>
                <c:pt idx="38">
                  <c:v>-0.864997437486605</c:v>
                </c:pt>
                <c:pt idx="39">
                  <c:v>-1.55814461804655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2915"/>
        <c:axId val="225964298"/>
      </c:scatterChart>
      <c:valAx>
        <c:axId val="720929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964298"/>
        <c:crosses val="autoZero"/>
        <c:crossBetween val="midCat"/>
      </c:valAx>
      <c:valAx>
        <c:axId val="225964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929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165100</xdr:colOff>
      <xdr:row>9</xdr:row>
      <xdr:rowOff>73025</xdr:rowOff>
    </xdr:from>
    <xdr:to>
      <xdr:col>20</xdr:col>
      <xdr:colOff>298450</xdr:colOff>
      <xdr:row>25</xdr:row>
      <xdr:rowOff>73025</xdr:rowOff>
    </xdr:to>
    <xdr:graphicFrame>
      <xdr:nvGraphicFramePr>
        <xdr:cNvPr id="2" name="图表 1"/>
        <xdr:cNvGraphicFramePr/>
      </xdr:nvGraphicFramePr>
      <xdr:xfrm>
        <a:off x="11623675" y="1616075"/>
        <a:ext cx="4933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abSelected="1" workbookViewId="0">
      <selection activeCell="F5" sqref="F4:F5"/>
    </sheetView>
  </sheetViews>
  <sheetFormatPr defaultColWidth="9" defaultRowHeight="13.5"/>
  <cols>
    <col min="1" max="1" width="12.625"/>
    <col min="3" max="3" width="12.625" style="1"/>
    <col min="4" max="5" width="13.75"/>
    <col min="6" max="6" width="12.5" customWidth="1"/>
    <col min="7" max="7" width="13.75"/>
    <col min="9" max="9" width="13.75"/>
    <col min="12" max="12" width="12.625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2</v>
      </c>
    </row>
    <row r="2" spans="1:12">
      <c r="A2">
        <v>85688.0625</v>
      </c>
      <c r="B2">
        <v>5000</v>
      </c>
      <c r="C2" s="1">
        <v>0.992424242424242</v>
      </c>
      <c r="D2">
        <f>B2/A2</f>
        <v>0.0583511851490399</v>
      </c>
      <c r="E2">
        <f>LN(C2)</f>
        <v>-0.00760459938521975</v>
      </c>
      <c r="F2">
        <f>-0.9475*D2+0.1394</f>
        <v>0.0841122520712847</v>
      </c>
      <c r="G2">
        <f>EXP(F2)</f>
        <v>1.08775098925755</v>
      </c>
      <c r="I2">
        <f>(G2-C2)^2</f>
        <v>0.0090871886618217</v>
      </c>
      <c r="L2">
        <f>SUM(I:I)</f>
        <v>0.273622051170958</v>
      </c>
    </row>
    <row r="3" spans="1:12">
      <c r="A3">
        <v>85688.0625</v>
      </c>
      <c r="B3">
        <v>10000</v>
      </c>
      <c r="C3" s="1">
        <v>0.992424242424242</v>
      </c>
      <c r="D3">
        <f t="shared" ref="D3:D41" si="0">B3/A3</f>
        <v>0.11670237029808</v>
      </c>
      <c r="E3">
        <f t="shared" ref="E3:E41" si="1">LN(C3)</f>
        <v>-0.00760459938521975</v>
      </c>
      <c r="F3">
        <f t="shared" ref="F3:F41" si="2">-0.9475*D3+0.1394</f>
        <v>0.0288245041425694</v>
      </c>
      <c r="G3">
        <f t="shared" ref="G3:G41" si="3">EXP(F3)</f>
        <v>1.02924395057485</v>
      </c>
      <c r="I3">
        <f t="shared" ref="I3:I41" si="4">(G3-C3)^2</f>
        <v>0.00135569090829632</v>
      </c>
      <c r="L3">
        <f>VAR(C:C)*40</f>
        <v>2.25836749395384</v>
      </c>
    </row>
    <row r="4" spans="1:13">
      <c r="A4">
        <v>85688.0625</v>
      </c>
      <c r="B4">
        <v>15000</v>
      </c>
      <c r="C4" s="1">
        <v>0.988636363636364</v>
      </c>
      <c r="D4">
        <f t="shared" si="0"/>
        <v>0.17505355544712</v>
      </c>
      <c r="E4">
        <f t="shared" si="1"/>
        <v>-0.0114286958236224</v>
      </c>
      <c r="F4">
        <f t="shared" si="2"/>
        <v>-0.0264632437861458</v>
      </c>
      <c r="G4">
        <f t="shared" si="3"/>
        <v>0.973883839460348</v>
      </c>
      <c r="I4">
        <f t="shared" si="4"/>
        <v>0.00021763696956395</v>
      </c>
      <c r="M4">
        <f>EXP(0)</f>
        <v>1</v>
      </c>
    </row>
    <row r="5" spans="1:9">
      <c r="A5">
        <v>85688.0625</v>
      </c>
      <c r="B5">
        <v>20000</v>
      </c>
      <c r="C5" s="1">
        <v>0.977272727272727</v>
      </c>
      <c r="D5">
        <f t="shared" si="0"/>
        <v>0.233404740596159</v>
      </c>
      <c r="E5">
        <f t="shared" si="1"/>
        <v>-0.0229895182246991</v>
      </c>
      <c r="F5">
        <f>-0.9475*D5+0.1394</f>
        <v>-0.0817509917148611</v>
      </c>
      <c r="G5">
        <f t="shared" si="3"/>
        <v>0.921501391611093</v>
      </c>
      <c r="I5">
        <f t="shared" si="4"/>
        <v>0.00311044188148264</v>
      </c>
    </row>
    <row r="6" spans="1:9">
      <c r="A6">
        <v>82657.42</v>
      </c>
      <c r="B6">
        <v>5000</v>
      </c>
      <c r="C6" s="1">
        <v>1</v>
      </c>
      <c r="D6">
        <f t="shared" si="0"/>
        <v>0.0604906371382025</v>
      </c>
      <c r="E6">
        <f t="shared" si="1"/>
        <v>0</v>
      </c>
      <c r="F6">
        <f t="shared" si="2"/>
        <v>0.0820851213115532</v>
      </c>
      <c r="G6">
        <f t="shared" si="3"/>
        <v>1.08554820918424</v>
      </c>
      <c r="I6">
        <f t="shared" si="4"/>
        <v>0.00731849609462982</v>
      </c>
    </row>
    <row r="7" spans="1:9">
      <c r="A7">
        <v>82657.42</v>
      </c>
      <c r="B7">
        <v>10000</v>
      </c>
      <c r="C7" s="1">
        <v>1</v>
      </c>
      <c r="D7">
        <f t="shared" si="0"/>
        <v>0.120981274276405</v>
      </c>
      <c r="E7">
        <f t="shared" si="1"/>
        <v>0</v>
      </c>
      <c r="F7">
        <f t="shared" si="2"/>
        <v>0.0247702426231063</v>
      </c>
      <c r="G7">
        <f t="shared" si="3"/>
        <v>1.02507957387217</v>
      </c>
      <c r="I7">
        <f t="shared" si="4"/>
        <v>0.000628985025609848</v>
      </c>
    </row>
    <row r="8" spans="1:9">
      <c r="A8">
        <v>82657.42</v>
      </c>
      <c r="B8">
        <v>15000</v>
      </c>
      <c r="C8" s="1">
        <v>1</v>
      </c>
      <c r="D8">
        <f t="shared" si="0"/>
        <v>0.181471911414607</v>
      </c>
      <c r="E8">
        <f t="shared" si="1"/>
        <v>0</v>
      </c>
      <c r="F8">
        <f t="shared" si="2"/>
        <v>-0.0325446360653405</v>
      </c>
      <c r="G8">
        <f t="shared" si="3"/>
        <v>0.967979242082303</v>
      </c>
      <c r="I8">
        <f t="shared" si="4"/>
        <v>0.00102532893762373</v>
      </c>
    </row>
    <row r="9" spans="1:12">
      <c r="A9">
        <v>82657.42</v>
      </c>
      <c r="B9">
        <v>20000</v>
      </c>
      <c r="C9" s="1">
        <v>1</v>
      </c>
      <c r="D9">
        <f t="shared" si="0"/>
        <v>0.24196254855281</v>
      </c>
      <c r="E9">
        <f t="shared" si="1"/>
        <v>0</v>
      </c>
      <c r="F9">
        <f t="shared" si="2"/>
        <v>-0.0898595147537874</v>
      </c>
      <c r="G9">
        <f t="shared" si="3"/>
        <v>0.914059588137955</v>
      </c>
      <c r="I9">
        <f t="shared" si="4"/>
        <v>0.00738575439101786</v>
      </c>
      <c r="L9" t="s">
        <v>4</v>
      </c>
    </row>
    <row r="10" spans="1:9">
      <c r="A10">
        <v>78853.035</v>
      </c>
      <c r="B10">
        <v>5000</v>
      </c>
      <c r="C10" s="1">
        <v>1</v>
      </c>
      <c r="D10">
        <f t="shared" si="0"/>
        <v>0.0634091002331109</v>
      </c>
      <c r="E10">
        <f t="shared" si="1"/>
        <v>0</v>
      </c>
      <c r="F10">
        <f t="shared" si="2"/>
        <v>0.0793198775291274</v>
      </c>
      <c r="G10">
        <f t="shared" si="3"/>
        <v>1.08255055028723</v>
      </c>
      <c r="I10">
        <f t="shared" si="4"/>
        <v>0.00681459335272458</v>
      </c>
    </row>
    <row r="11" spans="1:9">
      <c r="A11">
        <v>78853.035</v>
      </c>
      <c r="B11">
        <v>10000</v>
      </c>
      <c r="C11" s="1">
        <v>0.994736842105263</v>
      </c>
      <c r="D11">
        <f t="shared" si="0"/>
        <v>0.126818200466222</v>
      </c>
      <c r="E11">
        <f t="shared" si="1"/>
        <v>-0.00527705710084389</v>
      </c>
      <c r="F11">
        <f t="shared" si="2"/>
        <v>0.0192397550582549</v>
      </c>
      <c r="G11">
        <f t="shared" si="3"/>
        <v>1.01942603186783</v>
      </c>
      <c r="I11">
        <f t="shared" si="4"/>
        <v>0.000609556091132244</v>
      </c>
    </row>
    <row r="12" spans="1:9">
      <c r="A12">
        <v>78853.035</v>
      </c>
      <c r="B12">
        <v>15000</v>
      </c>
      <c r="C12" s="1">
        <v>0.905263157894737</v>
      </c>
      <c r="D12">
        <f t="shared" si="0"/>
        <v>0.190227300699333</v>
      </c>
      <c r="E12">
        <f t="shared" si="1"/>
        <v>-0.0995295953470329</v>
      </c>
      <c r="F12">
        <f t="shared" si="2"/>
        <v>-0.0408403674126177</v>
      </c>
      <c r="G12">
        <f t="shared" si="3"/>
        <v>0.959982362185361</v>
      </c>
      <c r="I12">
        <f t="shared" si="4"/>
        <v>0.00299419131819907</v>
      </c>
    </row>
    <row r="13" spans="1:9">
      <c r="A13">
        <v>78853.035</v>
      </c>
      <c r="B13">
        <v>20000</v>
      </c>
      <c r="C13" s="1">
        <v>0.9</v>
      </c>
      <c r="D13">
        <f t="shared" si="0"/>
        <v>0.253636400932443</v>
      </c>
      <c r="E13">
        <f t="shared" si="1"/>
        <v>-0.105360515657826</v>
      </c>
      <c r="F13">
        <f t="shared" si="2"/>
        <v>-0.10092048988349</v>
      </c>
      <c r="G13">
        <f t="shared" si="3"/>
        <v>0.90400490756397</v>
      </c>
      <c r="I13">
        <f t="shared" si="4"/>
        <v>1.6039284595944e-5</v>
      </c>
    </row>
    <row r="14" spans="1:9">
      <c r="A14">
        <v>73496.2352941176</v>
      </c>
      <c r="B14">
        <v>5000</v>
      </c>
      <c r="C14" s="1">
        <v>1</v>
      </c>
      <c r="D14">
        <f t="shared" si="0"/>
        <v>0.068030695449787</v>
      </c>
      <c r="E14">
        <f t="shared" si="1"/>
        <v>0</v>
      </c>
      <c r="F14">
        <f t="shared" si="2"/>
        <v>0.0749409160613268</v>
      </c>
      <c r="G14">
        <f t="shared" si="3"/>
        <v>1.07782046712493</v>
      </c>
      <c r="I14">
        <f t="shared" si="4"/>
        <v>0.0060560251035417</v>
      </c>
    </row>
    <row r="15" spans="1:9">
      <c r="A15">
        <v>73496.2352941176</v>
      </c>
      <c r="B15">
        <v>10000</v>
      </c>
      <c r="C15" s="1">
        <v>1</v>
      </c>
      <c r="D15">
        <f t="shared" si="0"/>
        <v>0.136061390899574</v>
      </c>
      <c r="E15">
        <f t="shared" si="1"/>
        <v>0</v>
      </c>
      <c r="F15">
        <f t="shared" si="2"/>
        <v>0.0104818321226537</v>
      </c>
      <c r="G15">
        <f t="shared" si="3"/>
        <v>1.01053695896673</v>
      </c>
      <c r="I15">
        <f t="shared" si="4"/>
        <v>0.00011102750426647</v>
      </c>
    </row>
    <row r="16" spans="1:9">
      <c r="A16">
        <v>73496.2352941176</v>
      </c>
      <c r="B16">
        <v>15000</v>
      </c>
      <c r="C16" s="1">
        <v>1</v>
      </c>
      <c r="D16">
        <f t="shared" si="0"/>
        <v>0.204092086349361</v>
      </c>
      <c r="E16">
        <f t="shared" si="1"/>
        <v>0</v>
      </c>
      <c r="F16">
        <f t="shared" si="2"/>
        <v>-0.0539772518160195</v>
      </c>
      <c r="G16">
        <f t="shared" si="3"/>
        <v>0.947453659106806</v>
      </c>
      <c r="I16">
        <f t="shared" si="4"/>
        <v>0.0027611179412637</v>
      </c>
    </row>
    <row r="17" spans="1:9">
      <c r="A17">
        <v>73496.2352941176</v>
      </c>
      <c r="B17">
        <v>20000</v>
      </c>
      <c r="C17" s="1">
        <v>1</v>
      </c>
      <c r="D17">
        <f t="shared" si="0"/>
        <v>0.272122781799148</v>
      </c>
      <c r="E17">
        <f t="shared" si="1"/>
        <v>0</v>
      </c>
      <c r="F17">
        <f t="shared" si="2"/>
        <v>-0.118436335754693</v>
      </c>
      <c r="G17">
        <f t="shared" si="3"/>
        <v>0.888308367338432</v>
      </c>
      <c r="I17">
        <f t="shared" si="4"/>
        <v>0.0124750208066066</v>
      </c>
    </row>
    <row r="18" spans="1:9">
      <c r="A18">
        <v>66751.2647058823</v>
      </c>
      <c r="B18">
        <v>5000</v>
      </c>
      <c r="C18" s="1">
        <v>1</v>
      </c>
      <c r="D18">
        <f t="shared" si="0"/>
        <v>0.0749049478242977</v>
      </c>
      <c r="E18">
        <f t="shared" si="1"/>
        <v>0</v>
      </c>
      <c r="F18">
        <f t="shared" si="2"/>
        <v>0.0684275619364779</v>
      </c>
      <c r="G18">
        <f t="shared" si="3"/>
        <v>1.07082305379307</v>
      </c>
      <c r="I18">
        <f t="shared" si="4"/>
        <v>0.005015904948576</v>
      </c>
    </row>
    <row r="19" spans="1:9">
      <c r="A19">
        <v>66751.2647058823</v>
      </c>
      <c r="B19">
        <v>10000</v>
      </c>
      <c r="C19" s="1">
        <v>1</v>
      </c>
      <c r="D19">
        <f t="shared" si="0"/>
        <v>0.149809895648595</v>
      </c>
      <c r="E19">
        <f t="shared" si="1"/>
        <v>0</v>
      </c>
      <c r="F19">
        <f t="shared" si="2"/>
        <v>-0.00254487612704418</v>
      </c>
      <c r="G19">
        <f t="shared" si="3"/>
        <v>0.997458359325017</v>
      </c>
      <c r="I19">
        <f t="shared" si="4"/>
        <v>6.45993732073015e-6</v>
      </c>
    </row>
    <row r="20" spans="1:9">
      <c r="A20">
        <v>66751.2647058823</v>
      </c>
      <c r="B20">
        <v>15000</v>
      </c>
      <c r="C20" s="1">
        <v>0.941176470588235</v>
      </c>
      <c r="D20">
        <f t="shared" si="0"/>
        <v>0.224714843472893</v>
      </c>
      <c r="E20">
        <f t="shared" si="1"/>
        <v>-0.0606246218164352</v>
      </c>
      <c r="F20">
        <f t="shared" si="2"/>
        <v>-0.0735173141905663</v>
      </c>
      <c r="G20">
        <f t="shared" si="3"/>
        <v>0.929120058690497</v>
      </c>
      <c r="I20">
        <f t="shared" si="4"/>
        <v>0.000145357067847918</v>
      </c>
    </row>
    <row r="21" spans="1:9">
      <c r="A21">
        <v>66751.2647058823</v>
      </c>
      <c r="B21">
        <v>20000</v>
      </c>
      <c r="C21" s="1">
        <v>0.823529411764706</v>
      </c>
      <c r="D21">
        <f t="shared" si="0"/>
        <v>0.299619791297191</v>
      </c>
      <c r="E21">
        <f t="shared" si="1"/>
        <v>-0.194156014440957</v>
      </c>
      <c r="F21">
        <f t="shared" si="2"/>
        <v>-0.144489752254088</v>
      </c>
      <c r="G21">
        <f t="shared" si="3"/>
        <v>0.865463781410591</v>
      </c>
      <c r="I21">
        <f t="shared" si="4"/>
        <v>0.00175849135759771</v>
      </c>
    </row>
    <row r="22" spans="1:9">
      <c r="A22">
        <v>35604.4444444444</v>
      </c>
      <c r="B22">
        <v>5000</v>
      </c>
      <c r="C22" s="1">
        <v>0.962962962962963</v>
      </c>
      <c r="D22">
        <f t="shared" si="0"/>
        <v>0.140431906129073</v>
      </c>
      <c r="E22">
        <f t="shared" si="1"/>
        <v>-0.037740327982847</v>
      </c>
      <c r="F22">
        <f t="shared" si="2"/>
        <v>0.00634076894270361</v>
      </c>
      <c r="G22">
        <f t="shared" si="3"/>
        <v>1.00636091417434</v>
      </c>
      <c r="I22">
        <f t="shared" si="4"/>
        <v>0.00188338216934515</v>
      </c>
    </row>
    <row r="23" spans="1:9">
      <c r="A23">
        <v>35604.4444444444</v>
      </c>
      <c r="B23">
        <v>10000</v>
      </c>
      <c r="C23" s="1">
        <v>0.962962962962963</v>
      </c>
      <c r="D23">
        <f t="shared" si="0"/>
        <v>0.280863812258145</v>
      </c>
      <c r="E23">
        <f t="shared" si="1"/>
        <v>-0.037740327982847</v>
      </c>
      <c r="F23">
        <f t="shared" si="2"/>
        <v>-0.126718462114593</v>
      </c>
      <c r="G23">
        <f t="shared" si="3"/>
        <v>0.880981667401275</v>
      </c>
      <c r="I23">
        <f t="shared" si="4"/>
        <v>0.00672093282197282</v>
      </c>
    </row>
    <row r="24" spans="1:9">
      <c r="A24">
        <v>35604.4444444444</v>
      </c>
      <c r="B24">
        <v>15000</v>
      </c>
      <c r="C24" s="1">
        <v>0.685185185185185</v>
      </c>
      <c r="D24">
        <f t="shared" si="0"/>
        <v>0.421295718387218</v>
      </c>
      <c r="E24">
        <f t="shared" si="1"/>
        <v>-0.37806613392005</v>
      </c>
      <c r="F24">
        <f t="shared" si="2"/>
        <v>-0.259777693171889</v>
      </c>
      <c r="G24">
        <f t="shared" si="3"/>
        <v>0.771223014890138</v>
      </c>
      <c r="I24">
        <f t="shared" si="4"/>
        <v>0.00740250814033855</v>
      </c>
    </row>
    <row r="25" spans="1:9">
      <c r="A25">
        <v>35604.4444444444</v>
      </c>
      <c r="B25">
        <v>20000</v>
      </c>
      <c r="C25" s="1">
        <v>0.62962962962963</v>
      </c>
      <c r="D25">
        <f t="shared" si="0"/>
        <v>0.561727624516291</v>
      </c>
      <c r="E25">
        <f t="shared" si="1"/>
        <v>-0.462623521948112</v>
      </c>
      <c r="F25">
        <f t="shared" si="2"/>
        <v>-0.392836924229186</v>
      </c>
      <c r="G25">
        <f t="shared" si="3"/>
        <v>0.675138837395714</v>
      </c>
      <c r="I25">
        <f t="shared" si="4"/>
        <v>0.0020710879914966</v>
      </c>
    </row>
    <row r="26" spans="1:9">
      <c r="A26">
        <v>23238.8</v>
      </c>
      <c r="B26">
        <v>5000</v>
      </c>
      <c r="C26" s="1">
        <v>1</v>
      </c>
      <c r="D26">
        <f t="shared" si="0"/>
        <v>0.215157409160542</v>
      </c>
      <c r="E26">
        <f t="shared" si="1"/>
        <v>0</v>
      </c>
      <c r="F26">
        <f t="shared" si="2"/>
        <v>-0.0644616451796134</v>
      </c>
      <c r="G26">
        <f t="shared" si="3"/>
        <v>0.937572073980928</v>
      </c>
      <c r="I26">
        <f t="shared" si="4"/>
        <v>0.00389724594704273</v>
      </c>
    </row>
    <row r="27" spans="1:9">
      <c r="A27">
        <v>23238.8</v>
      </c>
      <c r="B27">
        <v>10000</v>
      </c>
      <c r="C27" s="1">
        <v>1</v>
      </c>
      <c r="D27">
        <f t="shared" si="0"/>
        <v>0.430314818321084</v>
      </c>
      <c r="E27">
        <f t="shared" si="1"/>
        <v>0</v>
      </c>
      <c r="F27">
        <f t="shared" si="2"/>
        <v>-0.268323290359227</v>
      </c>
      <c r="G27">
        <f t="shared" si="3"/>
        <v>0.76466053376003</v>
      </c>
      <c r="I27">
        <f t="shared" si="4"/>
        <v>0.0553846643701138</v>
      </c>
    </row>
    <row r="28" spans="1:9">
      <c r="A28">
        <v>23238.8</v>
      </c>
      <c r="B28">
        <v>15000</v>
      </c>
      <c r="C28" s="1">
        <v>0.8</v>
      </c>
      <c r="D28">
        <f t="shared" si="0"/>
        <v>0.645472227481626</v>
      </c>
      <c r="E28">
        <f t="shared" si="1"/>
        <v>-0.22314355131421</v>
      </c>
      <c r="F28">
        <f t="shared" si="2"/>
        <v>-0.47218493553884</v>
      </c>
      <c r="G28">
        <f t="shared" si="3"/>
        <v>0.623638169391625</v>
      </c>
      <c r="I28">
        <f t="shared" si="4"/>
        <v>0.0311034952955373</v>
      </c>
    </row>
    <row r="29" spans="1:9">
      <c r="A29">
        <v>23238.8</v>
      </c>
      <c r="B29">
        <v>20000</v>
      </c>
      <c r="C29" s="1">
        <v>0.6</v>
      </c>
      <c r="D29">
        <f t="shared" si="0"/>
        <v>0.860629636642167</v>
      </c>
      <c r="E29">
        <f t="shared" si="1"/>
        <v>-0.510825623765991</v>
      </c>
      <c r="F29">
        <f t="shared" si="2"/>
        <v>-0.676046580718454</v>
      </c>
      <c r="G29">
        <f t="shared" si="3"/>
        <v>0.508623826065268</v>
      </c>
      <c r="I29">
        <f t="shared" si="4"/>
        <v>0.00834960516295045</v>
      </c>
    </row>
    <row r="30" spans="1:9">
      <c r="A30">
        <v>16240.2413793103</v>
      </c>
      <c r="B30">
        <v>5000</v>
      </c>
      <c r="C30" s="1">
        <v>0.931034482758621</v>
      </c>
      <c r="D30">
        <f t="shared" si="0"/>
        <v>0.307877197340791</v>
      </c>
      <c r="E30">
        <f t="shared" si="1"/>
        <v>-0.0714589639821446</v>
      </c>
      <c r="F30">
        <f t="shared" si="2"/>
        <v>-0.1523136444804</v>
      </c>
      <c r="G30">
        <f t="shared" si="3"/>
        <v>0.858718906054291</v>
      </c>
      <c r="I30">
        <f t="shared" si="4"/>
        <v>0.00522954263407982</v>
      </c>
    </row>
    <row r="31" spans="1:9">
      <c r="A31">
        <v>16240.2413793103</v>
      </c>
      <c r="B31">
        <v>10000</v>
      </c>
      <c r="C31" s="1">
        <v>0.793103448275862</v>
      </c>
      <c r="D31">
        <f t="shared" si="0"/>
        <v>0.615754394681582</v>
      </c>
      <c r="E31">
        <f t="shared" si="1"/>
        <v>-0.231801614057324</v>
      </c>
      <c r="F31">
        <f t="shared" si="2"/>
        <v>-0.444027288960799</v>
      </c>
      <c r="G31">
        <f t="shared" si="3"/>
        <v>0.64144791614144</v>
      </c>
      <c r="I31">
        <f t="shared" si="4"/>
        <v>0.0229994004269747</v>
      </c>
    </row>
    <row r="32" spans="1:9">
      <c r="A32">
        <v>16240.2413793103</v>
      </c>
      <c r="B32">
        <v>15000</v>
      </c>
      <c r="C32" s="1">
        <v>0.551724137931034</v>
      </c>
      <c r="D32">
        <f t="shared" si="0"/>
        <v>0.923631592022374</v>
      </c>
      <c r="E32">
        <f t="shared" si="1"/>
        <v>-0.594707107746694</v>
      </c>
      <c r="F32">
        <f t="shared" si="2"/>
        <v>-0.735740933441199</v>
      </c>
      <c r="G32">
        <f t="shared" si="3"/>
        <v>0.479150308932621</v>
      </c>
      <c r="I32">
        <f t="shared" si="4"/>
        <v>0.00526696065549086</v>
      </c>
    </row>
    <row r="33" spans="1:9">
      <c r="A33">
        <v>16240.2413793103</v>
      </c>
      <c r="B33">
        <v>20000</v>
      </c>
      <c r="C33" s="1">
        <v>0.275862068965517</v>
      </c>
      <c r="D33">
        <f t="shared" si="0"/>
        <v>1.23150878936316</v>
      </c>
      <c r="E33">
        <f t="shared" si="1"/>
        <v>-1.28785428830664</v>
      </c>
      <c r="F33">
        <f t="shared" si="2"/>
        <v>-1.0274545779216</v>
      </c>
      <c r="G33">
        <f t="shared" si="3"/>
        <v>0.357916851505684</v>
      </c>
      <c r="I33">
        <f t="shared" si="4"/>
        <v>0.0067329873377141</v>
      </c>
    </row>
    <row r="34" spans="1:9">
      <c r="A34">
        <v>14496.6881818181</v>
      </c>
      <c r="B34">
        <v>5000</v>
      </c>
      <c r="C34" s="1">
        <v>0.727272727272727</v>
      </c>
      <c r="D34">
        <f t="shared" si="0"/>
        <v>0.34490636325275</v>
      </c>
      <c r="E34">
        <f t="shared" si="1"/>
        <v>-0.318453731118535</v>
      </c>
      <c r="F34">
        <f t="shared" si="2"/>
        <v>-0.187398779181981</v>
      </c>
      <c r="G34">
        <f t="shared" si="3"/>
        <v>0.829113037433021</v>
      </c>
      <c r="I34">
        <f t="shared" si="4"/>
        <v>0.0103714487735448</v>
      </c>
    </row>
    <row r="35" spans="1:9">
      <c r="A35">
        <v>14496.6881818181</v>
      </c>
      <c r="B35">
        <v>10000</v>
      </c>
      <c r="C35" s="1">
        <v>0.545454545454545</v>
      </c>
      <c r="D35">
        <f t="shared" si="0"/>
        <v>0.6898127265055</v>
      </c>
      <c r="E35">
        <f t="shared" si="1"/>
        <v>-0.606135803570316</v>
      </c>
      <c r="F35">
        <f t="shared" si="2"/>
        <v>-0.514197558363961</v>
      </c>
      <c r="G35">
        <f t="shared" si="3"/>
        <v>0.597980246393457</v>
      </c>
      <c r="I35">
        <f t="shared" si="4"/>
        <v>0.00275894925912402</v>
      </c>
    </row>
    <row r="36" spans="1:9">
      <c r="A36">
        <v>14496.6881818181</v>
      </c>
      <c r="B36">
        <v>15000</v>
      </c>
      <c r="C36" s="1">
        <v>0.454545454545455</v>
      </c>
      <c r="D36">
        <f t="shared" si="0"/>
        <v>1.03471908975825</v>
      </c>
      <c r="E36">
        <f t="shared" si="1"/>
        <v>-0.788457360364269</v>
      </c>
      <c r="F36">
        <f t="shared" si="2"/>
        <v>-0.840996337545942</v>
      </c>
      <c r="G36">
        <f t="shared" si="3"/>
        <v>0.4312806082315</v>
      </c>
      <c r="I36">
        <f t="shared" si="4"/>
        <v>0.000541253074011945</v>
      </c>
    </row>
    <row r="37" spans="1:9">
      <c r="A37">
        <v>14496.6881818181</v>
      </c>
      <c r="B37">
        <v>20000</v>
      </c>
      <c r="C37" s="1">
        <v>0.363636363636364</v>
      </c>
      <c r="D37">
        <f t="shared" si="0"/>
        <v>1.379625453011</v>
      </c>
      <c r="E37">
        <f t="shared" si="1"/>
        <v>-1.01160091167848</v>
      </c>
      <c r="F37">
        <f t="shared" si="2"/>
        <v>-1.16779511672792</v>
      </c>
      <c r="G37">
        <f t="shared" si="3"/>
        <v>0.311052019123299</v>
      </c>
      <c r="I37">
        <f t="shared" si="4"/>
        <v>0.00276511328786872</v>
      </c>
    </row>
    <row r="38" spans="1:9">
      <c r="A38">
        <v>13337.2105263157</v>
      </c>
      <c r="B38">
        <v>5000</v>
      </c>
      <c r="C38" s="1">
        <v>0.657894736842105</v>
      </c>
      <c r="D38">
        <f t="shared" si="0"/>
        <v>0.374890985647597</v>
      </c>
      <c r="E38">
        <f t="shared" si="1"/>
        <v>-0.418710334858185</v>
      </c>
      <c r="F38">
        <f t="shared" si="2"/>
        <v>-0.215809208901098</v>
      </c>
      <c r="G38">
        <f t="shared" si="3"/>
        <v>0.805889043662964</v>
      </c>
      <c r="I38">
        <f t="shared" si="4"/>
        <v>0.0219023148513866</v>
      </c>
    </row>
    <row r="39" spans="1:9">
      <c r="A39">
        <v>13337.2105263157</v>
      </c>
      <c r="B39">
        <v>10000</v>
      </c>
      <c r="C39" s="1">
        <v>0.5</v>
      </c>
      <c r="D39">
        <f t="shared" si="0"/>
        <v>0.749781971295194</v>
      </c>
      <c r="E39">
        <f t="shared" si="1"/>
        <v>-0.693147180559945</v>
      </c>
      <c r="F39">
        <f t="shared" si="2"/>
        <v>-0.571018417802197</v>
      </c>
      <c r="G39">
        <f t="shared" si="3"/>
        <v>0.56494979070001</v>
      </c>
      <c r="I39">
        <f t="shared" si="4"/>
        <v>0.00421847531197507</v>
      </c>
    </row>
    <row r="40" spans="1:9">
      <c r="A40">
        <v>13337.2105263157</v>
      </c>
      <c r="B40">
        <v>15000</v>
      </c>
      <c r="C40" s="1">
        <v>0.421052631578947</v>
      </c>
      <c r="D40">
        <f t="shared" si="0"/>
        <v>1.12467295694279</v>
      </c>
      <c r="E40">
        <f t="shared" si="1"/>
        <v>-0.864997437486605</v>
      </c>
      <c r="F40">
        <f t="shared" si="2"/>
        <v>-0.926227626703295</v>
      </c>
      <c r="G40">
        <f t="shared" si="3"/>
        <v>0.396044925193779</v>
      </c>
      <c r="I40">
        <f t="shared" si="4"/>
        <v>0.000625385378646774</v>
      </c>
    </row>
    <row r="41" spans="1:9">
      <c r="A41">
        <v>13337.2105263157</v>
      </c>
      <c r="B41">
        <v>20000</v>
      </c>
      <c r="C41" s="1">
        <v>0.210526315789474</v>
      </c>
      <c r="D41">
        <f t="shared" si="0"/>
        <v>1.49956394259039</v>
      </c>
      <c r="E41">
        <f t="shared" si="1"/>
        <v>-1.55814461804655</v>
      </c>
      <c r="F41">
        <f t="shared" si="2"/>
        <v>-1.28143683560439</v>
      </c>
      <c r="G41">
        <f t="shared" si="3"/>
        <v>0.277638093426668</v>
      </c>
      <c r="I41">
        <f t="shared" si="4"/>
        <v>0.00450399069762423</v>
      </c>
    </row>
    <row r="44" spans="4:7">
      <c r="D44">
        <f>E2/D2</f>
        <v>-0.130324677481634</v>
      </c>
      <c r="E44">
        <f>AVERAGE(E2:E41)</f>
        <v>-0.26525460139679</v>
      </c>
      <c r="G44">
        <f>E44-D44</f>
        <v>-0.134929923915156</v>
      </c>
    </row>
  </sheetData>
  <autoFilter ref="A1:C41">
    <sortState ref="A1:C41">
      <sortCondition ref="A1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</dc:creator>
  <cp:lastModifiedBy>王思晨</cp:lastModifiedBy>
  <dcterms:created xsi:type="dcterms:W3CDTF">2022-05-19T06:24:00Z</dcterms:created>
  <dcterms:modified xsi:type="dcterms:W3CDTF">2022-05-19T13:45:28Z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22F3405A6AFD4C1E870CB0812EEBD6FE</vt:lpwstr>
  </property>
  <property fmtid="{D5CDD505-2E9C-101B-9397-08002B2CF9AE}" pid="3" name="KSOProductBuildVer">
    <vt:lpwstr>2052-11.1.0.11744</vt:lpwstr>
  </property>
</Properties>
</file>