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oogleDrive\Shea&amp;Co\"/>
    </mc:Choice>
  </mc:AlternateContent>
  <xr:revisionPtr revIDLastSave="0" documentId="13_ncr:1_{317E7860-DEAB-4F48-8552-60CA122EDF1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mplate" sheetId="2" r:id="rId1"/>
    <sheet name="85Shea" sheetId="4" r:id="rId2"/>
    <sheet name="60Shea" sheetId="3" r:id="rId3"/>
  </sheets>
  <calcPr calcId="191029"/>
</workbook>
</file>

<file path=xl/calcChain.xml><?xml version="1.0" encoding="utf-8"?>
<calcChain xmlns="http://schemas.openxmlformats.org/spreadsheetml/2006/main">
  <c r="M8" i="4" l="1"/>
  <c r="N8" i="4"/>
  <c r="M9" i="4"/>
  <c r="N9" i="4"/>
  <c r="M5" i="3"/>
  <c r="M6" i="3"/>
  <c r="M7" i="3"/>
  <c r="M8" i="3"/>
  <c r="J5" i="4"/>
  <c r="K5" i="4"/>
  <c r="L5" i="4"/>
  <c r="M5" i="4"/>
  <c r="N5" i="4"/>
  <c r="J6" i="4"/>
  <c r="K6" i="4"/>
  <c r="L6" i="4"/>
  <c r="M6" i="4"/>
  <c r="N6" i="4"/>
  <c r="J7" i="4"/>
  <c r="K7" i="4"/>
  <c r="L7" i="4"/>
  <c r="N7" i="4"/>
  <c r="F2" i="3"/>
  <c r="F2" i="4"/>
  <c r="F2" i="2"/>
  <c r="L24" i="4"/>
  <c r="N24" i="4" s="1"/>
  <c r="K24" i="4"/>
  <c r="M24" i="4" s="1"/>
  <c r="J24" i="4"/>
  <c r="L23" i="4"/>
  <c r="N23" i="4" s="1"/>
  <c r="K23" i="4"/>
  <c r="M23" i="4" s="1"/>
  <c r="J23" i="4"/>
  <c r="L22" i="4"/>
  <c r="N22" i="4" s="1"/>
  <c r="K22" i="4"/>
  <c r="M22" i="4" s="1"/>
  <c r="J22" i="4"/>
  <c r="L21" i="4"/>
  <c r="N21" i="4" s="1"/>
  <c r="K21" i="4"/>
  <c r="M21" i="4" s="1"/>
  <c r="J21" i="4"/>
  <c r="L20" i="4"/>
  <c r="N20" i="4" s="1"/>
  <c r="K20" i="4"/>
  <c r="M20" i="4" s="1"/>
  <c r="J20" i="4"/>
  <c r="L19" i="4"/>
  <c r="N19" i="4" s="1"/>
  <c r="K19" i="4"/>
  <c r="M19" i="4" s="1"/>
  <c r="J19" i="4"/>
  <c r="L18" i="4"/>
  <c r="N18" i="4" s="1"/>
  <c r="K18" i="4"/>
  <c r="M18" i="4" s="1"/>
  <c r="J18" i="4"/>
  <c r="L17" i="4"/>
  <c r="N17" i="4" s="1"/>
  <c r="K17" i="4"/>
  <c r="M17" i="4" s="1"/>
  <c r="J17" i="4"/>
  <c r="L16" i="4"/>
  <c r="N16" i="4" s="1"/>
  <c r="K16" i="4"/>
  <c r="M16" i="4" s="1"/>
  <c r="J16" i="4"/>
  <c r="L15" i="4"/>
  <c r="N15" i="4" s="1"/>
  <c r="K15" i="4"/>
  <c r="M15" i="4" s="1"/>
  <c r="J15" i="4"/>
  <c r="L14" i="4"/>
  <c r="N14" i="4" s="1"/>
  <c r="K14" i="4"/>
  <c r="M14" i="4" s="1"/>
  <c r="J14" i="4"/>
  <c r="L13" i="4"/>
  <c r="N13" i="4" s="1"/>
  <c r="K13" i="4"/>
  <c r="M13" i="4" s="1"/>
  <c r="J13" i="4"/>
  <c r="L12" i="4"/>
  <c r="N12" i="4" s="1"/>
  <c r="K12" i="4"/>
  <c r="M12" i="4" s="1"/>
  <c r="J12" i="4"/>
  <c r="L11" i="4"/>
  <c r="N11" i="4" s="1"/>
  <c r="K11" i="4"/>
  <c r="M11" i="4" s="1"/>
  <c r="J11" i="4"/>
  <c r="L10" i="4"/>
  <c r="N10" i="4" s="1"/>
  <c r="K10" i="4"/>
  <c r="M10" i="4" s="1"/>
  <c r="J10" i="4"/>
  <c r="L9" i="4"/>
  <c r="K9" i="4"/>
  <c r="J9" i="4"/>
  <c r="L8" i="4"/>
  <c r="K8" i="4"/>
  <c r="J8" i="4"/>
  <c r="L4" i="4"/>
  <c r="N4" i="4" s="1"/>
  <c r="J4" i="4"/>
  <c r="L3" i="4"/>
  <c r="N3" i="4" s="1"/>
  <c r="J3" i="4"/>
  <c r="M3" i="4" s="1"/>
  <c r="J10" i="2"/>
  <c r="M10" i="2" s="1"/>
  <c r="L10" i="2"/>
  <c r="N10" i="2" s="1"/>
  <c r="J11" i="2"/>
  <c r="L11" i="2"/>
  <c r="N11" i="2"/>
  <c r="J12" i="2"/>
  <c r="K12" i="2"/>
  <c r="L12" i="2"/>
  <c r="N12" i="2"/>
  <c r="J13" i="2"/>
  <c r="L13" i="2"/>
  <c r="N13" i="2" s="1"/>
  <c r="J14" i="2"/>
  <c r="L14" i="2"/>
  <c r="N14" i="2" s="1"/>
  <c r="J15" i="2"/>
  <c r="L15" i="2"/>
  <c r="N15" i="2" s="1"/>
  <c r="M15" i="2"/>
  <c r="J16" i="2"/>
  <c r="L16" i="2"/>
  <c r="N16" i="2" s="1"/>
  <c r="J17" i="2"/>
  <c r="L17" i="2"/>
  <c r="N17" i="2"/>
  <c r="J18" i="2"/>
  <c r="L18" i="2"/>
  <c r="N18" i="2" s="1"/>
  <c r="J19" i="2"/>
  <c r="L19" i="2"/>
  <c r="N19" i="2" s="1"/>
  <c r="M19" i="2"/>
  <c r="J20" i="2"/>
  <c r="L20" i="2"/>
  <c r="N20" i="2"/>
  <c r="J21" i="2"/>
  <c r="K21" i="2" s="1"/>
  <c r="L21" i="2"/>
  <c r="N21" i="2" s="1"/>
  <c r="J22" i="2"/>
  <c r="L22" i="2"/>
  <c r="N22" i="2" s="1"/>
  <c r="J23" i="2"/>
  <c r="M23" i="2" s="1"/>
  <c r="L23" i="2"/>
  <c r="N23" i="2" s="1"/>
  <c r="J24" i="2"/>
  <c r="L24" i="2"/>
  <c r="N24" i="2" s="1"/>
  <c r="L9" i="2"/>
  <c r="N9" i="2" s="1"/>
  <c r="J9" i="2"/>
  <c r="L8" i="2"/>
  <c r="N8" i="2" s="1"/>
  <c r="J8" i="2"/>
  <c r="K9" i="2" s="1"/>
  <c r="L7" i="2"/>
  <c r="N7" i="2" s="1"/>
  <c r="J7" i="2"/>
  <c r="L6" i="2"/>
  <c r="N6" i="2" s="1"/>
  <c r="J6" i="2"/>
  <c r="L5" i="2"/>
  <c r="N5" i="2" s="1"/>
  <c r="J5" i="2"/>
  <c r="L4" i="2"/>
  <c r="N4" i="2" s="1"/>
  <c r="J4" i="2"/>
  <c r="K5" i="2" s="1"/>
  <c r="L3" i="2"/>
  <c r="N3" i="2" s="1"/>
  <c r="J3" i="2"/>
  <c r="K3" i="2" s="1"/>
  <c r="M4" i="3"/>
  <c r="K3" i="3"/>
  <c r="L24" i="3"/>
  <c r="N24" i="3" s="1"/>
  <c r="K24" i="3"/>
  <c r="M24" i="3" s="1"/>
  <c r="J24" i="3"/>
  <c r="L23" i="3"/>
  <c r="N23" i="3" s="1"/>
  <c r="K23" i="3"/>
  <c r="M23" i="3" s="1"/>
  <c r="J23" i="3"/>
  <c r="L22" i="3"/>
  <c r="N22" i="3" s="1"/>
  <c r="K22" i="3"/>
  <c r="M22" i="3" s="1"/>
  <c r="J22" i="3"/>
  <c r="L21" i="3"/>
  <c r="N21" i="3" s="1"/>
  <c r="K21" i="3"/>
  <c r="M21" i="3" s="1"/>
  <c r="J21" i="3"/>
  <c r="L20" i="3"/>
  <c r="N20" i="3" s="1"/>
  <c r="K20" i="3"/>
  <c r="M20" i="3" s="1"/>
  <c r="J20" i="3"/>
  <c r="L19" i="3"/>
  <c r="N19" i="3" s="1"/>
  <c r="K19" i="3"/>
  <c r="M19" i="3" s="1"/>
  <c r="J19" i="3"/>
  <c r="L18" i="3"/>
  <c r="N18" i="3" s="1"/>
  <c r="K18" i="3"/>
  <c r="M18" i="3" s="1"/>
  <c r="J18" i="3"/>
  <c r="L17" i="3"/>
  <c r="N17" i="3" s="1"/>
  <c r="K17" i="3"/>
  <c r="M17" i="3" s="1"/>
  <c r="J17" i="3"/>
  <c r="L16" i="3"/>
  <c r="N16" i="3" s="1"/>
  <c r="K16" i="3"/>
  <c r="M16" i="3" s="1"/>
  <c r="J16" i="3"/>
  <c r="L15" i="3"/>
  <c r="N15" i="3" s="1"/>
  <c r="K15" i="3"/>
  <c r="M15" i="3" s="1"/>
  <c r="J15" i="3"/>
  <c r="L14" i="3"/>
  <c r="N14" i="3" s="1"/>
  <c r="K14" i="3"/>
  <c r="M14" i="3" s="1"/>
  <c r="J14" i="3"/>
  <c r="L13" i="3"/>
  <c r="N13" i="3" s="1"/>
  <c r="K13" i="3"/>
  <c r="M13" i="3" s="1"/>
  <c r="J13" i="3"/>
  <c r="L12" i="3"/>
  <c r="N12" i="3" s="1"/>
  <c r="K12" i="3"/>
  <c r="M12" i="3" s="1"/>
  <c r="J12" i="3"/>
  <c r="L11" i="3"/>
  <c r="N11" i="3" s="1"/>
  <c r="K11" i="3"/>
  <c r="M11" i="3" s="1"/>
  <c r="J11" i="3"/>
  <c r="L10" i="3"/>
  <c r="N10" i="3" s="1"/>
  <c r="K10" i="3"/>
  <c r="M10" i="3" s="1"/>
  <c r="J10" i="3"/>
  <c r="L9" i="3"/>
  <c r="N9" i="3" s="1"/>
  <c r="J9" i="3"/>
  <c r="L8" i="3"/>
  <c r="N8" i="3" s="1"/>
  <c r="J8" i="3"/>
  <c r="K9" i="3" s="1"/>
  <c r="L7" i="3"/>
  <c r="N7" i="3" s="1"/>
  <c r="J7" i="3"/>
  <c r="K8" i="3" s="1"/>
  <c r="L6" i="3"/>
  <c r="N6" i="3" s="1"/>
  <c r="J6" i="3"/>
  <c r="K7" i="3" s="1"/>
  <c r="L5" i="3"/>
  <c r="N5" i="3" s="1"/>
  <c r="J5" i="3"/>
  <c r="K5" i="3" s="1"/>
  <c r="L4" i="3"/>
  <c r="N4" i="3" s="1"/>
  <c r="J4" i="3"/>
  <c r="L3" i="3"/>
  <c r="N3" i="3" s="1"/>
  <c r="J3" i="3"/>
  <c r="M3" i="3" s="1"/>
  <c r="M7" i="4" l="1"/>
  <c r="M4" i="4"/>
  <c r="K4" i="4"/>
  <c r="K16" i="2"/>
  <c r="M11" i="2"/>
  <c r="K15" i="2"/>
  <c r="K10" i="2"/>
  <c r="K13" i="2"/>
  <c r="K19" i="2"/>
  <c r="M3" i="2"/>
  <c r="K6" i="2"/>
  <c r="M16" i="2"/>
  <c r="K11" i="2"/>
  <c r="M18" i="2"/>
  <c r="K22" i="2"/>
  <c r="K8" i="2"/>
  <c r="K23" i="2"/>
  <c r="K18" i="2"/>
  <c r="M13" i="2"/>
  <c r="M12" i="2"/>
  <c r="M21" i="2"/>
  <c r="M9" i="2"/>
  <c r="K4" i="2"/>
  <c r="K20" i="2"/>
  <c r="M6" i="2"/>
  <c r="M22" i="2"/>
  <c r="K3" i="4"/>
  <c r="K6" i="3"/>
  <c r="K4" i="3"/>
  <c r="M14" i="2"/>
  <c r="M24" i="2"/>
  <c r="K17" i="2"/>
  <c r="K24" i="2"/>
  <c r="M17" i="2"/>
  <c r="M20" i="2"/>
  <c r="K14" i="2"/>
  <c r="M4" i="2"/>
  <c r="K7" i="2"/>
  <c r="M7" i="2"/>
  <c r="M8" i="2"/>
  <c r="M5" i="2"/>
</calcChain>
</file>

<file path=xl/sharedStrings.xml><?xml version="1.0" encoding="utf-8"?>
<sst xmlns="http://schemas.openxmlformats.org/spreadsheetml/2006/main" count="51" uniqueCount="23">
  <si>
    <t>Soap Name</t>
  </si>
  <si>
    <t>Date</t>
  </si>
  <si>
    <t>Weight (g)</t>
  </si>
  <si>
    <t>Days Since Baseline</t>
  </si>
  <si>
    <t>Daily Loss (g)</t>
  </si>
  <si>
    <t>Total Loss (g)</t>
  </si>
  <si>
    <t>Daily Loss (%)</t>
  </si>
  <si>
    <t>Total Loss (%)</t>
  </si>
  <si>
    <t>Notes</t>
  </si>
  <si>
    <t>Batch Number</t>
  </si>
  <si>
    <t>Surface Area (mm3)</t>
  </si>
  <si>
    <t xml:space="preserve">Latest test </t>
  </si>
  <si>
    <t>60Shea</t>
  </si>
  <si>
    <t>Daily Loss (% Compounded)</t>
  </si>
  <si>
    <t>Somesoap</t>
  </si>
  <si>
    <t>Cured for 5 hours before cutting</t>
  </si>
  <si>
    <t>85Shea</t>
  </si>
  <si>
    <t>Width (mm)</t>
  </si>
  <si>
    <t>Height (mm)</t>
  </si>
  <si>
    <t>Thickness (mm)</t>
  </si>
  <si>
    <t>Alkanet and lavender</t>
  </si>
  <si>
    <t>It was actually made on 28th!!!</t>
  </si>
  <si>
    <t>but didn’t weigh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</si>
</sst>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1">
    <xf numFmtId="0" fontId="0" fillId="0" borderId="0" xfId="0"/>
    <xf numFmtId="14" fontId="0" fillId="0" borderId="0" xfId="0" applyNumberFormat="1"/>
    <xf numFmtId="0" fontId="3" fillId="0" borderId="2" xfId="3"/>
    <xf numFmtId="0" fontId="3" fillId="2" borderId="2" xfId="3" applyFill="1"/>
    <xf numFmtId="0" fontId="0" fillId="2" borderId="0" xfId="0" applyFill="1"/>
    <xf numFmtId="9" fontId="0" fillId="2" borderId="0" xfId="1" applyFont="1" applyFill="1"/>
    <xf numFmtId="0" fontId="2" fillId="0" borderId="1" xfId="2" applyFill="1"/>
    <xf numFmtId="0" fontId="3" fillId="0" borderId="2" xfId="3" applyFill="1"/>
    <xf numFmtId="14" fontId="3" fillId="0" borderId="2" xfId="3" applyNumberFormat="1"/>
    <xf numFmtId="164" fontId="0" fillId="2" borderId="0" xfId="1" applyNumberFormat="1" applyFont="1" applyFill="1"/>
    <xf numFmtId="0" fontId="4" fillId="2" borderId="0" xfId="0" applyFont="1" applyFill="1"/>
  </cellXfs>
  <cellStyles count="4">
    <cellStyle name="Heading 3" xfId="2" builtinId="18"/>
    <cellStyle name="Normal" xfId="0" builtinId="0"/>
    <cellStyle name="Percent" xfId="1" builtinId="5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workbookViewId="0">
      <selection activeCell="E8" sqref="E8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.140625" bestFit="1" customWidth="1"/>
    <col min="4" max="4" width="11.85546875" bestFit="1" customWidth="1"/>
    <col min="5" max="5" width="15" bestFit="1" customWidth="1"/>
    <col min="6" max="6" width="18.7109375" bestFit="1" customWidth="1"/>
    <col min="7" max="7" width="27.42578125" customWidth="1"/>
    <col min="8" max="8" width="10.42578125" bestFit="1" customWidth="1"/>
    <col min="9" max="9" width="10.7109375" bestFit="1" customWidth="1"/>
    <col min="10" max="10" width="18.5703125" bestFit="1" customWidth="1"/>
    <col min="11" max="12" width="12.42578125" bestFit="1" customWidth="1"/>
    <col min="13" max="14" width="13.140625" bestFit="1" customWidth="1"/>
    <col min="16" max="22" width="9.140625" style="4"/>
  </cols>
  <sheetData>
    <row r="1" spans="1:22" s="6" customFormat="1" ht="15.75" thickBot="1" x14ac:dyDescent="0.3">
      <c r="A1" s="6" t="s">
        <v>0</v>
      </c>
      <c r="B1" s="6" t="s">
        <v>9</v>
      </c>
      <c r="C1" s="6" t="s">
        <v>18</v>
      </c>
      <c r="D1" s="6" t="s">
        <v>17</v>
      </c>
      <c r="E1" s="6" t="s">
        <v>19</v>
      </c>
      <c r="F1" s="6" t="s">
        <v>10</v>
      </c>
      <c r="G1" s="6" t="s">
        <v>8</v>
      </c>
      <c r="H1" s="6" t="s">
        <v>2</v>
      </c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</row>
    <row r="2" spans="1:22" s="2" customFormat="1" ht="15.75" thickBot="1" x14ac:dyDescent="0.3">
      <c r="A2" s="2" t="s">
        <v>14</v>
      </c>
      <c r="C2" s="2">
        <v>8.5</v>
      </c>
      <c r="D2" s="2">
        <v>4</v>
      </c>
      <c r="E2" s="7">
        <v>3</v>
      </c>
      <c r="F2" s="3">
        <f>C2*D2*E2</f>
        <v>102</v>
      </c>
      <c r="G2" s="7" t="s">
        <v>11</v>
      </c>
      <c r="H2" s="2">
        <v>100</v>
      </c>
      <c r="I2" s="8">
        <v>45747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thickTop="1" x14ac:dyDescent="0.25">
      <c r="A3" s="4"/>
      <c r="B3" s="4"/>
      <c r="C3" s="4"/>
      <c r="D3" s="4"/>
      <c r="E3" s="4"/>
      <c r="F3" s="4"/>
      <c r="G3" s="4"/>
      <c r="H3">
        <v>97</v>
      </c>
      <c r="I3" s="1">
        <v>45748</v>
      </c>
      <c r="J3" s="4">
        <f>IF(I3="", "", I3 -$I$2)</f>
        <v>1</v>
      </c>
      <c r="K3" s="4">
        <f t="shared" ref="K3:K8" si="0">IF(OR(H3="", H3=""), "",- (H2 - H3)/(J2-J3))</f>
        <v>3</v>
      </c>
      <c r="L3" s="4">
        <f>IF(H3="", "", $H$2 - H3)</f>
        <v>3</v>
      </c>
      <c r="M3" s="5">
        <f>IF(J3=0, "",  1- (H3/H2)^(1/(J3-J2)))</f>
        <v>3.0000000000000027E-2</v>
      </c>
      <c r="N3" s="5">
        <f>IF(L3="", "", ($H$2-H3)/$H$2)</f>
        <v>0.03</v>
      </c>
      <c r="O3" s="4"/>
    </row>
    <row r="4" spans="1:22" x14ac:dyDescent="0.25">
      <c r="A4" s="4"/>
      <c r="B4" s="4"/>
      <c r="C4" s="4"/>
      <c r="D4" s="4"/>
      <c r="E4" s="4"/>
      <c r="F4" s="4"/>
      <c r="G4" s="4"/>
      <c r="H4">
        <v>98</v>
      </c>
      <c r="I4" s="1">
        <v>45749</v>
      </c>
      <c r="J4" s="4">
        <f t="shared" ref="J4:J24" si="1">IF(I4="", "", I4 -$I$2)</f>
        <v>2</v>
      </c>
      <c r="K4" s="4">
        <f t="shared" si="0"/>
        <v>-1</v>
      </c>
      <c r="L4" s="4">
        <f t="shared" ref="L4:L9" si="2">IF(H4="", "", $H$2 - H4)</f>
        <v>2</v>
      </c>
      <c r="M4" s="5">
        <f t="shared" ref="M4:M9" si="3">IF(J4=0, "",  1- (H4/H3)^(1/(J4-J3)))</f>
        <v>-1.0309278350515427E-2</v>
      </c>
      <c r="N4" s="5">
        <f t="shared" ref="N4:N9" si="4">IF(L4="", "", ($H$2-H4)/$H$2)</f>
        <v>0.02</v>
      </c>
      <c r="O4" s="4"/>
    </row>
    <row r="5" spans="1:22" x14ac:dyDescent="0.25">
      <c r="A5" s="4"/>
      <c r="B5" s="4"/>
      <c r="C5" s="4"/>
      <c r="D5" s="4"/>
      <c r="E5" s="4"/>
      <c r="F5" s="4"/>
      <c r="G5" s="4"/>
      <c r="H5">
        <v>96</v>
      </c>
      <c r="I5" s="1">
        <v>45750</v>
      </c>
      <c r="J5" s="4">
        <f t="shared" si="1"/>
        <v>3</v>
      </c>
      <c r="K5" s="4">
        <f t="shared" si="0"/>
        <v>2</v>
      </c>
      <c r="L5" s="4">
        <f t="shared" si="2"/>
        <v>4</v>
      </c>
      <c r="M5" s="5">
        <f t="shared" si="3"/>
        <v>2.0408163265306145E-2</v>
      </c>
      <c r="N5" s="5">
        <f t="shared" si="4"/>
        <v>0.04</v>
      </c>
      <c r="O5" s="4"/>
    </row>
    <row r="6" spans="1:22" x14ac:dyDescent="0.25">
      <c r="A6" s="4"/>
      <c r="B6" s="4"/>
      <c r="C6" s="4"/>
      <c r="D6" s="4"/>
      <c r="E6" s="4"/>
      <c r="F6" s="4"/>
      <c r="G6" s="4"/>
      <c r="H6">
        <v>91</v>
      </c>
      <c r="I6" s="1">
        <v>45752</v>
      </c>
      <c r="J6" s="4">
        <f t="shared" si="1"/>
        <v>5</v>
      </c>
      <c r="K6" s="4">
        <f t="shared" si="0"/>
        <v>2.5</v>
      </c>
      <c r="L6" s="4">
        <f t="shared" si="2"/>
        <v>9</v>
      </c>
      <c r="M6" s="5">
        <f t="shared" si="3"/>
        <v>2.6389879537673133E-2</v>
      </c>
      <c r="N6" s="5">
        <f t="shared" si="4"/>
        <v>0.09</v>
      </c>
      <c r="O6" s="4"/>
    </row>
    <row r="7" spans="1:22" x14ac:dyDescent="0.25">
      <c r="A7" s="4"/>
      <c r="B7" s="4"/>
      <c r="C7" s="4"/>
      <c r="D7" s="4"/>
      <c r="E7" s="4"/>
      <c r="F7" s="4"/>
      <c r="G7" s="4"/>
      <c r="H7">
        <v>88</v>
      </c>
      <c r="I7" s="1">
        <v>45753</v>
      </c>
      <c r="J7" s="4">
        <f t="shared" si="1"/>
        <v>6</v>
      </c>
      <c r="K7" s="4">
        <f t="shared" si="0"/>
        <v>3</v>
      </c>
      <c r="L7" s="4">
        <f t="shared" si="2"/>
        <v>12</v>
      </c>
      <c r="M7" s="5">
        <f t="shared" si="3"/>
        <v>3.2967032967032961E-2</v>
      </c>
      <c r="N7" s="5">
        <f t="shared" si="4"/>
        <v>0.12</v>
      </c>
      <c r="O7" s="4"/>
    </row>
    <row r="8" spans="1:22" x14ac:dyDescent="0.25">
      <c r="A8" s="4"/>
      <c r="B8" s="4"/>
      <c r="C8" s="4"/>
      <c r="D8" s="4"/>
      <c r="E8" s="4"/>
      <c r="F8" s="4"/>
      <c r="G8" s="4"/>
      <c r="H8">
        <v>84.5</v>
      </c>
      <c r="I8" s="1">
        <v>45754</v>
      </c>
      <c r="J8" s="4">
        <f t="shared" si="1"/>
        <v>7</v>
      </c>
      <c r="K8" s="4">
        <f t="shared" si="0"/>
        <v>3.5</v>
      </c>
      <c r="L8" s="4">
        <f t="shared" si="2"/>
        <v>15.5</v>
      </c>
      <c r="M8" s="5">
        <f t="shared" si="3"/>
        <v>3.9772727272727293E-2</v>
      </c>
      <c r="N8" s="5">
        <f t="shared" si="4"/>
        <v>0.155</v>
      </c>
      <c r="O8" s="4"/>
    </row>
    <row r="9" spans="1:22" x14ac:dyDescent="0.25">
      <c r="A9" s="4"/>
      <c r="B9" s="4"/>
      <c r="C9" s="4"/>
      <c r="D9" s="4"/>
      <c r="E9" s="4"/>
      <c r="F9" s="4"/>
      <c r="G9" s="4"/>
      <c r="H9">
        <v>81</v>
      </c>
      <c r="I9" s="1">
        <v>45755</v>
      </c>
      <c r="J9" s="4">
        <f t="shared" si="1"/>
        <v>8</v>
      </c>
      <c r="K9" s="4">
        <f>IF(OR(H9="", H9=""), "",- (H8 - H9)/(J8-J9))</f>
        <v>3.5</v>
      </c>
      <c r="L9" s="4">
        <f t="shared" si="2"/>
        <v>19</v>
      </c>
      <c r="M9" s="5">
        <f t="shared" si="3"/>
        <v>4.1420118343195256E-2</v>
      </c>
      <c r="N9" s="5">
        <f t="shared" si="4"/>
        <v>0.19</v>
      </c>
      <c r="O9" s="4"/>
    </row>
    <row r="10" spans="1:22" x14ac:dyDescent="0.25">
      <c r="A10" s="4"/>
      <c r="B10" s="4"/>
      <c r="C10" s="4"/>
      <c r="D10" s="4"/>
      <c r="E10" s="4"/>
      <c r="F10" s="4"/>
      <c r="G10" s="4"/>
      <c r="H10">
        <v>80</v>
      </c>
      <c r="I10" s="1">
        <v>45756</v>
      </c>
      <c r="J10" s="4">
        <f t="shared" si="1"/>
        <v>9</v>
      </c>
      <c r="K10" s="4">
        <f t="shared" ref="K10:K24" si="5">IF(OR(H10="", H10=""), "",- (H9 - H10)/(J9-J10))</f>
        <v>1</v>
      </c>
      <c r="L10" s="4">
        <f t="shared" ref="L10:L24" si="6">IF(H10="", "", $H$2 - H10)</f>
        <v>20</v>
      </c>
      <c r="M10" s="5">
        <f t="shared" ref="M10:M24" si="7">IF(J10=0, "",  1- (H10/H9)^(1/(J10-J9)))</f>
        <v>1.2345679012345734E-2</v>
      </c>
      <c r="N10" s="5">
        <f t="shared" ref="N10:N24" si="8">IF(L10="", "", ($H$2-H10)/$H$2)</f>
        <v>0.2</v>
      </c>
      <c r="O10" s="4"/>
    </row>
    <row r="11" spans="1:22" x14ac:dyDescent="0.25">
      <c r="A11" s="4"/>
      <c r="B11" s="4"/>
      <c r="C11" s="4"/>
      <c r="D11" s="4"/>
      <c r="E11" s="4"/>
      <c r="F11" s="4"/>
      <c r="G11" s="4"/>
      <c r="H11">
        <v>74</v>
      </c>
      <c r="I11" s="1">
        <v>45757</v>
      </c>
      <c r="J11" s="4">
        <f t="shared" si="1"/>
        <v>10</v>
      </c>
      <c r="K11" s="4">
        <f t="shared" si="5"/>
        <v>6</v>
      </c>
      <c r="L11" s="4">
        <f t="shared" si="6"/>
        <v>26</v>
      </c>
      <c r="M11" s="5">
        <f t="shared" si="7"/>
        <v>7.4999999999999956E-2</v>
      </c>
      <c r="N11" s="5">
        <f t="shared" si="8"/>
        <v>0.26</v>
      </c>
      <c r="O11" s="4"/>
    </row>
    <row r="12" spans="1:22" x14ac:dyDescent="0.25">
      <c r="A12" s="4"/>
      <c r="B12" s="4"/>
      <c r="C12" s="4"/>
      <c r="D12" s="4"/>
      <c r="E12" s="4"/>
      <c r="F12" s="4"/>
      <c r="G12" s="4"/>
      <c r="H12">
        <v>70.5</v>
      </c>
      <c r="I12" s="1">
        <v>45758</v>
      </c>
      <c r="J12" s="4">
        <f t="shared" si="1"/>
        <v>11</v>
      </c>
      <c r="K12" s="4">
        <f t="shared" si="5"/>
        <v>3.5</v>
      </c>
      <c r="L12" s="4">
        <f t="shared" si="6"/>
        <v>29.5</v>
      </c>
      <c r="M12" s="5">
        <f t="shared" si="7"/>
        <v>4.7297297297297258E-2</v>
      </c>
      <c r="N12" s="5">
        <f t="shared" si="8"/>
        <v>0.29499999999999998</v>
      </c>
      <c r="O12" s="4"/>
    </row>
    <row r="13" spans="1:22" x14ac:dyDescent="0.25">
      <c r="A13" s="4"/>
      <c r="B13" s="4"/>
      <c r="C13" s="4"/>
      <c r="D13" s="4"/>
      <c r="E13" s="4"/>
      <c r="F13" s="4"/>
      <c r="G13" s="4"/>
      <c r="H13">
        <v>67</v>
      </c>
      <c r="I13" s="1">
        <v>45759</v>
      </c>
      <c r="J13" s="4">
        <f t="shared" si="1"/>
        <v>12</v>
      </c>
      <c r="K13" s="4">
        <f t="shared" si="5"/>
        <v>3.5</v>
      </c>
      <c r="L13" s="4">
        <f t="shared" si="6"/>
        <v>33</v>
      </c>
      <c r="M13" s="5">
        <f t="shared" si="7"/>
        <v>4.9645390070921946E-2</v>
      </c>
      <c r="N13" s="5">
        <f t="shared" si="8"/>
        <v>0.33</v>
      </c>
      <c r="O13" s="4"/>
    </row>
    <row r="14" spans="1:22" x14ac:dyDescent="0.25">
      <c r="A14" s="4"/>
      <c r="B14" s="4"/>
      <c r="C14" s="4"/>
      <c r="D14" s="4"/>
      <c r="E14" s="4"/>
      <c r="F14" s="4"/>
      <c r="G14" s="4"/>
      <c r="H14">
        <v>63.5</v>
      </c>
      <c r="I14" s="1">
        <v>45760</v>
      </c>
      <c r="J14" s="4">
        <f t="shared" si="1"/>
        <v>13</v>
      </c>
      <c r="K14" s="4">
        <f t="shared" si="5"/>
        <v>3.5</v>
      </c>
      <c r="L14" s="4">
        <f t="shared" si="6"/>
        <v>36.5</v>
      </c>
      <c r="M14" s="5">
        <f t="shared" si="7"/>
        <v>5.2238805970149294E-2</v>
      </c>
      <c r="N14" s="5">
        <f t="shared" si="8"/>
        <v>0.36499999999999999</v>
      </c>
      <c r="O14" s="4"/>
    </row>
    <row r="15" spans="1:22" x14ac:dyDescent="0.25">
      <c r="A15" s="4"/>
      <c r="B15" s="4"/>
      <c r="C15" s="4"/>
      <c r="D15" s="4"/>
      <c r="E15" s="4"/>
      <c r="F15" s="4"/>
      <c r="G15" s="4"/>
      <c r="H15">
        <v>60</v>
      </c>
      <c r="I15" s="1">
        <v>45761</v>
      </c>
      <c r="J15" s="4">
        <f t="shared" si="1"/>
        <v>14</v>
      </c>
      <c r="K15" s="4">
        <f t="shared" si="5"/>
        <v>3.5</v>
      </c>
      <c r="L15" s="4">
        <f t="shared" si="6"/>
        <v>40</v>
      </c>
      <c r="M15" s="5">
        <f t="shared" si="7"/>
        <v>5.5118110236220486E-2</v>
      </c>
      <c r="N15" s="5">
        <f t="shared" si="8"/>
        <v>0.4</v>
      </c>
      <c r="O15" s="4"/>
    </row>
    <row r="16" spans="1:22" x14ac:dyDescent="0.25">
      <c r="A16" s="4"/>
      <c r="B16" s="4"/>
      <c r="C16" s="4"/>
      <c r="D16" s="4"/>
      <c r="E16" s="4"/>
      <c r="F16" s="4"/>
      <c r="G16" s="4"/>
      <c r="H16">
        <v>56.5</v>
      </c>
      <c r="I16" s="1">
        <v>45762</v>
      </c>
      <c r="J16" s="4">
        <f t="shared" si="1"/>
        <v>15</v>
      </c>
      <c r="K16" s="4">
        <f t="shared" si="5"/>
        <v>3.5</v>
      </c>
      <c r="L16" s="4">
        <f t="shared" si="6"/>
        <v>43.5</v>
      </c>
      <c r="M16" s="5">
        <f t="shared" si="7"/>
        <v>5.8333333333333348E-2</v>
      </c>
      <c r="N16" s="5">
        <f t="shared" si="8"/>
        <v>0.435</v>
      </c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>
        <v>53</v>
      </c>
      <c r="I17" s="1">
        <v>45763</v>
      </c>
      <c r="J17" s="4">
        <f t="shared" si="1"/>
        <v>16</v>
      </c>
      <c r="K17" s="4">
        <f t="shared" si="5"/>
        <v>3.5</v>
      </c>
      <c r="L17" s="4">
        <f t="shared" si="6"/>
        <v>47</v>
      </c>
      <c r="M17" s="5">
        <f t="shared" si="7"/>
        <v>6.1946902654867242E-2</v>
      </c>
      <c r="N17" s="5">
        <f t="shared" si="8"/>
        <v>0.47</v>
      </c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>
        <v>49.5</v>
      </c>
      <c r="I18" s="1">
        <v>45764</v>
      </c>
      <c r="J18" s="4">
        <f t="shared" si="1"/>
        <v>17</v>
      </c>
      <c r="K18" s="4">
        <f t="shared" si="5"/>
        <v>3.5</v>
      </c>
      <c r="L18" s="4">
        <f t="shared" si="6"/>
        <v>50.5</v>
      </c>
      <c r="M18" s="5">
        <f t="shared" si="7"/>
        <v>6.6037735849056589E-2</v>
      </c>
      <c r="N18" s="5">
        <f t="shared" si="8"/>
        <v>0.505</v>
      </c>
      <c r="O18" s="4"/>
    </row>
    <row r="19" spans="1:15" x14ac:dyDescent="0.25">
      <c r="A19" s="4"/>
      <c r="B19" s="4"/>
      <c r="C19" s="4"/>
      <c r="D19" s="4"/>
      <c r="E19" s="4"/>
      <c r="F19" s="4"/>
      <c r="G19" s="4"/>
      <c r="H19">
        <v>46</v>
      </c>
      <c r="I19" s="1">
        <v>45765</v>
      </c>
      <c r="J19" s="4">
        <f t="shared" si="1"/>
        <v>18</v>
      </c>
      <c r="K19" s="4">
        <f t="shared" si="5"/>
        <v>3.5</v>
      </c>
      <c r="L19" s="4">
        <f t="shared" si="6"/>
        <v>54</v>
      </c>
      <c r="M19" s="5">
        <f t="shared" si="7"/>
        <v>7.0707070707070718E-2</v>
      </c>
      <c r="N19" s="5">
        <f t="shared" si="8"/>
        <v>0.54</v>
      </c>
      <c r="O19" s="4"/>
    </row>
    <row r="20" spans="1:15" x14ac:dyDescent="0.25">
      <c r="A20" s="4"/>
      <c r="B20" s="4"/>
      <c r="C20" s="4"/>
      <c r="D20" s="4"/>
      <c r="E20" s="4"/>
      <c r="F20" s="4"/>
      <c r="G20" s="4"/>
      <c r="H20">
        <v>42.5</v>
      </c>
      <c r="I20" s="1">
        <v>45766</v>
      </c>
      <c r="J20" s="4">
        <f t="shared" si="1"/>
        <v>19</v>
      </c>
      <c r="K20" s="4">
        <f t="shared" si="5"/>
        <v>3.5</v>
      </c>
      <c r="L20" s="4">
        <f t="shared" si="6"/>
        <v>57.5</v>
      </c>
      <c r="M20" s="5">
        <f t="shared" si="7"/>
        <v>7.6086956521739135E-2</v>
      </c>
      <c r="N20" s="5">
        <f t="shared" si="8"/>
        <v>0.57499999999999996</v>
      </c>
      <c r="O20" s="4"/>
    </row>
    <row r="21" spans="1:15" x14ac:dyDescent="0.25">
      <c r="A21" s="4"/>
      <c r="B21" s="4"/>
      <c r="C21" s="4"/>
      <c r="D21" s="4"/>
      <c r="E21" s="4"/>
      <c r="F21" s="4"/>
      <c r="G21" s="4"/>
      <c r="H21">
        <v>39</v>
      </c>
      <c r="I21" s="1">
        <v>45767</v>
      </c>
      <c r="J21" s="4">
        <f t="shared" si="1"/>
        <v>20</v>
      </c>
      <c r="K21" s="4">
        <f t="shared" si="5"/>
        <v>3.5</v>
      </c>
      <c r="L21" s="4">
        <f t="shared" si="6"/>
        <v>61</v>
      </c>
      <c r="M21" s="5">
        <f t="shared" si="7"/>
        <v>8.2352941176470629E-2</v>
      </c>
      <c r="N21" s="5">
        <f t="shared" si="8"/>
        <v>0.61</v>
      </c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>
        <v>35.5</v>
      </c>
      <c r="I22" s="1">
        <v>45768</v>
      </c>
      <c r="J22" s="4">
        <f t="shared" si="1"/>
        <v>21</v>
      </c>
      <c r="K22" s="4">
        <f t="shared" si="5"/>
        <v>3.5</v>
      </c>
      <c r="L22" s="4">
        <f t="shared" si="6"/>
        <v>64.5</v>
      </c>
      <c r="M22" s="5">
        <f t="shared" si="7"/>
        <v>8.9743589743589758E-2</v>
      </c>
      <c r="N22" s="5">
        <f t="shared" si="8"/>
        <v>0.64500000000000002</v>
      </c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>
        <v>32</v>
      </c>
      <c r="I23" s="1">
        <v>45769</v>
      </c>
      <c r="J23" s="4">
        <f t="shared" si="1"/>
        <v>22</v>
      </c>
      <c r="K23" s="4">
        <f t="shared" si="5"/>
        <v>3.5</v>
      </c>
      <c r="L23" s="4">
        <f t="shared" si="6"/>
        <v>68</v>
      </c>
      <c r="M23" s="5">
        <f t="shared" si="7"/>
        <v>9.8591549295774628E-2</v>
      </c>
      <c r="N23" s="5">
        <f t="shared" si="8"/>
        <v>0.68</v>
      </c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>
        <v>28.5</v>
      </c>
      <c r="I24" s="1">
        <v>45770</v>
      </c>
      <c r="J24" s="4">
        <f t="shared" si="1"/>
        <v>23</v>
      </c>
      <c r="K24" s="4">
        <f t="shared" si="5"/>
        <v>3.5</v>
      </c>
      <c r="L24" s="4">
        <f t="shared" si="6"/>
        <v>71.5</v>
      </c>
      <c r="M24" s="5">
        <f t="shared" si="7"/>
        <v>0.109375</v>
      </c>
      <c r="N24" s="5">
        <f t="shared" si="8"/>
        <v>0.71499999999999997</v>
      </c>
      <c r="O24" s="4"/>
    </row>
    <row r="25" spans="1:15" x14ac:dyDescent="0.25">
      <c r="A25" s="4"/>
      <c r="B25" s="4"/>
      <c r="C25" s="4"/>
      <c r="D25" s="4"/>
      <c r="E25" s="4"/>
      <c r="F25" s="4"/>
      <c r="G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4"/>
      <c r="E29" s="4"/>
      <c r="F29" s="4"/>
      <c r="G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J34" s="4"/>
      <c r="K34" s="4"/>
      <c r="L34" s="4"/>
      <c r="M34" s="4"/>
      <c r="N34" s="4"/>
      <c r="O34" s="4"/>
    </row>
    <row r="35" spans="1:15" x14ac:dyDescent="0.25">
      <c r="A35" s="4"/>
      <c r="B35" s="4"/>
      <c r="C35" s="4"/>
      <c r="D35" s="4"/>
      <c r="E35" s="4"/>
      <c r="F35" s="4"/>
      <c r="G35" s="4"/>
      <c r="J35" s="4"/>
      <c r="K35" s="4"/>
      <c r="L35" s="4"/>
      <c r="M35" s="4"/>
      <c r="N35" s="4"/>
      <c r="O35" s="4"/>
    </row>
    <row r="36" spans="1:15" x14ac:dyDescent="0.25">
      <c r="A36" s="4"/>
      <c r="B36" s="4"/>
      <c r="C36" s="4"/>
      <c r="D36" s="4"/>
      <c r="E36" s="4"/>
      <c r="F36" s="4"/>
      <c r="G36" s="4"/>
      <c r="J36" s="4"/>
      <c r="K36" s="4"/>
      <c r="L36" s="4"/>
      <c r="M36" s="4"/>
      <c r="N36" s="4"/>
      <c r="O36" s="4"/>
    </row>
    <row r="37" spans="1:15" x14ac:dyDescent="0.25">
      <c r="A37" s="4"/>
      <c r="B37" s="4"/>
      <c r="C37" s="4"/>
      <c r="D37" s="4"/>
      <c r="E37" s="4"/>
      <c r="F37" s="4"/>
      <c r="G37" s="4"/>
      <c r="J37" s="4"/>
      <c r="K37" s="4"/>
      <c r="L37" s="4"/>
      <c r="M37" s="4"/>
      <c r="N37" s="4"/>
      <c r="O37" s="4"/>
    </row>
    <row r="38" spans="1:15" x14ac:dyDescent="0.25">
      <c r="A38" s="4"/>
      <c r="B38" s="4"/>
      <c r="C38" s="4"/>
      <c r="D38" s="4"/>
      <c r="E38" s="4"/>
      <c r="F38" s="4"/>
      <c r="G38" s="4"/>
      <c r="J38" s="4"/>
      <c r="K38" s="4"/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J39" s="4"/>
      <c r="K39" s="4"/>
      <c r="L39" s="4"/>
      <c r="M39" s="4"/>
      <c r="N39" s="4"/>
      <c r="O39" s="4"/>
    </row>
    <row r="40" spans="1:15" x14ac:dyDescent="0.25">
      <c r="A40" s="4"/>
      <c r="B40" s="4"/>
      <c r="C40" s="4"/>
      <c r="D40" s="4"/>
      <c r="E40" s="4"/>
      <c r="F40" s="4"/>
      <c r="G40" s="4"/>
      <c r="J40" s="4"/>
      <c r="K40" s="4"/>
      <c r="L40" s="4"/>
      <c r="M40" s="4"/>
      <c r="N40" s="4"/>
      <c r="O40" s="4"/>
    </row>
    <row r="41" spans="1:15" x14ac:dyDescent="0.25">
      <c r="A41" s="4"/>
      <c r="B41" s="4"/>
      <c r="C41" s="4"/>
      <c r="D41" s="4"/>
      <c r="E41" s="4"/>
      <c r="F41" s="4"/>
      <c r="G41" s="4"/>
      <c r="J41" s="4"/>
      <c r="K41" s="4"/>
      <c r="L41" s="4"/>
      <c r="M41" s="4"/>
      <c r="N41" s="4"/>
      <c r="O41" s="4"/>
    </row>
    <row r="42" spans="1:15" x14ac:dyDescent="0.25">
      <c r="A42" s="4"/>
      <c r="B42" s="4"/>
      <c r="C42" s="4"/>
      <c r="D42" s="4"/>
      <c r="E42" s="4"/>
      <c r="F42" s="4"/>
      <c r="G42" s="4"/>
      <c r="J42" s="4"/>
      <c r="K42" s="4"/>
      <c r="L42" s="4"/>
      <c r="M42" s="4"/>
      <c r="N42" s="4"/>
      <c r="O42" s="4"/>
    </row>
    <row r="43" spans="1:15" x14ac:dyDescent="0.25">
      <c r="A43" s="4"/>
      <c r="B43" s="4"/>
      <c r="C43" s="4"/>
      <c r="D43" s="4"/>
      <c r="E43" s="4"/>
      <c r="F43" s="4"/>
      <c r="G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J45" s="4"/>
      <c r="K45" s="4"/>
      <c r="L45" s="4"/>
      <c r="M45" s="4"/>
      <c r="N45" s="4"/>
      <c r="O45" s="4"/>
    </row>
    <row r="46" spans="1:15" x14ac:dyDescent="0.25">
      <c r="A46" s="4"/>
      <c r="B46" s="4"/>
      <c r="C46" s="4"/>
      <c r="D46" s="4"/>
      <c r="E46" s="4"/>
      <c r="F46" s="4"/>
      <c r="G46" s="4"/>
      <c r="J46" s="4"/>
      <c r="K46" s="4"/>
      <c r="L46" s="4"/>
      <c r="M46" s="4"/>
      <c r="N46" s="4"/>
      <c r="O46" s="4"/>
    </row>
    <row r="47" spans="1:15" x14ac:dyDescent="0.25">
      <c r="A47" s="4"/>
      <c r="B47" s="4"/>
      <c r="C47" s="4"/>
      <c r="D47" s="4"/>
      <c r="E47" s="4"/>
      <c r="F47" s="4"/>
      <c r="G47" s="4"/>
      <c r="J47" s="4"/>
      <c r="K47" s="4"/>
      <c r="L47" s="4"/>
      <c r="M47" s="4"/>
      <c r="N47" s="4"/>
      <c r="O47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19A7-38C3-4C5A-BA4E-E9A81B2118AA}">
  <dimension ref="A1:V47"/>
  <sheetViews>
    <sheetView tabSelected="1" workbookViewId="0">
      <selection activeCell="N14" sqref="N14"/>
    </sheetView>
  </sheetViews>
  <sheetFormatPr defaultRowHeight="15" x14ac:dyDescent="0.25"/>
  <cols>
    <col min="1" max="1" width="12.28515625" bestFit="1" customWidth="1"/>
    <col min="2" max="2" width="13.7109375" bestFit="1" customWidth="1"/>
    <col min="3" max="3" width="12.140625" bestFit="1" customWidth="1"/>
    <col min="4" max="4" width="11.85546875" bestFit="1" customWidth="1"/>
    <col min="5" max="5" width="15" bestFit="1" customWidth="1"/>
    <col min="6" max="6" width="18.7109375" bestFit="1" customWidth="1"/>
    <col min="7" max="7" width="29.85546875" bestFit="1" customWidth="1"/>
    <col min="8" max="8" width="10.42578125" bestFit="1" customWidth="1"/>
    <col min="9" max="9" width="10.7109375" bestFit="1" customWidth="1"/>
    <col min="10" max="10" width="18.5703125" bestFit="1" customWidth="1"/>
    <col min="11" max="12" width="12.42578125" bestFit="1" customWidth="1"/>
    <col min="13" max="13" width="27.140625" bestFit="1" customWidth="1"/>
    <col min="14" max="14" width="13.140625" bestFit="1" customWidth="1"/>
    <col min="16" max="22" width="9.140625" style="4"/>
  </cols>
  <sheetData>
    <row r="1" spans="1:22" s="6" customFormat="1" ht="15.75" thickBot="1" x14ac:dyDescent="0.3">
      <c r="A1" s="6" t="s">
        <v>0</v>
      </c>
      <c r="B1" s="6" t="s">
        <v>9</v>
      </c>
      <c r="C1" s="6" t="s">
        <v>18</v>
      </c>
      <c r="D1" s="6" t="s">
        <v>17</v>
      </c>
      <c r="E1" s="6" t="s">
        <v>19</v>
      </c>
      <c r="F1" s="6" t="s">
        <v>10</v>
      </c>
      <c r="G1" s="6" t="s">
        <v>8</v>
      </c>
      <c r="H1" s="6" t="s">
        <v>2</v>
      </c>
      <c r="I1" s="6" t="s">
        <v>1</v>
      </c>
      <c r="J1" s="6" t="s">
        <v>3</v>
      </c>
      <c r="K1" s="6" t="s">
        <v>4</v>
      </c>
      <c r="L1" s="6" t="s">
        <v>5</v>
      </c>
      <c r="M1" s="6" t="s">
        <v>13</v>
      </c>
      <c r="N1" s="6" t="s">
        <v>7</v>
      </c>
    </row>
    <row r="2" spans="1:22" s="2" customFormat="1" ht="15.75" thickBot="1" x14ac:dyDescent="0.3">
      <c r="A2" s="2" t="s">
        <v>16</v>
      </c>
      <c r="C2" s="2">
        <v>6.5</v>
      </c>
      <c r="D2" s="2">
        <v>8</v>
      </c>
      <c r="E2" s="7">
        <v>2.5</v>
      </c>
      <c r="F2" s="3">
        <f>C2*D2*E2</f>
        <v>130</v>
      </c>
      <c r="G2" s="7" t="s">
        <v>15</v>
      </c>
      <c r="H2" s="2">
        <v>124.7</v>
      </c>
      <c r="I2" s="8">
        <v>45745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thickTop="1" x14ac:dyDescent="0.25">
      <c r="A3" s="4"/>
      <c r="B3" s="4"/>
      <c r="C3" s="4"/>
      <c r="D3" s="4"/>
      <c r="E3" s="4"/>
      <c r="F3" s="4"/>
      <c r="G3" s="4" t="s">
        <v>20</v>
      </c>
      <c r="H3">
        <v>124.3</v>
      </c>
      <c r="I3" s="1">
        <v>45746</v>
      </c>
      <c r="J3" s="4">
        <f>IF(I3="", "", I3 -$I$2)</f>
        <v>1</v>
      </c>
      <c r="K3" s="4">
        <f t="shared" ref="K3:K8" si="0">IF(OR(H3="", H3=""), "",- (H2 - H3)/(J2-J3))</f>
        <v>0.40000000000000568</v>
      </c>
      <c r="L3" s="4">
        <f>IF(H3="", "", $H$2 - H3)</f>
        <v>0.40000000000000568</v>
      </c>
      <c r="M3" s="9">
        <f>IF(J3=0, "",  1- (H3/H2)^(1/(J3-J2)))</f>
        <v>3.2076984763432792E-3</v>
      </c>
      <c r="N3" s="9">
        <f>IF(L3="", "", ($H$2-H3)/$H$2)</f>
        <v>3.2076984763432692E-3</v>
      </c>
      <c r="O3" s="4"/>
    </row>
    <row r="4" spans="1:22" x14ac:dyDescent="0.25">
      <c r="A4" s="4"/>
      <c r="B4" s="4"/>
      <c r="C4" s="4"/>
      <c r="D4" s="4"/>
      <c r="E4" s="4"/>
      <c r="F4" s="4"/>
      <c r="G4" s="10" t="s">
        <v>21</v>
      </c>
      <c r="H4">
        <v>124.1</v>
      </c>
      <c r="I4" s="1">
        <v>45747</v>
      </c>
      <c r="J4" s="4">
        <f t="shared" ref="J4:J24" si="1">IF(I4="", "", I4 -$I$2)</f>
        <v>2</v>
      </c>
      <c r="K4" s="4">
        <f t="shared" si="0"/>
        <v>0.20000000000000284</v>
      </c>
      <c r="L4" s="4">
        <f t="shared" ref="L4:L24" si="2">IF(H4="", "", $H$2 - H4)</f>
        <v>0.60000000000000853</v>
      </c>
      <c r="M4" s="9">
        <f t="shared" ref="M4" si="3">IF(J4=0, "",  1- (H4/H3)^(1/(J4-J3)))</f>
        <v>1.6090104585679832E-3</v>
      </c>
      <c r="N4" s="9">
        <f t="shared" ref="N4:N24" si="4">IF(L4="", "", ($H$2-H4)/$H$2)</f>
        <v>4.8115477145149041E-3</v>
      </c>
      <c r="O4" s="4"/>
    </row>
    <row r="5" spans="1:22" x14ac:dyDescent="0.25">
      <c r="A5" s="4"/>
      <c r="B5" s="4"/>
      <c r="C5" s="4"/>
      <c r="D5" s="4"/>
      <c r="E5" s="4"/>
      <c r="F5" s="4"/>
      <c r="G5" s="10" t="s">
        <v>22</v>
      </c>
      <c r="H5">
        <v>123.7</v>
      </c>
      <c r="I5" s="1">
        <v>45748</v>
      </c>
      <c r="J5" s="4">
        <f t="shared" ref="J5:J7" si="5">IF(I5="", "", I5 -$I$2)</f>
        <v>3</v>
      </c>
      <c r="K5" s="4">
        <f t="shared" ref="K5:K7" si="6">IF(OR(H5="", H5=""), "",- (H4 - H5)/(J4-J5))</f>
        <v>0.39999999999999147</v>
      </c>
      <c r="L5" s="4">
        <f t="shared" ref="L5:L7" si="7">IF(H5="", "", $H$2 - H5)</f>
        <v>1</v>
      </c>
      <c r="M5" s="9">
        <f t="shared" ref="M5:M7" si="8">IF(J5=0, "",  1- (H5/H4)^(1/(J5-J4)))</f>
        <v>3.2232070910555022E-3</v>
      </c>
      <c r="N5" s="9">
        <f t="shared" ref="N5:N7" si="9">IF(L5="", "", ($H$2-H5)/$H$2)</f>
        <v>8.0192461908580592E-3</v>
      </c>
      <c r="O5" s="4"/>
    </row>
    <row r="6" spans="1:22" x14ac:dyDescent="0.25">
      <c r="A6" s="4"/>
      <c r="B6" s="4"/>
      <c r="C6" s="4"/>
      <c r="D6" s="4"/>
      <c r="E6" s="4"/>
      <c r="F6" s="4"/>
      <c r="G6" s="4"/>
      <c r="H6">
        <v>123.5</v>
      </c>
      <c r="I6" s="1">
        <v>45749</v>
      </c>
      <c r="J6" s="4">
        <f t="shared" si="5"/>
        <v>4</v>
      </c>
      <c r="K6" s="4">
        <f t="shared" si="6"/>
        <v>0.20000000000000284</v>
      </c>
      <c r="L6" s="4">
        <f t="shared" si="7"/>
        <v>1.2000000000000028</v>
      </c>
      <c r="M6" s="9">
        <f t="shared" si="8"/>
        <v>1.6168148746968924E-3</v>
      </c>
      <c r="N6" s="9">
        <f t="shared" si="9"/>
        <v>9.6230954290296936E-3</v>
      </c>
      <c r="O6" s="4"/>
    </row>
    <row r="7" spans="1:22" x14ac:dyDescent="0.25">
      <c r="A7" s="4"/>
      <c r="B7" s="4"/>
      <c r="C7" s="4"/>
      <c r="D7" s="4"/>
      <c r="E7" s="4"/>
      <c r="F7" s="4"/>
      <c r="G7" s="4"/>
      <c r="H7">
        <v>123.3</v>
      </c>
      <c r="I7" s="1">
        <v>45750</v>
      </c>
      <c r="J7" s="4">
        <f t="shared" si="5"/>
        <v>5</v>
      </c>
      <c r="K7" s="4">
        <f t="shared" si="6"/>
        <v>0.20000000000000284</v>
      </c>
      <c r="L7" s="4">
        <f t="shared" si="7"/>
        <v>1.4000000000000057</v>
      </c>
      <c r="M7" s="9">
        <f t="shared" si="8"/>
        <v>1.6194331983805377E-3</v>
      </c>
      <c r="N7" s="9">
        <f t="shared" si="9"/>
        <v>1.1226944667201328E-2</v>
      </c>
      <c r="O7" s="4"/>
    </row>
    <row r="8" spans="1:22" x14ac:dyDescent="0.25">
      <c r="A8" s="4"/>
      <c r="B8" s="4"/>
      <c r="C8" s="4"/>
      <c r="D8" s="4"/>
      <c r="E8" s="4"/>
      <c r="F8" s="4"/>
      <c r="G8" s="4"/>
      <c r="H8">
        <v>123</v>
      </c>
      <c r="I8" s="1">
        <v>45752</v>
      </c>
      <c r="J8" s="4">
        <f t="shared" si="1"/>
        <v>7</v>
      </c>
      <c r="K8" s="4">
        <f t="shared" si="0"/>
        <v>0.14999999999999858</v>
      </c>
      <c r="L8" s="4">
        <f t="shared" si="2"/>
        <v>1.7000000000000028</v>
      </c>
      <c r="M8" s="9">
        <f t="shared" ref="M8:M9" si="10">IF(J8=0, "",  1- (H8/H7)^(1/(J8-J7)))</f>
        <v>1.2172859046523099E-3</v>
      </c>
      <c r="N8" s="9">
        <f t="shared" ref="N8:N9" si="11">IF(L8="", "", ($H$2-H8)/$H$2)</f>
        <v>1.3632718524458723E-2</v>
      </c>
      <c r="O8" s="4"/>
    </row>
    <row r="9" spans="1:22" x14ac:dyDescent="0.25">
      <c r="A9" s="4"/>
      <c r="B9" s="4"/>
      <c r="C9" s="4"/>
      <c r="D9" s="4"/>
      <c r="E9" s="4"/>
      <c r="F9" s="4"/>
      <c r="G9" s="4"/>
      <c r="H9">
        <v>122.5</v>
      </c>
      <c r="I9" s="1">
        <v>45756</v>
      </c>
      <c r="J9" s="4">
        <f t="shared" si="1"/>
        <v>11</v>
      </c>
      <c r="K9" s="4">
        <f>IF(OR(H9="", H9=""), "",- (H8 - H9)/(J8-J9))</f>
        <v>0.125</v>
      </c>
      <c r="L9" s="4">
        <f t="shared" si="2"/>
        <v>2.2000000000000028</v>
      </c>
      <c r="M9" s="9">
        <f t="shared" si="10"/>
        <v>1.0178130234994587E-3</v>
      </c>
      <c r="N9" s="9">
        <f t="shared" si="11"/>
        <v>1.7642341619887755E-2</v>
      </c>
      <c r="O9" s="4"/>
    </row>
    <row r="10" spans="1:22" x14ac:dyDescent="0.25">
      <c r="A10" s="4"/>
      <c r="B10" s="4"/>
      <c r="C10" s="4"/>
      <c r="D10" s="4"/>
      <c r="E10" s="4"/>
      <c r="F10" s="4"/>
      <c r="G10" s="4"/>
      <c r="I10" s="1"/>
      <c r="J10" s="4" t="str">
        <f t="shared" si="1"/>
        <v/>
      </c>
      <c r="K10" s="4" t="str">
        <f t="shared" ref="K10:K24" si="12">IF(OR(H10="", H10=""), "", H9 - H10)</f>
        <v/>
      </c>
      <c r="L10" s="4" t="str">
        <f t="shared" si="2"/>
        <v/>
      </c>
      <c r="M10" s="5" t="str">
        <f t="shared" ref="M10:M24" si="13">IF(K10="", "", (H9-H10)/H9)</f>
        <v/>
      </c>
      <c r="N10" s="5" t="str">
        <f t="shared" si="4"/>
        <v/>
      </c>
      <c r="O10" s="4"/>
    </row>
    <row r="11" spans="1:22" x14ac:dyDescent="0.25">
      <c r="A11" s="4"/>
      <c r="B11" s="4"/>
      <c r="C11" s="4"/>
      <c r="D11" s="4"/>
      <c r="E11" s="4"/>
      <c r="F11" s="4"/>
      <c r="G11" s="4"/>
      <c r="I11" s="1"/>
      <c r="J11" s="4" t="str">
        <f t="shared" si="1"/>
        <v/>
      </c>
      <c r="K11" s="4" t="str">
        <f t="shared" si="12"/>
        <v/>
      </c>
      <c r="L11" s="4" t="str">
        <f t="shared" si="2"/>
        <v/>
      </c>
      <c r="M11" s="5" t="str">
        <f t="shared" si="13"/>
        <v/>
      </c>
      <c r="N11" s="5" t="str">
        <f t="shared" si="4"/>
        <v/>
      </c>
      <c r="O11" s="4"/>
    </row>
    <row r="12" spans="1:22" x14ac:dyDescent="0.25">
      <c r="A12" s="4"/>
      <c r="B12" s="4"/>
      <c r="C12" s="4"/>
      <c r="D12" s="4"/>
      <c r="E12" s="4"/>
      <c r="F12" s="4"/>
      <c r="G12" s="4"/>
      <c r="I12" s="1"/>
      <c r="J12" s="4" t="str">
        <f t="shared" si="1"/>
        <v/>
      </c>
      <c r="K12" s="4" t="str">
        <f t="shared" si="12"/>
        <v/>
      </c>
      <c r="L12" s="4" t="str">
        <f t="shared" si="2"/>
        <v/>
      </c>
      <c r="M12" s="5" t="str">
        <f t="shared" si="13"/>
        <v/>
      </c>
      <c r="N12" s="5" t="str">
        <f t="shared" si="4"/>
        <v/>
      </c>
      <c r="O12" s="4"/>
    </row>
    <row r="13" spans="1:22" x14ac:dyDescent="0.25">
      <c r="A13" s="4"/>
      <c r="B13" s="4"/>
      <c r="C13" s="4"/>
      <c r="D13" s="4"/>
      <c r="E13" s="4"/>
      <c r="F13" s="4"/>
      <c r="G13" s="4"/>
      <c r="I13" s="1"/>
      <c r="J13" s="4" t="str">
        <f t="shared" si="1"/>
        <v/>
      </c>
      <c r="K13" s="4" t="str">
        <f t="shared" si="12"/>
        <v/>
      </c>
      <c r="L13" s="4" t="str">
        <f t="shared" si="2"/>
        <v/>
      </c>
      <c r="M13" s="5" t="str">
        <f t="shared" si="13"/>
        <v/>
      </c>
      <c r="N13" s="5" t="str">
        <f t="shared" si="4"/>
        <v/>
      </c>
      <c r="O13" s="4"/>
    </row>
    <row r="14" spans="1:22" x14ac:dyDescent="0.25">
      <c r="A14" s="4"/>
      <c r="B14" s="4"/>
      <c r="C14" s="4"/>
      <c r="D14" s="4"/>
      <c r="E14" s="4"/>
      <c r="F14" s="4"/>
      <c r="G14" s="4"/>
      <c r="I14" s="1"/>
      <c r="J14" s="4" t="str">
        <f t="shared" si="1"/>
        <v/>
      </c>
      <c r="K14" s="4" t="str">
        <f t="shared" si="12"/>
        <v/>
      </c>
      <c r="L14" s="4" t="str">
        <f t="shared" si="2"/>
        <v/>
      </c>
      <c r="M14" s="5" t="str">
        <f t="shared" si="13"/>
        <v/>
      </c>
      <c r="N14" s="5" t="str">
        <f t="shared" si="4"/>
        <v/>
      </c>
      <c r="O14" s="4"/>
    </row>
    <row r="15" spans="1:22" x14ac:dyDescent="0.25">
      <c r="A15" s="4"/>
      <c r="B15" s="4"/>
      <c r="C15" s="4"/>
      <c r="D15" s="4"/>
      <c r="E15" s="4"/>
      <c r="F15" s="4"/>
      <c r="G15" s="4"/>
      <c r="I15" s="1"/>
      <c r="J15" s="4" t="str">
        <f t="shared" si="1"/>
        <v/>
      </c>
      <c r="K15" s="4" t="str">
        <f t="shared" si="12"/>
        <v/>
      </c>
      <c r="L15" s="4" t="str">
        <f t="shared" si="2"/>
        <v/>
      </c>
      <c r="M15" s="5" t="str">
        <f t="shared" si="13"/>
        <v/>
      </c>
      <c r="N15" s="5" t="str">
        <f t="shared" si="4"/>
        <v/>
      </c>
      <c r="O15" s="4"/>
    </row>
    <row r="16" spans="1:22" x14ac:dyDescent="0.25">
      <c r="A16" s="4"/>
      <c r="B16" s="4"/>
      <c r="C16" s="4"/>
      <c r="D16" s="4"/>
      <c r="E16" s="4"/>
      <c r="F16" s="4"/>
      <c r="G16" s="4"/>
      <c r="I16" s="1"/>
      <c r="J16" s="4" t="str">
        <f t="shared" si="1"/>
        <v/>
      </c>
      <c r="K16" s="4" t="str">
        <f t="shared" si="12"/>
        <v/>
      </c>
      <c r="L16" s="4" t="str">
        <f t="shared" si="2"/>
        <v/>
      </c>
      <c r="M16" s="5" t="str">
        <f t="shared" si="13"/>
        <v/>
      </c>
      <c r="N16" s="5" t="str">
        <f t="shared" si="4"/>
        <v/>
      </c>
      <c r="O16" s="4"/>
    </row>
    <row r="17" spans="1:15" x14ac:dyDescent="0.25">
      <c r="A17" s="4"/>
      <c r="B17" s="4"/>
      <c r="C17" s="4"/>
      <c r="D17" s="4"/>
      <c r="E17" s="4"/>
      <c r="F17" s="4"/>
      <c r="G17" s="4"/>
      <c r="I17" s="1"/>
      <c r="J17" s="4" t="str">
        <f t="shared" si="1"/>
        <v/>
      </c>
      <c r="K17" s="4" t="str">
        <f t="shared" si="12"/>
        <v/>
      </c>
      <c r="L17" s="4" t="str">
        <f t="shared" si="2"/>
        <v/>
      </c>
      <c r="M17" s="5" t="str">
        <f t="shared" si="13"/>
        <v/>
      </c>
      <c r="N17" s="5" t="str">
        <f t="shared" si="4"/>
        <v/>
      </c>
      <c r="O17" s="4"/>
    </row>
    <row r="18" spans="1:15" x14ac:dyDescent="0.25">
      <c r="A18" s="4"/>
      <c r="B18" s="4"/>
      <c r="C18" s="4"/>
      <c r="D18" s="4"/>
      <c r="E18" s="4"/>
      <c r="F18" s="4"/>
      <c r="G18" s="4"/>
      <c r="I18" s="1"/>
      <c r="J18" s="4" t="str">
        <f t="shared" si="1"/>
        <v/>
      </c>
      <c r="K18" s="4" t="str">
        <f t="shared" si="12"/>
        <v/>
      </c>
      <c r="L18" s="4" t="str">
        <f t="shared" si="2"/>
        <v/>
      </c>
      <c r="M18" s="5" t="str">
        <f t="shared" si="13"/>
        <v/>
      </c>
      <c r="N18" s="5" t="str">
        <f t="shared" si="4"/>
        <v/>
      </c>
      <c r="O18" s="4"/>
    </row>
    <row r="19" spans="1:15" x14ac:dyDescent="0.25">
      <c r="A19" s="4"/>
      <c r="B19" s="4"/>
      <c r="C19" s="4"/>
      <c r="D19" s="4"/>
      <c r="E19" s="4"/>
      <c r="F19" s="4"/>
      <c r="G19" s="4"/>
      <c r="I19" s="1"/>
      <c r="J19" s="4" t="str">
        <f t="shared" si="1"/>
        <v/>
      </c>
      <c r="K19" s="4" t="str">
        <f t="shared" si="12"/>
        <v/>
      </c>
      <c r="L19" s="4" t="str">
        <f t="shared" si="2"/>
        <v/>
      </c>
      <c r="M19" s="5" t="str">
        <f t="shared" si="13"/>
        <v/>
      </c>
      <c r="N19" s="5" t="str">
        <f t="shared" si="4"/>
        <v/>
      </c>
      <c r="O19" s="4"/>
    </row>
    <row r="20" spans="1:15" x14ac:dyDescent="0.25">
      <c r="A20" s="4"/>
      <c r="B20" s="4"/>
      <c r="C20" s="4"/>
      <c r="D20" s="4"/>
      <c r="E20" s="4"/>
      <c r="F20" s="4"/>
      <c r="G20" s="4"/>
      <c r="I20" s="1"/>
      <c r="J20" s="4" t="str">
        <f t="shared" si="1"/>
        <v/>
      </c>
      <c r="K20" s="4" t="str">
        <f t="shared" si="12"/>
        <v/>
      </c>
      <c r="L20" s="4" t="str">
        <f t="shared" si="2"/>
        <v/>
      </c>
      <c r="M20" s="5" t="str">
        <f t="shared" si="13"/>
        <v/>
      </c>
      <c r="N20" s="5" t="str">
        <f t="shared" si="4"/>
        <v/>
      </c>
      <c r="O20" s="4"/>
    </row>
    <row r="21" spans="1:15" x14ac:dyDescent="0.25">
      <c r="A21" s="4"/>
      <c r="B21" s="4"/>
      <c r="C21" s="4"/>
      <c r="D21" s="4"/>
      <c r="E21" s="4"/>
      <c r="F21" s="4"/>
      <c r="G21" s="4"/>
      <c r="I21" s="1"/>
      <c r="J21" s="4" t="str">
        <f t="shared" si="1"/>
        <v/>
      </c>
      <c r="K21" s="4" t="str">
        <f t="shared" si="12"/>
        <v/>
      </c>
      <c r="L21" s="4" t="str">
        <f t="shared" si="2"/>
        <v/>
      </c>
      <c r="M21" s="5" t="str">
        <f t="shared" si="13"/>
        <v/>
      </c>
      <c r="N21" s="5" t="str">
        <f t="shared" si="4"/>
        <v/>
      </c>
      <c r="O21" s="4"/>
    </row>
    <row r="22" spans="1:15" x14ac:dyDescent="0.25">
      <c r="A22" s="4"/>
      <c r="B22" s="4"/>
      <c r="C22" s="4"/>
      <c r="D22" s="4"/>
      <c r="E22" s="4"/>
      <c r="F22" s="4"/>
      <c r="G22" s="4"/>
      <c r="I22" s="1"/>
      <c r="J22" s="4" t="str">
        <f t="shared" si="1"/>
        <v/>
      </c>
      <c r="K22" s="4" t="str">
        <f t="shared" si="12"/>
        <v/>
      </c>
      <c r="L22" s="4" t="str">
        <f t="shared" si="2"/>
        <v/>
      </c>
      <c r="M22" s="5" t="str">
        <f t="shared" si="13"/>
        <v/>
      </c>
      <c r="N22" s="5" t="str">
        <f t="shared" si="4"/>
        <v/>
      </c>
      <c r="O22" s="4"/>
    </row>
    <row r="23" spans="1:15" x14ac:dyDescent="0.25">
      <c r="A23" s="4"/>
      <c r="B23" s="4"/>
      <c r="C23" s="4"/>
      <c r="D23" s="4"/>
      <c r="E23" s="4"/>
      <c r="F23" s="4"/>
      <c r="G23" s="4"/>
      <c r="I23" s="1"/>
      <c r="J23" s="4" t="str">
        <f t="shared" si="1"/>
        <v/>
      </c>
      <c r="K23" s="4" t="str">
        <f t="shared" si="12"/>
        <v/>
      </c>
      <c r="L23" s="4" t="str">
        <f t="shared" si="2"/>
        <v/>
      </c>
      <c r="M23" s="5" t="str">
        <f t="shared" si="13"/>
        <v/>
      </c>
      <c r="N23" s="5" t="str">
        <f t="shared" si="4"/>
        <v/>
      </c>
      <c r="O23" s="4"/>
    </row>
    <row r="24" spans="1:15" x14ac:dyDescent="0.25">
      <c r="A24" s="4"/>
      <c r="B24" s="4"/>
      <c r="C24" s="4"/>
      <c r="D24" s="4"/>
      <c r="E24" s="4"/>
      <c r="F24" s="4"/>
      <c r="G24" s="4"/>
      <c r="I24" s="1"/>
      <c r="J24" s="4" t="str">
        <f t="shared" si="1"/>
        <v/>
      </c>
      <c r="K24" s="4" t="str">
        <f t="shared" si="12"/>
        <v/>
      </c>
      <c r="L24" s="4" t="str">
        <f t="shared" si="2"/>
        <v/>
      </c>
      <c r="M24" s="5" t="str">
        <f t="shared" si="13"/>
        <v/>
      </c>
      <c r="N24" s="5" t="str">
        <f t="shared" si="4"/>
        <v/>
      </c>
      <c r="O24" s="4"/>
    </row>
    <row r="25" spans="1:15" x14ac:dyDescent="0.25">
      <c r="A25" s="4"/>
      <c r="B25" s="4"/>
      <c r="C25" s="4"/>
      <c r="D25" s="4"/>
      <c r="E25" s="4"/>
      <c r="F25" s="4"/>
      <c r="G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4"/>
      <c r="E29" s="4"/>
      <c r="F29" s="4"/>
      <c r="G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J34" s="4"/>
      <c r="K34" s="4"/>
      <c r="L34" s="4"/>
      <c r="M34" s="4"/>
      <c r="N34" s="4"/>
      <c r="O34" s="4"/>
    </row>
    <row r="35" spans="1:15" x14ac:dyDescent="0.25">
      <c r="A35" s="4"/>
      <c r="B35" s="4"/>
      <c r="C35" s="4"/>
      <c r="D35" s="4"/>
      <c r="E35" s="4"/>
      <c r="F35" s="4"/>
      <c r="G35" s="4"/>
      <c r="J35" s="4"/>
      <c r="K35" s="4"/>
      <c r="L35" s="4"/>
      <c r="M35" s="4"/>
      <c r="N35" s="4"/>
      <c r="O35" s="4"/>
    </row>
    <row r="36" spans="1:15" x14ac:dyDescent="0.25">
      <c r="A36" s="4"/>
      <c r="B36" s="4"/>
      <c r="C36" s="4"/>
      <c r="D36" s="4"/>
      <c r="E36" s="4"/>
      <c r="F36" s="4"/>
      <c r="G36" s="4"/>
      <c r="J36" s="4"/>
      <c r="K36" s="4"/>
      <c r="L36" s="4"/>
      <c r="M36" s="4"/>
      <c r="N36" s="4"/>
      <c r="O36" s="4"/>
    </row>
    <row r="37" spans="1:15" x14ac:dyDescent="0.25">
      <c r="A37" s="4"/>
      <c r="B37" s="4"/>
      <c r="C37" s="4"/>
      <c r="D37" s="4"/>
      <c r="E37" s="4"/>
      <c r="F37" s="4"/>
      <c r="G37" s="4"/>
      <c r="J37" s="4"/>
      <c r="K37" s="4"/>
      <c r="L37" s="4"/>
      <c r="M37" s="4"/>
      <c r="N37" s="4"/>
      <c r="O37" s="4"/>
    </row>
    <row r="38" spans="1:15" x14ac:dyDescent="0.25">
      <c r="A38" s="4"/>
      <c r="B38" s="4"/>
      <c r="C38" s="4"/>
      <c r="D38" s="4"/>
      <c r="E38" s="4"/>
      <c r="F38" s="4"/>
      <c r="G38" s="4"/>
      <c r="J38" s="4"/>
      <c r="K38" s="4"/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J39" s="4"/>
      <c r="K39" s="4"/>
      <c r="L39" s="4"/>
      <c r="M39" s="4"/>
      <c r="N39" s="4"/>
      <c r="O39" s="4"/>
    </row>
    <row r="40" spans="1:15" x14ac:dyDescent="0.25">
      <c r="A40" s="4"/>
      <c r="B40" s="4"/>
      <c r="C40" s="4"/>
      <c r="D40" s="4"/>
      <c r="E40" s="4"/>
      <c r="F40" s="4"/>
      <c r="G40" s="4"/>
      <c r="J40" s="4"/>
      <c r="K40" s="4"/>
      <c r="L40" s="4"/>
      <c r="M40" s="4"/>
      <c r="N40" s="4"/>
      <c r="O40" s="4"/>
    </row>
    <row r="41" spans="1:15" x14ac:dyDescent="0.25">
      <c r="A41" s="4"/>
      <c r="B41" s="4"/>
      <c r="C41" s="4"/>
      <c r="D41" s="4"/>
      <c r="E41" s="4"/>
      <c r="F41" s="4"/>
      <c r="G41" s="4"/>
      <c r="J41" s="4"/>
      <c r="K41" s="4"/>
      <c r="L41" s="4"/>
      <c r="M41" s="4"/>
      <c r="N41" s="4"/>
      <c r="O41" s="4"/>
    </row>
    <row r="42" spans="1:15" x14ac:dyDescent="0.25">
      <c r="A42" s="4"/>
      <c r="B42" s="4"/>
      <c r="C42" s="4"/>
      <c r="D42" s="4"/>
      <c r="E42" s="4"/>
      <c r="F42" s="4"/>
      <c r="G42" s="4"/>
      <c r="J42" s="4"/>
      <c r="K42" s="4"/>
      <c r="L42" s="4"/>
      <c r="M42" s="4"/>
      <c r="N42" s="4"/>
      <c r="O42" s="4"/>
    </row>
    <row r="43" spans="1:15" x14ac:dyDescent="0.25">
      <c r="A43" s="4"/>
      <c r="B43" s="4"/>
      <c r="C43" s="4"/>
      <c r="D43" s="4"/>
      <c r="E43" s="4"/>
      <c r="F43" s="4"/>
      <c r="G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J45" s="4"/>
      <c r="K45" s="4"/>
      <c r="L45" s="4"/>
      <c r="M45" s="4"/>
      <c r="N45" s="4"/>
      <c r="O45" s="4"/>
    </row>
    <row r="46" spans="1:15" x14ac:dyDescent="0.25">
      <c r="A46" s="4"/>
      <c r="B46" s="4"/>
      <c r="C46" s="4"/>
      <c r="D46" s="4"/>
      <c r="E46" s="4"/>
      <c r="F46" s="4"/>
      <c r="G46" s="4"/>
      <c r="J46" s="4"/>
      <c r="K46" s="4"/>
      <c r="L46" s="4"/>
      <c r="M46" s="4"/>
      <c r="N46" s="4"/>
      <c r="O46" s="4"/>
    </row>
    <row r="47" spans="1:15" x14ac:dyDescent="0.25">
      <c r="A47" s="4"/>
      <c r="B47" s="4"/>
      <c r="C47" s="4"/>
      <c r="D47" s="4"/>
      <c r="E47" s="4"/>
      <c r="F47" s="4"/>
      <c r="G47" s="4"/>
      <c r="J47" s="4"/>
      <c r="K47" s="4"/>
      <c r="L47" s="4"/>
      <c r="M47" s="4"/>
      <c r="N47" s="4"/>
      <c r="O47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6473-CF5E-47AF-8364-7BC5DDC07665}">
  <dimension ref="A1:V47"/>
  <sheetViews>
    <sheetView workbookViewId="0">
      <selection activeCell="L13" sqref="L13"/>
    </sheetView>
  </sheetViews>
  <sheetFormatPr defaultRowHeight="15" x14ac:dyDescent="0.25"/>
  <cols>
    <col min="1" max="1" width="12.28515625" bestFit="1" customWidth="1"/>
    <col min="2" max="2" width="13.7109375" bestFit="1" customWidth="1"/>
    <col min="3" max="3" width="12.140625" bestFit="1" customWidth="1"/>
    <col min="4" max="4" width="11.85546875" bestFit="1" customWidth="1"/>
    <col min="5" max="5" width="15" bestFit="1" customWidth="1"/>
    <col min="6" max="6" width="18.7109375" bestFit="1" customWidth="1"/>
    <col min="7" max="7" width="29.85546875" bestFit="1" customWidth="1"/>
    <col min="8" max="8" width="10.42578125" bestFit="1" customWidth="1"/>
    <col min="9" max="9" width="10.7109375" bestFit="1" customWidth="1"/>
    <col min="10" max="10" width="18.5703125" bestFit="1" customWidth="1"/>
    <col min="11" max="12" width="12.42578125" bestFit="1" customWidth="1"/>
    <col min="13" max="13" width="27.140625" bestFit="1" customWidth="1"/>
    <col min="14" max="14" width="13.140625" bestFit="1" customWidth="1"/>
    <col min="16" max="22" width="9.140625" style="4"/>
  </cols>
  <sheetData>
    <row r="1" spans="1:22" s="6" customFormat="1" ht="15.75" thickBot="1" x14ac:dyDescent="0.3">
      <c r="A1" s="6" t="s">
        <v>0</v>
      </c>
      <c r="B1" s="6" t="s">
        <v>9</v>
      </c>
      <c r="C1" s="6" t="s">
        <v>18</v>
      </c>
      <c r="D1" s="6" t="s">
        <v>17</v>
      </c>
      <c r="E1" s="6" t="s">
        <v>19</v>
      </c>
      <c r="F1" s="6" t="s">
        <v>10</v>
      </c>
      <c r="G1" s="6" t="s">
        <v>8</v>
      </c>
      <c r="H1" s="6" t="s">
        <v>2</v>
      </c>
      <c r="I1" s="6" t="s">
        <v>1</v>
      </c>
      <c r="J1" s="6" t="s">
        <v>3</v>
      </c>
      <c r="K1" s="6" t="s">
        <v>4</v>
      </c>
      <c r="L1" s="6" t="s">
        <v>5</v>
      </c>
      <c r="M1" s="6" t="s">
        <v>13</v>
      </c>
      <c r="N1" s="6" t="s">
        <v>7</v>
      </c>
    </row>
    <row r="2" spans="1:22" s="2" customFormat="1" ht="15.75" thickBot="1" x14ac:dyDescent="0.3">
      <c r="A2" s="2" t="s">
        <v>12</v>
      </c>
      <c r="C2" s="2">
        <v>7</v>
      </c>
      <c r="D2" s="2">
        <v>5</v>
      </c>
      <c r="E2" s="7">
        <v>2.5</v>
      </c>
      <c r="F2" s="3">
        <f>C2*D2*E2</f>
        <v>87.5</v>
      </c>
      <c r="G2" s="7" t="s">
        <v>15</v>
      </c>
      <c r="H2" s="2">
        <v>97.1</v>
      </c>
      <c r="I2" s="8">
        <v>45746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thickTop="1" x14ac:dyDescent="0.25">
      <c r="A3" s="4"/>
      <c r="B3" s="4"/>
      <c r="C3" s="4"/>
      <c r="D3" s="4"/>
      <c r="E3" s="4"/>
      <c r="F3" s="4"/>
      <c r="G3" s="4"/>
      <c r="H3">
        <v>96.8</v>
      </c>
      <c r="I3" s="1">
        <v>45747</v>
      </c>
      <c r="J3" s="4">
        <f>IF(I3="", "", I3 -$I$2)</f>
        <v>1</v>
      </c>
      <c r="K3" s="4">
        <f t="shared" ref="K3:K8" si="0">IF(OR(H3="", H3=""), "",- (H2 - H3)/(J2-J3))</f>
        <v>0.29999999999999716</v>
      </c>
      <c r="L3" s="4">
        <f>IF(H3="", "", $H$2 - H3)</f>
        <v>0.29999999999999716</v>
      </c>
      <c r="M3" s="9">
        <f>IF(J3=0, "",  1- (H3/H2)^(1/(J3-J2)))</f>
        <v>3.089598352214229E-3</v>
      </c>
      <c r="N3" s="9">
        <f>IF(L3="", "", ($H$2-H3)/$H$2)</f>
        <v>3.089598352214183E-3</v>
      </c>
      <c r="O3" s="4"/>
    </row>
    <row r="4" spans="1:22" x14ac:dyDescent="0.25">
      <c r="A4" s="4"/>
      <c r="B4" s="4"/>
      <c r="C4" s="4"/>
      <c r="D4" s="4"/>
      <c r="E4" s="4"/>
      <c r="F4" s="4"/>
      <c r="G4" s="4"/>
      <c r="H4">
        <v>96.5</v>
      </c>
      <c r="I4" s="1">
        <v>45748</v>
      </c>
      <c r="J4" s="4">
        <f t="shared" ref="J4:J24" si="1">IF(I4="", "", I4 -$I$2)</f>
        <v>2</v>
      </c>
      <c r="K4" s="4">
        <f t="shared" si="0"/>
        <v>0.29999999999999716</v>
      </c>
      <c r="L4" s="4">
        <f t="shared" ref="L4:L24" si="2">IF(H4="", "", $H$2 - H4)</f>
        <v>0.59999999999999432</v>
      </c>
      <c r="M4" s="9">
        <f t="shared" ref="M4:M8" si="3">IF(J4=0, "",  1- (H4/H3)^(1/(J4-J3)))</f>
        <v>3.0991735537190257E-3</v>
      </c>
      <c r="N4" s="9">
        <f t="shared" ref="N4:N24" si="4">IF(L4="", "", ($H$2-H4)/$H$2)</f>
        <v>6.179196704428366E-3</v>
      </c>
      <c r="O4" s="4"/>
    </row>
    <row r="5" spans="1:22" x14ac:dyDescent="0.25">
      <c r="A5" s="4"/>
      <c r="B5" s="4"/>
      <c r="C5" s="4"/>
      <c r="D5" s="4"/>
      <c r="E5" s="4"/>
      <c r="F5" s="4"/>
      <c r="G5" s="4"/>
      <c r="H5">
        <v>96.4</v>
      </c>
      <c r="I5" s="1">
        <v>45749</v>
      </c>
      <c r="J5" s="4">
        <f t="shared" si="1"/>
        <v>3</v>
      </c>
      <c r="K5" s="4">
        <f t="shared" si="0"/>
        <v>9.9999999999994316E-2</v>
      </c>
      <c r="L5" s="4">
        <f t="shared" si="2"/>
        <v>0.69999999999998863</v>
      </c>
      <c r="M5" s="9">
        <f t="shared" si="3"/>
        <v>1.0362694300517505E-3</v>
      </c>
      <c r="N5" s="9">
        <f t="shared" si="4"/>
        <v>7.2090628218330448E-3</v>
      </c>
      <c r="O5" s="4"/>
    </row>
    <row r="6" spans="1:22" x14ac:dyDescent="0.25">
      <c r="A6" s="4"/>
      <c r="B6" s="4"/>
      <c r="C6" s="4"/>
      <c r="D6" s="4"/>
      <c r="E6" s="4"/>
      <c r="F6" s="4"/>
      <c r="G6" s="4"/>
      <c r="H6">
        <v>96.3</v>
      </c>
      <c r="I6" s="1">
        <v>45750</v>
      </c>
      <c r="J6" s="4">
        <f t="shared" si="1"/>
        <v>4</v>
      </c>
      <c r="K6" s="4">
        <f t="shared" si="0"/>
        <v>0.10000000000000853</v>
      </c>
      <c r="L6" s="4">
        <f t="shared" si="2"/>
        <v>0.79999999999999716</v>
      </c>
      <c r="M6" s="9">
        <f t="shared" si="3"/>
        <v>1.0373443983403563E-3</v>
      </c>
      <c r="N6" s="9">
        <f t="shared" si="4"/>
        <v>8.238928939237871E-3</v>
      </c>
      <c r="O6" s="4"/>
    </row>
    <row r="7" spans="1:22" x14ac:dyDescent="0.25">
      <c r="A7" s="4"/>
      <c r="B7" s="4"/>
      <c r="C7" s="4"/>
      <c r="D7" s="4"/>
      <c r="E7" s="4"/>
      <c r="F7" s="4"/>
      <c r="G7" s="4"/>
      <c r="H7">
        <v>95.9</v>
      </c>
      <c r="I7" s="1">
        <v>45752</v>
      </c>
      <c r="J7" s="4">
        <f t="shared" si="1"/>
        <v>6</v>
      </c>
      <c r="K7" s="4">
        <f t="shared" si="0"/>
        <v>0.19999999999999574</v>
      </c>
      <c r="L7" s="4">
        <f t="shared" si="2"/>
        <v>1.1999999999999886</v>
      </c>
      <c r="M7" s="9">
        <f t="shared" si="3"/>
        <v>2.0790043278361425E-3</v>
      </c>
      <c r="N7" s="9">
        <f t="shared" si="4"/>
        <v>1.2358393408856732E-2</v>
      </c>
      <c r="O7" s="4"/>
    </row>
    <row r="8" spans="1:22" x14ac:dyDescent="0.25">
      <c r="A8" s="4"/>
      <c r="B8" s="4"/>
      <c r="C8" s="4"/>
      <c r="D8" s="4"/>
      <c r="E8" s="4"/>
      <c r="F8" s="4"/>
      <c r="G8" s="4"/>
      <c r="H8">
        <v>95.7</v>
      </c>
      <c r="I8" s="1">
        <v>45756</v>
      </c>
      <c r="J8" s="4">
        <f t="shared" si="1"/>
        <v>10</v>
      </c>
      <c r="K8" s="4">
        <f t="shared" si="0"/>
        <v>5.0000000000000711E-2</v>
      </c>
      <c r="L8" s="4">
        <f t="shared" si="2"/>
        <v>1.3999999999999915</v>
      </c>
      <c r="M8" s="9">
        <f t="shared" si="3"/>
        <v>5.2178468062236139E-4</v>
      </c>
      <c r="N8" s="9">
        <f t="shared" si="4"/>
        <v>1.4418125643666237E-2</v>
      </c>
      <c r="O8" s="4"/>
    </row>
    <row r="9" spans="1:22" x14ac:dyDescent="0.25">
      <c r="A9" s="4"/>
      <c r="B9" s="4"/>
      <c r="C9" s="4"/>
      <c r="D9" s="4"/>
      <c r="E9" s="4"/>
      <c r="F9" s="4"/>
      <c r="G9" s="4"/>
      <c r="I9" s="1"/>
      <c r="J9" s="4" t="str">
        <f t="shared" si="1"/>
        <v/>
      </c>
      <c r="K9" s="4" t="str">
        <f>IF(OR(H9="", H9=""), "",- (H8 - H9)/(J8-J9))</f>
        <v/>
      </c>
      <c r="L9" s="4" t="str">
        <f t="shared" si="2"/>
        <v/>
      </c>
      <c r="M9" s="5"/>
      <c r="N9" s="5" t="str">
        <f t="shared" si="4"/>
        <v/>
      </c>
      <c r="O9" s="4"/>
    </row>
    <row r="10" spans="1:22" x14ac:dyDescent="0.25">
      <c r="A10" s="4"/>
      <c r="B10" s="4"/>
      <c r="C10" s="4"/>
      <c r="D10" s="4"/>
      <c r="E10" s="4"/>
      <c r="F10" s="4"/>
      <c r="G10" s="4"/>
      <c r="I10" s="1"/>
      <c r="J10" s="4" t="str">
        <f t="shared" si="1"/>
        <v/>
      </c>
      <c r="K10" s="4" t="str">
        <f t="shared" ref="K10:K24" si="5">IF(OR(H10="", H10=""), "", H9 - H10)</f>
        <v/>
      </c>
      <c r="L10" s="4" t="str">
        <f t="shared" si="2"/>
        <v/>
      </c>
      <c r="M10" s="5" t="str">
        <f t="shared" ref="M10:M24" si="6">IF(K10="", "", (H9-H10)/H9)</f>
        <v/>
      </c>
      <c r="N10" s="5" t="str">
        <f t="shared" si="4"/>
        <v/>
      </c>
      <c r="O10" s="4"/>
    </row>
    <row r="11" spans="1:22" x14ac:dyDescent="0.25">
      <c r="A11" s="4"/>
      <c r="B11" s="4"/>
      <c r="C11" s="4"/>
      <c r="D11" s="4"/>
      <c r="E11" s="4"/>
      <c r="F11" s="4"/>
      <c r="G11" s="4"/>
      <c r="I11" s="1"/>
      <c r="J11" s="4" t="str">
        <f t="shared" si="1"/>
        <v/>
      </c>
      <c r="K11" s="4" t="str">
        <f t="shared" si="5"/>
        <v/>
      </c>
      <c r="L11" s="4" t="str">
        <f t="shared" si="2"/>
        <v/>
      </c>
      <c r="M11" s="5" t="str">
        <f t="shared" si="6"/>
        <v/>
      </c>
      <c r="N11" s="5" t="str">
        <f t="shared" si="4"/>
        <v/>
      </c>
      <c r="O11" s="4"/>
    </row>
    <row r="12" spans="1:22" x14ac:dyDescent="0.25">
      <c r="A12" s="4"/>
      <c r="B12" s="4"/>
      <c r="C12" s="4"/>
      <c r="D12" s="4"/>
      <c r="E12" s="4"/>
      <c r="F12" s="4"/>
      <c r="G12" s="4"/>
      <c r="I12" s="1"/>
      <c r="J12" s="4" t="str">
        <f t="shared" si="1"/>
        <v/>
      </c>
      <c r="K12" s="4" t="str">
        <f t="shared" si="5"/>
        <v/>
      </c>
      <c r="L12" s="4" t="str">
        <f t="shared" si="2"/>
        <v/>
      </c>
      <c r="M12" s="5" t="str">
        <f t="shared" si="6"/>
        <v/>
      </c>
      <c r="N12" s="5" t="str">
        <f t="shared" si="4"/>
        <v/>
      </c>
      <c r="O12" s="4"/>
    </row>
    <row r="13" spans="1:22" x14ac:dyDescent="0.25">
      <c r="A13" s="4"/>
      <c r="B13" s="4"/>
      <c r="C13" s="4"/>
      <c r="D13" s="4"/>
      <c r="E13" s="4"/>
      <c r="F13" s="4"/>
      <c r="G13" s="4"/>
      <c r="I13" s="1"/>
      <c r="J13" s="4" t="str">
        <f t="shared" si="1"/>
        <v/>
      </c>
      <c r="K13" s="4" t="str">
        <f t="shared" si="5"/>
        <v/>
      </c>
      <c r="L13" s="4" t="str">
        <f t="shared" si="2"/>
        <v/>
      </c>
      <c r="M13" s="5" t="str">
        <f t="shared" si="6"/>
        <v/>
      </c>
      <c r="N13" s="5" t="str">
        <f t="shared" si="4"/>
        <v/>
      </c>
      <c r="O13" s="4"/>
    </row>
    <row r="14" spans="1:22" x14ac:dyDescent="0.25">
      <c r="A14" s="4"/>
      <c r="B14" s="4"/>
      <c r="C14" s="4"/>
      <c r="D14" s="4"/>
      <c r="E14" s="4"/>
      <c r="F14" s="4"/>
      <c r="G14" s="4"/>
      <c r="I14" s="1"/>
      <c r="J14" s="4" t="str">
        <f t="shared" si="1"/>
        <v/>
      </c>
      <c r="K14" s="4" t="str">
        <f t="shared" si="5"/>
        <v/>
      </c>
      <c r="L14" s="4" t="str">
        <f t="shared" si="2"/>
        <v/>
      </c>
      <c r="M14" s="5" t="str">
        <f t="shared" si="6"/>
        <v/>
      </c>
      <c r="N14" s="5" t="str">
        <f t="shared" si="4"/>
        <v/>
      </c>
      <c r="O14" s="4"/>
    </row>
    <row r="15" spans="1:22" x14ac:dyDescent="0.25">
      <c r="A15" s="4"/>
      <c r="B15" s="4"/>
      <c r="C15" s="4"/>
      <c r="D15" s="4"/>
      <c r="E15" s="4"/>
      <c r="F15" s="4"/>
      <c r="G15" s="4"/>
      <c r="I15" s="1"/>
      <c r="J15" s="4" t="str">
        <f t="shared" si="1"/>
        <v/>
      </c>
      <c r="K15" s="4" t="str">
        <f t="shared" si="5"/>
        <v/>
      </c>
      <c r="L15" s="4" t="str">
        <f t="shared" si="2"/>
        <v/>
      </c>
      <c r="M15" s="5" t="str">
        <f t="shared" si="6"/>
        <v/>
      </c>
      <c r="N15" s="5" t="str">
        <f t="shared" si="4"/>
        <v/>
      </c>
      <c r="O15" s="4"/>
    </row>
    <row r="16" spans="1:22" x14ac:dyDescent="0.25">
      <c r="A16" s="4"/>
      <c r="B16" s="4"/>
      <c r="C16" s="4"/>
      <c r="D16" s="4"/>
      <c r="E16" s="4"/>
      <c r="F16" s="4"/>
      <c r="G16" s="4"/>
      <c r="I16" s="1"/>
      <c r="J16" s="4" t="str">
        <f t="shared" si="1"/>
        <v/>
      </c>
      <c r="K16" s="4" t="str">
        <f t="shared" si="5"/>
        <v/>
      </c>
      <c r="L16" s="4" t="str">
        <f t="shared" si="2"/>
        <v/>
      </c>
      <c r="M16" s="5" t="str">
        <f t="shared" si="6"/>
        <v/>
      </c>
      <c r="N16" s="5" t="str">
        <f t="shared" si="4"/>
        <v/>
      </c>
      <c r="O16" s="4"/>
    </row>
    <row r="17" spans="1:15" x14ac:dyDescent="0.25">
      <c r="A17" s="4"/>
      <c r="B17" s="4"/>
      <c r="C17" s="4"/>
      <c r="D17" s="4"/>
      <c r="E17" s="4"/>
      <c r="F17" s="4"/>
      <c r="G17" s="4"/>
      <c r="I17" s="1"/>
      <c r="J17" s="4" t="str">
        <f t="shared" si="1"/>
        <v/>
      </c>
      <c r="K17" s="4" t="str">
        <f t="shared" si="5"/>
        <v/>
      </c>
      <c r="L17" s="4" t="str">
        <f t="shared" si="2"/>
        <v/>
      </c>
      <c r="M17" s="5" t="str">
        <f t="shared" si="6"/>
        <v/>
      </c>
      <c r="N17" s="5" t="str">
        <f t="shared" si="4"/>
        <v/>
      </c>
      <c r="O17" s="4"/>
    </row>
    <row r="18" spans="1:15" x14ac:dyDescent="0.25">
      <c r="A18" s="4"/>
      <c r="B18" s="4"/>
      <c r="C18" s="4"/>
      <c r="D18" s="4"/>
      <c r="E18" s="4"/>
      <c r="F18" s="4"/>
      <c r="G18" s="4"/>
      <c r="I18" s="1"/>
      <c r="J18" s="4" t="str">
        <f t="shared" si="1"/>
        <v/>
      </c>
      <c r="K18" s="4" t="str">
        <f t="shared" si="5"/>
        <v/>
      </c>
      <c r="L18" s="4" t="str">
        <f t="shared" si="2"/>
        <v/>
      </c>
      <c r="M18" s="5" t="str">
        <f t="shared" si="6"/>
        <v/>
      </c>
      <c r="N18" s="5" t="str">
        <f t="shared" si="4"/>
        <v/>
      </c>
      <c r="O18" s="4"/>
    </row>
    <row r="19" spans="1:15" x14ac:dyDescent="0.25">
      <c r="A19" s="4"/>
      <c r="B19" s="4"/>
      <c r="C19" s="4"/>
      <c r="D19" s="4"/>
      <c r="E19" s="4"/>
      <c r="F19" s="4"/>
      <c r="G19" s="4"/>
      <c r="I19" s="1"/>
      <c r="J19" s="4" t="str">
        <f t="shared" si="1"/>
        <v/>
      </c>
      <c r="K19" s="4" t="str">
        <f t="shared" si="5"/>
        <v/>
      </c>
      <c r="L19" s="4" t="str">
        <f t="shared" si="2"/>
        <v/>
      </c>
      <c r="M19" s="5" t="str">
        <f t="shared" si="6"/>
        <v/>
      </c>
      <c r="N19" s="5" t="str">
        <f t="shared" si="4"/>
        <v/>
      </c>
      <c r="O19" s="4"/>
    </row>
    <row r="20" spans="1:15" x14ac:dyDescent="0.25">
      <c r="A20" s="4"/>
      <c r="B20" s="4"/>
      <c r="C20" s="4"/>
      <c r="D20" s="4"/>
      <c r="E20" s="4"/>
      <c r="F20" s="4"/>
      <c r="G20" s="4"/>
      <c r="I20" s="1"/>
      <c r="J20" s="4" t="str">
        <f t="shared" si="1"/>
        <v/>
      </c>
      <c r="K20" s="4" t="str">
        <f t="shared" si="5"/>
        <v/>
      </c>
      <c r="L20" s="4" t="str">
        <f t="shared" si="2"/>
        <v/>
      </c>
      <c r="M20" s="5" t="str">
        <f t="shared" si="6"/>
        <v/>
      </c>
      <c r="N20" s="5" t="str">
        <f t="shared" si="4"/>
        <v/>
      </c>
      <c r="O20" s="4"/>
    </row>
    <row r="21" spans="1:15" x14ac:dyDescent="0.25">
      <c r="A21" s="4"/>
      <c r="B21" s="4"/>
      <c r="C21" s="4"/>
      <c r="D21" s="4"/>
      <c r="E21" s="4"/>
      <c r="F21" s="4"/>
      <c r="G21" s="4"/>
      <c r="I21" s="1"/>
      <c r="J21" s="4" t="str">
        <f t="shared" si="1"/>
        <v/>
      </c>
      <c r="K21" s="4" t="str">
        <f t="shared" si="5"/>
        <v/>
      </c>
      <c r="L21" s="4" t="str">
        <f t="shared" si="2"/>
        <v/>
      </c>
      <c r="M21" s="5" t="str">
        <f t="shared" si="6"/>
        <v/>
      </c>
      <c r="N21" s="5" t="str">
        <f t="shared" si="4"/>
        <v/>
      </c>
      <c r="O21" s="4"/>
    </row>
    <row r="22" spans="1:15" x14ac:dyDescent="0.25">
      <c r="A22" s="4"/>
      <c r="B22" s="4"/>
      <c r="C22" s="4"/>
      <c r="D22" s="4"/>
      <c r="E22" s="4"/>
      <c r="F22" s="4"/>
      <c r="G22" s="4"/>
      <c r="I22" s="1"/>
      <c r="J22" s="4" t="str">
        <f t="shared" si="1"/>
        <v/>
      </c>
      <c r="K22" s="4" t="str">
        <f t="shared" si="5"/>
        <v/>
      </c>
      <c r="L22" s="4" t="str">
        <f t="shared" si="2"/>
        <v/>
      </c>
      <c r="M22" s="5" t="str">
        <f t="shared" si="6"/>
        <v/>
      </c>
      <c r="N22" s="5" t="str">
        <f t="shared" si="4"/>
        <v/>
      </c>
      <c r="O22" s="4"/>
    </row>
    <row r="23" spans="1:15" x14ac:dyDescent="0.25">
      <c r="A23" s="4"/>
      <c r="B23" s="4"/>
      <c r="C23" s="4"/>
      <c r="D23" s="4"/>
      <c r="E23" s="4"/>
      <c r="F23" s="4"/>
      <c r="G23" s="4"/>
      <c r="I23" s="1"/>
      <c r="J23" s="4" t="str">
        <f t="shared" si="1"/>
        <v/>
      </c>
      <c r="K23" s="4" t="str">
        <f t="shared" si="5"/>
        <v/>
      </c>
      <c r="L23" s="4" t="str">
        <f t="shared" si="2"/>
        <v/>
      </c>
      <c r="M23" s="5" t="str">
        <f t="shared" si="6"/>
        <v/>
      </c>
      <c r="N23" s="5" t="str">
        <f t="shared" si="4"/>
        <v/>
      </c>
      <c r="O23" s="4"/>
    </row>
    <row r="24" spans="1:15" x14ac:dyDescent="0.25">
      <c r="A24" s="4"/>
      <c r="B24" s="4"/>
      <c r="C24" s="4"/>
      <c r="D24" s="4"/>
      <c r="E24" s="4"/>
      <c r="F24" s="4"/>
      <c r="G24" s="4"/>
      <c r="I24" s="1"/>
      <c r="J24" s="4" t="str">
        <f t="shared" si="1"/>
        <v/>
      </c>
      <c r="K24" s="4" t="str">
        <f t="shared" si="5"/>
        <v/>
      </c>
      <c r="L24" s="4" t="str">
        <f t="shared" si="2"/>
        <v/>
      </c>
      <c r="M24" s="5" t="str">
        <f t="shared" si="6"/>
        <v/>
      </c>
      <c r="N24" s="5" t="str">
        <f t="shared" si="4"/>
        <v/>
      </c>
      <c r="O24" s="4"/>
    </row>
    <row r="25" spans="1:15" x14ac:dyDescent="0.25">
      <c r="A25" s="4"/>
      <c r="B25" s="4"/>
      <c r="C25" s="4"/>
      <c r="D25" s="4"/>
      <c r="E25" s="4"/>
      <c r="F25" s="4"/>
      <c r="G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4"/>
      <c r="E29" s="4"/>
      <c r="F29" s="4"/>
      <c r="G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J34" s="4"/>
      <c r="K34" s="4"/>
      <c r="L34" s="4"/>
      <c r="M34" s="4"/>
      <c r="N34" s="4"/>
      <c r="O34" s="4"/>
    </row>
    <row r="35" spans="1:15" x14ac:dyDescent="0.25">
      <c r="A35" s="4"/>
      <c r="B35" s="4"/>
      <c r="C35" s="4"/>
      <c r="D35" s="4"/>
      <c r="E35" s="4"/>
      <c r="F35" s="4"/>
      <c r="G35" s="4"/>
      <c r="J35" s="4"/>
      <c r="K35" s="4"/>
      <c r="L35" s="4"/>
      <c r="M35" s="4"/>
      <c r="N35" s="4"/>
      <c r="O35" s="4"/>
    </row>
    <row r="36" spans="1:15" x14ac:dyDescent="0.25">
      <c r="A36" s="4"/>
      <c r="B36" s="4"/>
      <c r="C36" s="4"/>
      <c r="D36" s="4"/>
      <c r="E36" s="4"/>
      <c r="F36" s="4"/>
      <c r="G36" s="4"/>
      <c r="J36" s="4"/>
      <c r="K36" s="4"/>
      <c r="L36" s="4"/>
      <c r="M36" s="4"/>
      <c r="N36" s="4"/>
      <c r="O36" s="4"/>
    </row>
    <row r="37" spans="1:15" x14ac:dyDescent="0.25">
      <c r="A37" s="4"/>
      <c r="B37" s="4"/>
      <c r="C37" s="4"/>
      <c r="D37" s="4"/>
      <c r="E37" s="4"/>
      <c r="F37" s="4"/>
      <c r="G37" s="4"/>
      <c r="J37" s="4"/>
      <c r="K37" s="4"/>
      <c r="L37" s="4"/>
      <c r="M37" s="4"/>
      <c r="N37" s="4"/>
      <c r="O37" s="4"/>
    </row>
    <row r="38" spans="1:15" x14ac:dyDescent="0.25">
      <c r="A38" s="4"/>
      <c r="B38" s="4"/>
      <c r="C38" s="4"/>
      <c r="D38" s="4"/>
      <c r="E38" s="4"/>
      <c r="F38" s="4"/>
      <c r="G38" s="4"/>
      <c r="J38" s="4"/>
      <c r="K38" s="4"/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J39" s="4"/>
      <c r="K39" s="4"/>
      <c r="L39" s="4"/>
      <c r="M39" s="4"/>
      <c r="N39" s="4"/>
      <c r="O39" s="4"/>
    </row>
    <row r="40" spans="1:15" x14ac:dyDescent="0.25">
      <c r="A40" s="4"/>
      <c r="B40" s="4"/>
      <c r="C40" s="4"/>
      <c r="D40" s="4"/>
      <c r="E40" s="4"/>
      <c r="F40" s="4"/>
      <c r="G40" s="4"/>
      <c r="J40" s="4"/>
      <c r="K40" s="4"/>
      <c r="L40" s="4"/>
      <c r="M40" s="4"/>
      <c r="N40" s="4"/>
      <c r="O40" s="4"/>
    </row>
    <row r="41" spans="1:15" x14ac:dyDescent="0.25">
      <c r="A41" s="4"/>
      <c r="B41" s="4"/>
      <c r="C41" s="4"/>
      <c r="D41" s="4"/>
      <c r="E41" s="4"/>
      <c r="F41" s="4"/>
      <c r="G41" s="4"/>
      <c r="J41" s="4"/>
      <c r="K41" s="4"/>
      <c r="L41" s="4"/>
      <c r="M41" s="4"/>
      <c r="N41" s="4"/>
      <c r="O41" s="4"/>
    </row>
    <row r="42" spans="1:15" x14ac:dyDescent="0.25">
      <c r="A42" s="4"/>
      <c r="B42" s="4"/>
      <c r="C42" s="4"/>
      <c r="D42" s="4"/>
      <c r="E42" s="4"/>
      <c r="F42" s="4"/>
      <c r="G42" s="4"/>
      <c r="J42" s="4"/>
      <c r="K42" s="4"/>
      <c r="L42" s="4"/>
      <c r="M42" s="4"/>
      <c r="N42" s="4"/>
      <c r="O42" s="4"/>
    </row>
    <row r="43" spans="1:15" x14ac:dyDescent="0.25">
      <c r="A43" s="4"/>
      <c r="B43" s="4"/>
      <c r="C43" s="4"/>
      <c r="D43" s="4"/>
      <c r="E43" s="4"/>
      <c r="F43" s="4"/>
      <c r="G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J45" s="4"/>
      <c r="K45" s="4"/>
      <c r="L45" s="4"/>
      <c r="M45" s="4"/>
      <c r="N45" s="4"/>
      <c r="O45" s="4"/>
    </row>
    <row r="46" spans="1:15" x14ac:dyDescent="0.25">
      <c r="A46" s="4"/>
      <c r="B46" s="4"/>
      <c r="C46" s="4"/>
      <c r="D46" s="4"/>
      <c r="E46" s="4"/>
      <c r="F46" s="4"/>
      <c r="G46" s="4"/>
      <c r="J46" s="4"/>
      <c r="K46" s="4"/>
      <c r="L46" s="4"/>
      <c r="M46" s="4"/>
      <c r="N46" s="4"/>
      <c r="O46" s="4"/>
    </row>
    <row r="47" spans="1:15" x14ac:dyDescent="0.25">
      <c r="A47" s="4"/>
      <c r="B47" s="4"/>
      <c r="C47" s="4"/>
      <c r="D47" s="4"/>
      <c r="E47" s="4"/>
      <c r="F47" s="4"/>
      <c r="G47" s="4"/>
      <c r="J47" s="4"/>
      <c r="K47" s="4"/>
      <c r="L47" s="4"/>
      <c r="M47" s="4"/>
      <c r="N47" s="4"/>
      <c r="O4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85Shea</vt:lpstr>
      <vt:lpstr>60Shea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rodriguez</cp:lastModifiedBy>
  <dcterms:created xsi:type="dcterms:W3CDTF">2025-03-31T13:21:48Z</dcterms:created>
  <dcterms:modified xsi:type="dcterms:W3CDTF">2025-04-09T13:52:29Z</dcterms:modified>
</cp:coreProperties>
</file>