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cabre\Dropbox\DigiPen\CET241SU19\Projects\Quiz 4 - Neil Cabrera\"/>
    </mc:Choice>
  </mc:AlternateContent>
  <xr:revisionPtr revIDLastSave="0" documentId="8_{DCB76C2C-9A51-4AE7-9085-497B791EE953}" xr6:coauthVersionLast="44" xr6:coauthVersionMax="44" xr10:uidLastSave="{00000000-0000-0000-0000-000000000000}"/>
  <bookViews>
    <workbookView xWindow="-120" yWindow="-120" windowWidth="29040" windowHeight="15840" tabRatio="218" xr2:uid="{7D62C0C6-D391-4C28-AEB6-3342A583FC25}"/>
  </bookViews>
  <sheets>
    <sheet name="PvT Linear" sheetId="3" r:id="rId1"/>
    <sheet name="Power vs Temp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0" i="2" l="1"/>
  <c r="L11" i="2"/>
  <c r="C10" i="2"/>
  <c r="C11" i="2" s="1"/>
  <c r="D10" i="2"/>
  <c r="D11" i="2" s="1"/>
  <c r="E10" i="2"/>
  <c r="E11" i="2" s="1"/>
  <c r="F10" i="2"/>
  <c r="F11" i="2" s="1"/>
  <c r="G10" i="2"/>
  <c r="G11" i="2" s="1"/>
  <c r="H10" i="2"/>
  <c r="H11" i="2" s="1"/>
  <c r="I10" i="2"/>
  <c r="I11" i="2" s="1"/>
  <c r="J10" i="2"/>
  <c r="J11" i="2" s="1"/>
  <c r="K10" i="2"/>
  <c r="K11" i="2" s="1"/>
  <c r="B10" i="2"/>
  <c r="B11" i="2" s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2" i="3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3" i="3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D2" i="3"/>
  <c r="E2" i="3" s="1"/>
  <c r="C2" i="3"/>
  <c r="E3" i="3" l="1"/>
  <c r="E4" i="3"/>
  <c r="E5" i="3" l="1"/>
  <c r="E6" i="3" l="1"/>
  <c r="E7" i="3" l="1"/>
  <c r="E8" i="3" l="1"/>
  <c r="E9" i="3" l="1"/>
  <c r="E10" i="3" l="1"/>
  <c r="E11" i="3" l="1"/>
  <c r="E12" i="3" l="1"/>
  <c r="E13" i="3" l="1"/>
  <c r="E14" i="3" l="1"/>
  <c r="E15" i="3" l="1"/>
  <c r="E16" i="3" l="1"/>
  <c r="E17" i="3" l="1"/>
  <c r="E18" i="3" l="1"/>
  <c r="E19" i="3" l="1"/>
  <c r="E20" i="3" l="1"/>
  <c r="E21" i="3" l="1"/>
  <c r="E22" i="3" l="1"/>
  <c r="E23" i="3" l="1"/>
  <c r="E24" i="3" l="1"/>
  <c r="E25" i="3" l="1"/>
  <c r="E26" i="3" l="1"/>
  <c r="E27" i="3" l="1"/>
  <c r="E28" i="3" l="1"/>
  <c r="E29" i="3" l="1"/>
  <c r="E30" i="3" l="1"/>
  <c r="E31" i="3" l="1"/>
  <c r="E32" i="3" l="1"/>
  <c r="E33" i="3" l="1"/>
  <c r="E34" i="3" l="1"/>
  <c r="E35" i="3" l="1"/>
  <c r="E36" i="3" l="1"/>
  <c r="E37" i="3" l="1"/>
  <c r="E38" i="3" l="1"/>
  <c r="E39" i="3" l="1"/>
  <c r="E40" i="3" l="1"/>
  <c r="E41" i="3" l="1"/>
  <c r="E42" i="3" l="1"/>
  <c r="E43" i="3" l="1"/>
  <c r="E44" i="3" l="1"/>
  <c r="E45" i="3" l="1"/>
  <c r="E46" i="3" l="1"/>
  <c r="E47" i="3" l="1"/>
  <c r="E48" i="3" l="1"/>
  <c r="E49" i="3" l="1"/>
  <c r="E50" i="3" l="1"/>
  <c r="E51" i="3" l="1"/>
  <c r="E52" i="3" l="1"/>
  <c r="E53" i="3" l="1"/>
  <c r="E54" i="3" l="1"/>
  <c r="E55" i="3" l="1"/>
  <c r="E56" i="3" l="1"/>
  <c r="E57" i="3" l="1"/>
  <c r="E58" i="3" l="1"/>
  <c r="E59" i="3" l="1"/>
  <c r="E60" i="3" l="1"/>
  <c r="E61" i="3" l="1"/>
  <c r="E62" i="3" l="1"/>
  <c r="E63" i="3" l="1"/>
  <c r="E64" i="3" l="1"/>
  <c r="E65" i="3" l="1"/>
  <c r="E66" i="3" l="1"/>
  <c r="E68" i="3" l="1"/>
  <c r="E67" i="3"/>
</calcChain>
</file>

<file path=xl/sharedStrings.xml><?xml version="1.0" encoding="utf-8"?>
<sst xmlns="http://schemas.openxmlformats.org/spreadsheetml/2006/main" count="13" uniqueCount="11">
  <si>
    <t>Temperature (Celsius)</t>
  </si>
  <si>
    <t>Ideal Power(Watts)</t>
  </si>
  <si>
    <t>Typical Power(Watts)</t>
  </si>
  <si>
    <t>x</t>
  </si>
  <si>
    <t>y</t>
  </si>
  <si>
    <t>p</t>
  </si>
  <si>
    <t>Test Values (Watts)</t>
  </si>
  <si>
    <t>Training Values</t>
  </si>
  <si>
    <t>Test Values</t>
  </si>
  <si>
    <t>B0=0.0152, B1=0.4778, error=0.5163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</si>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</sst>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Power Consumption (Ideal vs Typical)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'PvT Linear'!$D$1</c:f>
              <c:strCache>
                <c:ptCount val="1"/>
                <c:pt idx="0">
                  <c:v>Ideal Power(Watts)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1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'PvT Linear'!$C$2:$C$68</c:f>
              <c:numCache>
                <c:formatCode>0.00</c:formatCode>
                <c:ptCount val="67"/>
                <c:pt idx="0">
                  <c:v>27</c:v>
                </c:pt>
                <c:pt idx="1">
                  <c:v>27.5</c:v>
                </c:pt>
                <c:pt idx="2">
                  <c:v>28</c:v>
                </c:pt>
                <c:pt idx="3">
                  <c:v>28.5</c:v>
                </c:pt>
                <c:pt idx="4">
                  <c:v>29</c:v>
                </c:pt>
                <c:pt idx="5">
                  <c:v>29.5</c:v>
                </c:pt>
                <c:pt idx="6">
                  <c:v>30</c:v>
                </c:pt>
                <c:pt idx="7">
                  <c:v>30.5</c:v>
                </c:pt>
                <c:pt idx="8">
                  <c:v>31</c:v>
                </c:pt>
                <c:pt idx="9">
                  <c:v>31.5</c:v>
                </c:pt>
                <c:pt idx="10">
                  <c:v>32</c:v>
                </c:pt>
                <c:pt idx="11">
                  <c:v>32.5</c:v>
                </c:pt>
                <c:pt idx="12">
                  <c:v>33</c:v>
                </c:pt>
                <c:pt idx="13">
                  <c:v>33.5</c:v>
                </c:pt>
                <c:pt idx="14">
                  <c:v>34</c:v>
                </c:pt>
                <c:pt idx="15">
                  <c:v>34.5</c:v>
                </c:pt>
                <c:pt idx="16">
                  <c:v>35</c:v>
                </c:pt>
                <c:pt idx="17">
                  <c:v>35.5</c:v>
                </c:pt>
                <c:pt idx="18">
                  <c:v>36</c:v>
                </c:pt>
                <c:pt idx="19">
                  <c:v>36.5</c:v>
                </c:pt>
                <c:pt idx="20">
                  <c:v>37</c:v>
                </c:pt>
                <c:pt idx="21">
                  <c:v>37.5</c:v>
                </c:pt>
                <c:pt idx="22">
                  <c:v>38</c:v>
                </c:pt>
                <c:pt idx="23">
                  <c:v>38.5</c:v>
                </c:pt>
                <c:pt idx="24">
                  <c:v>39</c:v>
                </c:pt>
                <c:pt idx="25">
                  <c:v>39.5</c:v>
                </c:pt>
                <c:pt idx="26">
                  <c:v>40</c:v>
                </c:pt>
                <c:pt idx="27">
                  <c:v>40.5</c:v>
                </c:pt>
                <c:pt idx="28">
                  <c:v>41</c:v>
                </c:pt>
                <c:pt idx="29">
                  <c:v>41.5</c:v>
                </c:pt>
                <c:pt idx="30">
                  <c:v>42</c:v>
                </c:pt>
                <c:pt idx="31">
                  <c:v>42.5</c:v>
                </c:pt>
                <c:pt idx="32">
                  <c:v>43</c:v>
                </c:pt>
                <c:pt idx="33">
                  <c:v>43.5</c:v>
                </c:pt>
                <c:pt idx="34">
                  <c:v>44</c:v>
                </c:pt>
                <c:pt idx="35">
                  <c:v>44.5</c:v>
                </c:pt>
                <c:pt idx="36">
                  <c:v>45</c:v>
                </c:pt>
                <c:pt idx="37">
                  <c:v>45.5</c:v>
                </c:pt>
                <c:pt idx="38">
                  <c:v>46</c:v>
                </c:pt>
                <c:pt idx="39">
                  <c:v>46.5</c:v>
                </c:pt>
                <c:pt idx="40">
                  <c:v>47</c:v>
                </c:pt>
                <c:pt idx="41">
                  <c:v>47.5</c:v>
                </c:pt>
                <c:pt idx="42">
                  <c:v>48</c:v>
                </c:pt>
                <c:pt idx="43">
                  <c:v>48.5</c:v>
                </c:pt>
                <c:pt idx="44">
                  <c:v>49</c:v>
                </c:pt>
                <c:pt idx="45">
                  <c:v>49.5</c:v>
                </c:pt>
                <c:pt idx="46">
                  <c:v>50</c:v>
                </c:pt>
                <c:pt idx="47">
                  <c:v>50.5</c:v>
                </c:pt>
                <c:pt idx="48">
                  <c:v>51</c:v>
                </c:pt>
                <c:pt idx="49">
                  <c:v>51.5</c:v>
                </c:pt>
                <c:pt idx="50">
                  <c:v>52</c:v>
                </c:pt>
                <c:pt idx="51">
                  <c:v>52.5</c:v>
                </c:pt>
                <c:pt idx="52">
                  <c:v>53</c:v>
                </c:pt>
                <c:pt idx="53">
                  <c:v>53.5</c:v>
                </c:pt>
                <c:pt idx="54">
                  <c:v>54</c:v>
                </c:pt>
                <c:pt idx="55">
                  <c:v>54.5</c:v>
                </c:pt>
                <c:pt idx="56">
                  <c:v>55</c:v>
                </c:pt>
                <c:pt idx="57">
                  <c:v>55.5</c:v>
                </c:pt>
                <c:pt idx="58">
                  <c:v>56</c:v>
                </c:pt>
                <c:pt idx="59">
                  <c:v>56.5</c:v>
                </c:pt>
                <c:pt idx="60">
                  <c:v>57</c:v>
                </c:pt>
                <c:pt idx="61">
                  <c:v>57.5</c:v>
                </c:pt>
                <c:pt idx="62">
                  <c:v>58</c:v>
                </c:pt>
                <c:pt idx="63">
                  <c:v>58.5</c:v>
                </c:pt>
                <c:pt idx="64">
                  <c:v>59</c:v>
                </c:pt>
                <c:pt idx="65">
                  <c:v>59.5</c:v>
                </c:pt>
                <c:pt idx="66">
                  <c:v>60</c:v>
                </c:pt>
              </c:numCache>
            </c:numRef>
          </c:cat>
          <c:val>
            <c:numRef>
              <c:f>'PvT Linear'!$D$2:$D$69</c:f>
              <c:numCache>
                <c:formatCode>0.00</c:formatCode>
                <c:ptCount val="68"/>
                <c:pt idx="0">
                  <c:v>15</c:v>
                </c:pt>
                <c:pt idx="1">
                  <c:v>15.012499999999999</c:v>
                </c:pt>
                <c:pt idx="2">
                  <c:v>15.0375</c:v>
                </c:pt>
                <c:pt idx="3">
                  <c:v>15.074999999999999</c:v>
                </c:pt>
                <c:pt idx="4">
                  <c:v>15.125</c:v>
                </c:pt>
                <c:pt idx="5">
                  <c:v>15.1875</c:v>
                </c:pt>
                <c:pt idx="6">
                  <c:v>15.262499999999999</c:v>
                </c:pt>
                <c:pt idx="7">
                  <c:v>15.35</c:v>
                </c:pt>
                <c:pt idx="8">
                  <c:v>15.45</c:v>
                </c:pt>
                <c:pt idx="9">
                  <c:v>15.5625</c:v>
                </c:pt>
                <c:pt idx="10">
                  <c:v>15.6875</c:v>
                </c:pt>
                <c:pt idx="11">
                  <c:v>15.824999999999999</c:v>
                </c:pt>
                <c:pt idx="12">
                  <c:v>15.975</c:v>
                </c:pt>
                <c:pt idx="13">
                  <c:v>16.137499999999999</c:v>
                </c:pt>
                <c:pt idx="14">
                  <c:v>16.3125</c:v>
                </c:pt>
                <c:pt idx="15">
                  <c:v>16.5</c:v>
                </c:pt>
                <c:pt idx="16">
                  <c:v>16.7</c:v>
                </c:pt>
                <c:pt idx="17">
                  <c:v>16.912499999999998</c:v>
                </c:pt>
                <c:pt idx="18">
                  <c:v>17.137499999999999</c:v>
                </c:pt>
                <c:pt idx="19">
                  <c:v>17.375</c:v>
                </c:pt>
                <c:pt idx="20">
                  <c:v>17.625</c:v>
                </c:pt>
                <c:pt idx="21">
                  <c:v>17.887499999999999</c:v>
                </c:pt>
                <c:pt idx="22">
                  <c:v>18.162499999999998</c:v>
                </c:pt>
                <c:pt idx="23">
                  <c:v>18.45</c:v>
                </c:pt>
                <c:pt idx="24">
                  <c:v>18.75</c:v>
                </c:pt>
                <c:pt idx="25">
                  <c:v>19.0625</c:v>
                </c:pt>
                <c:pt idx="26">
                  <c:v>19.387499999999999</c:v>
                </c:pt>
                <c:pt idx="27">
                  <c:v>19.724999999999998</c:v>
                </c:pt>
                <c:pt idx="28">
                  <c:v>20.074999999999999</c:v>
                </c:pt>
                <c:pt idx="29">
                  <c:v>20.4375</c:v>
                </c:pt>
                <c:pt idx="30">
                  <c:v>20.8125</c:v>
                </c:pt>
                <c:pt idx="31">
                  <c:v>21.2</c:v>
                </c:pt>
                <c:pt idx="32">
                  <c:v>21.599999999999998</c:v>
                </c:pt>
                <c:pt idx="33">
                  <c:v>22.012499999999999</c:v>
                </c:pt>
                <c:pt idx="34">
                  <c:v>22.4375</c:v>
                </c:pt>
                <c:pt idx="35">
                  <c:v>22.875</c:v>
                </c:pt>
                <c:pt idx="36">
                  <c:v>23.324999999999999</c:v>
                </c:pt>
                <c:pt idx="37">
                  <c:v>23.787499999999998</c:v>
                </c:pt>
                <c:pt idx="38">
                  <c:v>24.262499999999999</c:v>
                </c:pt>
                <c:pt idx="39">
                  <c:v>24.75</c:v>
                </c:pt>
                <c:pt idx="40">
                  <c:v>25.25</c:v>
                </c:pt>
                <c:pt idx="41">
                  <c:v>25.762499999999999</c:v>
                </c:pt>
                <c:pt idx="42">
                  <c:v>26.287499999999998</c:v>
                </c:pt>
                <c:pt idx="43">
                  <c:v>26.824999999999999</c:v>
                </c:pt>
                <c:pt idx="44">
                  <c:v>27.375</c:v>
                </c:pt>
                <c:pt idx="45">
                  <c:v>27.9375</c:v>
                </c:pt>
                <c:pt idx="46">
                  <c:v>28.512499999999999</c:v>
                </c:pt>
                <c:pt idx="47">
                  <c:v>29.099999999999998</c:v>
                </c:pt>
                <c:pt idx="48">
                  <c:v>29.7</c:v>
                </c:pt>
                <c:pt idx="49">
                  <c:v>30.3125</c:v>
                </c:pt>
                <c:pt idx="50">
                  <c:v>30.9375</c:v>
                </c:pt>
                <c:pt idx="51">
                  <c:v>31.574999999999999</c:v>
                </c:pt>
                <c:pt idx="52">
                  <c:v>32.225000000000001</c:v>
                </c:pt>
                <c:pt idx="53">
                  <c:v>32.887500000000003</c:v>
                </c:pt>
                <c:pt idx="54">
                  <c:v>33.5625</c:v>
                </c:pt>
                <c:pt idx="55">
                  <c:v>34.25</c:v>
                </c:pt>
                <c:pt idx="56">
                  <c:v>34.950000000000003</c:v>
                </c:pt>
                <c:pt idx="57">
                  <c:v>35.662500000000001</c:v>
                </c:pt>
                <c:pt idx="58">
                  <c:v>36.387500000000003</c:v>
                </c:pt>
                <c:pt idx="59">
                  <c:v>37.125</c:v>
                </c:pt>
                <c:pt idx="60">
                  <c:v>37.875</c:v>
                </c:pt>
                <c:pt idx="61">
                  <c:v>38.637500000000003</c:v>
                </c:pt>
                <c:pt idx="62">
                  <c:v>39.412500000000001</c:v>
                </c:pt>
                <c:pt idx="63">
                  <c:v>40.200000000000003</c:v>
                </c:pt>
                <c:pt idx="64">
                  <c:v>41</c:v>
                </c:pt>
                <c:pt idx="65">
                  <c:v>41.8125</c:v>
                </c:pt>
                <c:pt idx="66">
                  <c:v>42.637500000000003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4-4C0B-B4F3-46CAD51DEDB8}"/>
            </c:ext>
          </c:extLst>
        </c:ser>
        <c:ser>
          <c:idx val="1"/>
          <c:order val="1"/>
          <c:tx>
            <c:strRef>
              <c:f>'PvT Linear'!$E$1</c:f>
              <c:strCache>
                <c:ptCount val="1"/>
                <c:pt idx="0">
                  <c:v>Typical Power(Watts)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'PvT Linear'!$C$2:$C$68</c:f>
              <c:numCache>
                <c:formatCode>0.00</c:formatCode>
                <c:ptCount val="67"/>
                <c:pt idx="0">
                  <c:v>27</c:v>
                </c:pt>
                <c:pt idx="1">
                  <c:v>27.5</c:v>
                </c:pt>
                <c:pt idx="2">
                  <c:v>28</c:v>
                </c:pt>
                <c:pt idx="3">
                  <c:v>28.5</c:v>
                </c:pt>
                <c:pt idx="4">
                  <c:v>29</c:v>
                </c:pt>
                <c:pt idx="5">
                  <c:v>29.5</c:v>
                </c:pt>
                <c:pt idx="6">
                  <c:v>30</c:v>
                </c:pt>
                <c:pt idx="7">
                  <c:v>30.5</c:v>
                </c:pt>
                <c:pt idx="8">
                  <c:v>31</c:v>
                </c:pt>
                <c:pt idx="9">
                  <c:v>31.5</c:v>
                </c:pt>
                <c:pt idx="10">
                  <c:v>32</c:v>
                </c:pt>
                <c:pt idx="11">
                  <c:v>32.5</c:v>
                </c:pt>
                <c:pt idx="12">
                  <c:v>33</c:v>
                </c:pt>
                <c:pt idx="13">
                  <c:v>33.5</c:v>
                </c:pt>
                <c:pt idx="14">
                  <c:v>34</c:v>
                </c:pt>
                <c:pt idx="15">
                  <c:v>34.5</c:v>
                </c:pt>
                <c:pt idx="16">
                  <c:v>35</c:v>
                </c:pt>
                <c:pt idx="17">
                  <c:v>35.5</c:v>
                </c:pt>
                <c:pt idx="18">
                  <c:v>36</c:v>
                </c:pt>
                <c:pt idx="19">
                  <c:v>36.5</c:v>
                </c:pt>
                <c:pt idx="20">
                  <c:v>37</c:v>
                </c:pt>
                <c:pt idx="21">
                  <c:v>37.5</c:v>
                </c:pt>
                <c:pt idx="22">
                  <c:v>38</c:v>
                </c:pt>
                <c:pt idx="23">
                  <c:v>38.5</c:v>
                </c:pt>
                <c:pt idx="24">
                  <c:v>39</c:v>
                </c:pt>
                <c:pt idx="25">
                  <c:v>39.5</c:v>
                </c:pt>
                <c:pt idx="26">
                  <c:v>40</c:v>
                </c:pt>
                <c:pt idx="27">
                  <c:v>40.5</c:v>
                </c:pt>
                <c:pt idx="28">
                  <c:v>41</c:v>
                </c:pt>
                <c:pt idx="29">
                  <c:v>41.5</c:v>
                </c:pt>
                <c:pt idx="30">
                  <c:v>42</c:v>
                </c:pt>
                <c:pt idx="31">
                  <c:v>42.5</c:v>
                </c:pt>
                <c:pt idx="32">
                  <c:v>43</c:v>
                </c:pt>
                <c:pt idx="33">
                  <c:v>43.5</c:v>
                </c:pt>
                <c:pt idx="34">
                  <c:v>44</c:v>
                </c:pt>
                <c:pt idx="35">
                  <c:v>44.5</c:v>
                </c:pt>
                <c:pt idx="36">
                  <c:v>45</c:v>
                </c:pt>
                <c:pt idx="37">
                  <c:v>45.5</c:v>
                </c:pt>
                <c:pt idx="38">
                  <c:v>46</c:v>
                </c:pt>
                <c:pt idx="39">
                  <c:v>46.5</c:v>
                </c:pt>
                <c:pt idx="40">
                  <c:v>47</c:v>
                </c:pt>
                <c:pt idx="41">
                  <c:v>47.5</c:v>
                </c:pt>
                <c:pt idx="42">
                  <c:v>48</c:v>
                </c:pt>
                <c:pt idx="43">
                  <c:v>48.5</c:v>
                </c:pt>
                <c:pt idx="44">
                  <c:v>49</c:v>
                </c:pt>
                <c:pt idx="45">
                  <c:v>49.5</c:v>
                </c:pt>
                <c:pt idx="46">
                  <c:v>50</c:v>
                </c:pt>
                <c:pt idx="47">
                  <c:v>50.5</c:v>
                </c:pt>
                <c:pt idx="48">
                  <c:v>51</c:v>
                </c:pt>
                <c:pt idx="49">
                  <c:v>51.5</c:v>
                </c:pt>
                <c:pt idx="50">
                  <c:v>52</c:v>
                </c:pt>
                <c:pt idx="51">
                  <c:v>52.5</c:v>
                </c:pt>
                <c:pt idx="52">
                  <c:v>53</c:v>
                </c:pt>
                <c:pt idx="53">
                  <c:v>53.5</c:v>
                </c:pt>
                <c:pt idx="54">
                  <c:v>54</c:v>
                </c:pt>
                <c:pt idx="55">
                  <c:v>54.5</c:v>
                </c:pt>
                <c:pt idx="56">
                  <c:v>55</c:v>
                </c:pt>
                <c:pt idx="57">
                  <c:v>55.5</c:v>
                </c:pt>
                <c:pt idx="58">
                  <c:v>56</c:v>
                </c:pt>
                <c:pt idx="59">
                  <c:v>56.5</c:v>
                </c:pt>
                <c:pt idx="60">
                  <c:v>57</c:v>
                </c:pt>
                <c:pt idx="61">
                  <c:v>57.5</c:v>
                </c:pt>
                <c:pt idx="62">
                  <c:v>58</c:v>
                </c:pt>
                <c:pt idx="63">
                  <c:v>58.5</c:v>
                </c:pt>
                <c:pt idx="64">
                  <c:v>59</c:v>
                </c:pt>
                <c:pt idx="65">
                  <c:v>59.5</c:v>
                </c:pt>
                <c:pt idx="66">
                  <c:v>60</c:v>
                </c:pt>
              </c:numCache>
            </c:numRef>
          </c:cat>
          <c:val>
            <c:numRef>
              <c:f>'PvT Linear'!$E$2:$E$69</c:f>
              <c:numCache>
                <c:formatCode>General</c:formatCode>
                <c:ptCount val="68"/>
                <c:pt idx="0">
                  <c:v>15.75</c:v>
                </c:pt>
                <c:pt idx="1">
                  <c:v>14.261874999999998</c:v>
                </c:pt>
                <c:pt idx="2">
                  <c:v>15.789375</c:v>
                </c:pt>
                <c:pt idx="3">
                  <c:v>14.321249999999999</c:v>
                </c:pt>
                <c:pt idx="4">
                  <c:v>15.881250000000001</c:v>
                </c:pt>
                <c:pt idx="5">
                  <c:v>14.428125</c:v>
                </c:pt>
                <c:pt idx="6">
                  <c:v>16.025625000000002</c:v>
                </c:pt>
                <c:pt idx="7">
                  <c:v>14.5825</c:v>
                </c:pt>
                <c:pt idx="8">
                  <c:v>16.2225</c:v>
                </c:pt>
                <c:pt idx="9">
                  <c:v>14.784374999999999</c:v>
                </c:pt>
                <c:pt idx="10">
                  <c:v>16.471875000000001</c:v>
                </c:pt>
                <c:pt idx="11">
                  <c:v>15.03375</c:v>
                </c:pt>
                <c:pt idx="12">
                  <c:v>16.77375</c:v>
                </c:pt>
                <c:pt idx="13">
                  <c:v>15.330624999999998</c:v>
                </c:pt>
                <c:pt idx="14">
                  <c:v>17.128125000000001</c:v>
                </c:pt>
                <c:pt idx="15">
                  <c:v>15.674999999999999</c:v>
                </c:pt>
                <c:pt idx="16">
                  <c:v>17.535</c:v>
                </c:pt>
                <c:pt idx="17">
                  <c:v>16.066874999999996</c:v>
                </c:pt>
                <c:pt idx="18">
                  <c:v>17.994375000000002</c:v>
                </c:pt>
                <c:pt idx="19">
                  <c:v>16.506249999999998</c:v>
                </c:pt>
                <c:pt idx="20">
                  <c:v>18.506250000000001</c:v>
                </c:pt>
                <c:pt idx="21">
                  <c:v>16.993124999999999</c:v>
                </c:pt>
                <c:pt idx="22">
                  <c:v>19.070625</c:v>
                </c:pt>
                <c:pt idx="23">
                  <c:v>17.5275</c:v>
                </c:pt>
                <c:pt idx="24">
                  <c:v>19.6875</c:v>
                </c:pt>
                <c:pt idx="25">
                  <c:v>18.109375</c:v>
                </c:pt>
                <c:pt idx="26">
                  <c:v>20.356874999999999</c:v>
                </c:pt>
                <c:pt idx="27">
                  <c:v>18.738749999999996</c:v>
                </c:pt>
                <c:pt idx="28">
                  <c:v>21.078749999999999</c:v>
                </c:pt>
                <c:pt idx="29">
                  <c:v>19.415624999999999</c:v>
                </c:pt>
                <c:pt idx="30">
                  <c:v>21.853125000000002</c:v>
                </c:pt>
                <c:pt idx="31">
                  <c:v>20.139999999999997</c:v>
                </c:pt>
                <c:pt idx="32">
                  <c:v>22.68</c:v>
                </c:pt>
                <c:pt idx="33">
                  <c:v>20.911874999999998</c:v>
                </c:pt>
                <c:pt idx="34">
                  <c:v>23.559374999999999</c:v>
                </c:pt>
                <c:pt idx="35">
                  <c:v>21.731249999999999</c:v>
                </c:pt>
                <c:pt idx="36">
                  <c:v>24.491250000000001</c:v>
                </c:pt>
                <c:pt idx="37">
                  <c:v>22.598124999999996</c:v>
                </c:pt>
                <c:pt idx="38">
                  <c:v>25.475625000000001</c:v>
                </c:pt>
                <c:pt idx="39">
                  <c:v>23.512499999999999</c:v>
                </c:pt>
                <c:pt idx="40">
                  <c:v>26.512500000000003</c:v>
                </c:pt>
                <c:pt idx="41">
                  <c:v>24.474374999999998</c:v>
                </c:pt>
                <c:pt idx="42">
                  <c:v>27.601875</c:v>
                </c:pt>
                <c:pt idx="43">
                  <c:v>25.483749999999997</c:v>
                </c:pt>
                <c:pt idx="44">
                  <c:v>28.743750000000002</c:v>
                </c:pt>
                <c:pt idx="45">
                  <c:v>26.540624999999999</c:v>
                </c:pt>
                <c:pt idx="46">
                  <c:v>29.938124999999999</c:v>
                </c:pt>
                <c:pt idx="47">
                  <c:v>27.644999999999996</c:v>
                </c:pt>
                <c:pt idx="48">
                  <c:v>31.185000000000002</c:v>
                </c:pt>
                <c:pt idx="49">
                  <c:v>28.796875</c:v>
                </c:pt>
                <c:pt idx="50">
                  <c:v>32.484375</c:v>
                </c:pt>
                <c:pt idx="51">
                  <c:v>29.996249999999996</c:v>
                </c:pt>
                <c:pt idx="52">
                  <c:v>33.83625</c:v>
                </c:pt>
                <c:pt idx="53">
                  <c:v>31.243125000000003</c:v>
                </c:pt>
                <c:pt idx="54">
                  <c:v>35.240625000000001</c:v>
                </c:pt>
                <c:pt idx="55">
                  <c:v>32.537500000000001</c:v>
                </c:pt>
                <c:pt idx="56">
                  <c:v>36.697500000000005</c:v>
                </c:pt>
                <c:pt idx="57">
                  <c:v>33.879375000000003</c:v>
                </c:pt>
                <c:pt idx="58">
                  <c:v>38.206875000000004</c:v>
                </c:pt>
                <c:pt idx="59">
                  <c:v>35.268749999999997</c:v>
                </c:pt>
                <c:pt idx="60">
                  <c:v>39.768750000000004</c:v>
                </c:pt>
                <c:pt idx="61">
                  <c:v>36.705624999999998</c:v>
                </c:pt>
                <c:pt idx="62">
                  <c:v>41.383125</c:v>
                </c:pt>
                <c:pt idx="63">
                  <c:v>38.19</c:v>
                </c:pt>
                <c:pt idx="64">
                  <c:v>43.050000000000004</c:v>
                </c:pt>
                <c:pt idx="65">
                  <c:v>39.721874999999997</c:v>
                </c:pt>
                <c:pt idx="66">
                  <c:v>44.769375000000004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04-4C0B-B4F3-46CAD51DEDB8}"/>
            </c:ext>
          </c:extLst>
        </c:ser>
        <c:ser>
          <c:idx val="2"/>
          <c:order val="2"/>
          <c:tx>
            <c:strRef>
              <c:f>'PvT Linear'!$F$1</c:f>
              <c:strCache>
                <c:ptCount val="1"/>
                <c:pt idx="0">
                  <c:v>Test Values (Watts)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'PvT Linear'!$C$2:$C$68</c:f>
              <c:numCache>
                <c:formatCode>0.00</c:formatCode>
                <c:ptCount val="67"/>
                <c:pt idx="0">
                  <c:v>27</c:v>
                </c:pt>
                <c:pt idx="1">
                  <c:v>27.5</c:v>
                </c:pt>
                <c:pt idx="2">
                  <c:v>28</c:v>
                </c:pt>
                <c:pt idx="3">
                  <c:v>28.5</c:v>
                </c:pt>
                <c:pt idx="4">
                  <c:v>29</c:v>
                </c:pt>
                <c:pt idx="5">
                  <c:v>29.5</c:v>
                </c:pt>
                <c:pt idx="6">
                  <c:v>30</c:v>
                </c:pt>
                <c:pt idx="7">
                  <c:v>30.5</c:v>
                </c:pt>
                <c:pt idx="8">
                  <c:v>31</c:v>
                </c:pt>
                <c:pt idx="9">
                  <c:v>31.5</c:v>
                </c:pt>
                <c:pt idx="10">
                  <c:v>32</c:v>
                </c:pt>
                <c:pt idx="11">
                  <c:v>32.5</c:v>
                </c:pt>
                <c:pt idx="12">
                  <c:v>33</c:v>
                </c:pt>
                <c:pt idx="13">
                  <c:v>33.5</c:v>
                </c:pt>
                <c:pt idx="14">
                  <c:v>34</c:v>
                </c:pt>
                <c:pt idx="15">
                  <c:v>34.5</c:v>
                </c:pt>
                <c:pt idx="16">
                  <c:v>35</c:v>
                </c:pt>
                <c:pt idx="17">
                  <c:v>35.5</c:v>
                </c:pt>
                <c:pt idx="18">
                  <c:v>36</c:v>
                </c:pt>
                <c:pt idx="19">
                  <c:v>36.5</c:v>
                </c:pt>
                <c:pt idx="20">
                  <c:v>37</c:v>
                </c:pt>
                <c:pt idx="21">
                  <c:v>37.5</c:v>
                </c:pt>
                <c:pt idx="22">
                  <c:v>38</c:v>
                </c:pt>
                <c:pt idx="23">
                  <c:v>38.5</c:v>
                </c:pt>
                <c:pt idx="24">
                  <c:v>39</c:v>
                </c:pt>
                <c:pt idx="25">
                  <c:v>39.5</c:v>
                </c:pt>
                <c:pt idx="26">
                  <c:v>40</c:v>
                </c:pt>
                <c:pt idx="27">
                  <c:v>40.5</c:v>
                </c:pt>
                <c:pt idx="28">
                  <c:v>41</c:v>
                </c:pt>
                <c:pt idx="29">
                  <c:v>41.5</c:v>
                </c:pt>
                <c:pt idx="30">
                  <c:v>42</c:v>
                </c:pt>
                <c:pt idx="31">
                  <c:v>42.5</c:v>
                </c:pt>
                <c:pt idx="32">
                  <c:v>43</c:v>
                </c:pt>
                <c:pt idx="33">
                  <c:v>43.5</c:v>
                </c:pt>
                <c:pt idx="34">
                  <c:v>44</c:v>
                </c:pt>
                <c:pt idx="35">
                  <c:v>44.5</c:v>
                </c:pt>
                <c:pt idx="36">
                  <c:v>45</c:v>
                </c:pt>
                <c:pt idx="37">
                  <c:v>45.5</c:v>
                </c:pt>
                <c:pt idx="38">
                  <c:v>46</c:v>
                </c:pt>
                <c:pt idx="39">
                  <c:v>46.5</c:v>
                </c:pt>
                <c:pt idx="40">
                  <c:v>47</c:v>
                </c:pt>
                <c:pt idx="41">
                  <c:v>47.5</c:v>
                </c:pt>
                <c:pt idx="42">
                  <c:v>48</c:v>
                </c:pt>
                <c:pt idx="43">
                  <c:v>48.5</c:v>
                </c:pt>
                <c:pt idx="44">
                  <c:v>49</c:v>
                </c:pt>
                <c:pt idx="45">
                  <c:v>49.5</c:v>
                </c:pt>
                <c:pt idx="46">
                  <c:v>50</c:v>
                </c:pt>
                <c:pt idx="47">
                  <c:v>50.5</c:v>
                </c:pt>
                <c:pt idx="48">
                  <c:v>51</c:v>
                </c:pt>
                <c:pt idx="49">
                  <c:v>51.5</c:v>
                </c:pt>
                <c:pt idx="50">
                  <c:v>52</c:v>
                </c:pt>
                <c:pt idx="51">
                  <c:v>52.5</c:v>
                </c:pt>
                <c:pt idx="52">
                  <c:v>53</c:v>
                </c:pt>
                <c:pt idx="53">
                  <c:v>53.5</c:v>
                </c:pt>
                <c:pt idx="54">
                  <c:v>54</c:v>
                </c:pt>
                <c:pt idx="55">
                  <c:v>54.5</c:v>
                </c:pt>
                <c:pt idx="56">
                  <c:v>55</c:v>
                </c:pt>
                <c:pt idx="57">
                  <c:v>55.5</c:v>
                </c:pt>
                <c:pt idx="58">
                  <c:v>56</c:v>
                </c:pt>
                <c:pt idx="59">
                  <c:v>56.5</c:v>
                </c:pt>
                <c:pt idx="60">
                  <c:v>57</c:v>
                </c:pt>
                <c:pt idx="61">
                  <c:v>57.5</c:v>
                </c:pt>
                <c:pt idx="62">
                  <c:v>58</c:v>
                </c:pt>
                <c:pt idx="63">
                  <c:v>58.5</c:v>
                </c:pt>
                <c:pt idx="64">
                  <c:v>59</c:v>
                </c:pt>
                <c:pt idx="65">
                  <c:v>59.5</c:v>
                </c:pt>
                <c:pt idx="66">
                  <c:v>60</c:v>
                </c:pt>
              </c:numCache>
            </c:numRef>
          </c:cat>
          <c:val>
            <c:numRef>
              <c:f>'PvT Linear'!$F$2:$F$68</c:f>
              <c:numCache>
                <c:formatCode>General</c:formatCode>
                <c:ptCount val="67"/>
                <c:pt idx="0">
                  <c:v>27</c:v>
                </c:pt>
                <c:pt idx="1">
                  <c:v>39</c:v>
                </c:pt>
                <c:pt idx="2">
                  <c:v>33</c:v>
                </c:pt>
                <c:pt idx="3">
                  <c:v>34</c:v>
                </c:pt>
                <c:pt idx="4">
                  <c:v>39</c:v>
                </c:pt>
                <c:pt idx="5">
                  <c:v>43</c:v>
                </c:pt>
                <c:pt idx="6">
                  <c:v>18</c:v>
                </c:pt>
                <c:pt idx="7">
                  <c:v>32</c:v>
                </c:pt>
                <c:pt idx="8">
                  <c:v>39</c:v>
                </c:pt>
                <c:pt idx="9">
                  <c:v>12</c:v>
                </c:pt>
                <c:pt idx="10">
                  <c:v>13</c:v>
                </c:pt>
                <c:pt idx="11">
                  <c:v>33</c:v>
                </c:pt>
                <c:pt idx="12">
                  <c:v>36</c:v>
                </c:pt>
                <c:pt idx="13">
                  <c:v>21</c:v>
                </c:pt>
                <c:pt idx="14">
                  <c:v>11</c:v>
                </c:pt>
                <c:pt idx="15">
                  <c:v>25</c:v>
                </c:pt>
                <c:pt idx="16">
                  <c:v>32</c:v>
                </c:pt>
                <c:pt idx="17">
                  <c:v>43</c:v>
                </c:pt>
                <c:pt idx="18">
                  <c:v>44</c:v>
                </c:pt>
                <c:pt idx="19">
                  <c:v>15</c:v>
                </c:pt>
                <c:pt idx="20">
                  <c:v>21</c:v>
                </c:pt>
                <c:pt idx="21">
                  <c:v>26</c:v>
                </c:pt>
                <c:pt idx="22">
                  <c:v>30</c:v>
                </c:pt>
                <c:pt idx="23">
                  <c:v>27</c:v>
                </c:pt>
                <c:pt idx="24">
                  <c:v>39</c:v>
                </c:pt>
                <c:pt idx="25">
                  <c:v>26</c:v>
                </c:pt>
                <c:pt idx="26">
                  <c:v>14</c:v>
                </c:pt>
                <c:pt idx="27">
                  <c:v>18</c:v>
                </c:pt>
                <c:pt idx="28">
                  <c:v>38</c:v>
                </c:pt>
                <c:pt idx="29">
                  <c:v>23</c:v>
                </c:pt>
                <c:pt idx="30">
                  <c:v>32</c:v>
                </c:pt>
                <c:pt idx="31">
                  <c:v>14</c:v>
                </c:pt>
                <c:pt idx="32">
                  <c:v>43</c:v>
                </c:pt>
                <c:pt idx="33">
                  <c:v>36</c:v>
                </c:pt>
                <c:pt idx="34">
                  <c:v>28</c:v>
                </c:pt>
                <c:pt idx="35">
                  <c:v>44</c:v>
                </c:pt>
                <c:pt idx="36">
                  <c:v>31</c:v>
                </c:pt>
                <c:pt idx="37">
                  <c:v>22</c:v>
                </c:pt>
                <c:pt idx="38">
                  <c:v>26</c:v>
                </c:pt>
                <c:pt idx="39">
                  <c:v>38</c:v>
                </c:pt>
                <c:pt idx="40">
                  <c:v>28</c:v>
                </c:pt>
                <c:pt idx="41">
                  <c:v>26</c:v>
                </c:pt>
                <c:pt idx="42">
                  <c:v>13</c:v>
                </c:pt>
                <c:pt idx="43">
                  <c:v>14</c:v>
                </c:pt>
                <c:pt idx="44">
                  <c:v>37</c:v>
                </c:pt>
                <c:pt idx="45">
                  <c:v>37</c:v>
                </c:pt>
                <c:pt idx="46">
                  <c:v>40</c:v>
                </c:pt>
                <c:pt idx="47">
                  <c:v>25</c:v>
                </c:pt>
                <c:pt idx="48">
                  <c:v>14</c:v>
                </c:pt>
                <c:pt idx="49">
                  <c:v>26</c:v>
                </c:pt>
                <c:pt idx="50">
                  <c:v>27</c:v>
                </c:pt>
                <c:pt idx="51">
                  <c:v>34</c:v>
                </c:pt>
                <c:pt idx="52">
                  <c:v>25</c:v>
                </c:pt>
                <c:pt idx="53">
                  <c:v>38</c:v>
                </c:pt>
                <c:pt idx="54">
                  <c:v>17</c:v>
                </c:pt>
                <c:pt idx="55">
                  <c:v>24</c:v>
                </c:pt>
                <c:pt idx="56">
                  <c:v>17</c:v>
                </c:pt>
                <c:pt idx="57">
                  <c:v>42</c:v>
                </c:pt>
                <c:pt idx="58">
                  <c:v>20</c:v>
                </c:pt>
                <c:pt idx="59">
                  <c:v>10</c:v>
                </c:pt>
                <c:pt idx="60">
                  <c:v>35</c:v>
                </c:pt>
                <c:pt idx="61">
                  <c:v>41</c:v>
                </c:pt>
                <c:pt idx="62">
                  <c:v>16</c:v>
                </c:pt>
                <c:pt idx="63">
                  <c:v>25</c:v>
                </c:pt>
                <c:pt idx="64">
                  <c:v>31</c:v>
                </c:pt>
                <c:pt idx="65">
                  <c:v>31</c:v>
                </c:pt>
                <c:pt idx="6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04-4C0B-B4F3-46CAD51DE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253376"/>
        <c:axId val="2009206576"/>
      </c:lineChart>
      <c:catAx>
        <c:axId val="20082533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206576"/>
        <c:crosses val="autoZero"/>
        <c:auto val="1"/>
        <c:lblAlgn val="ctr"/>
        <c:lblOffset val="100"/>
        <c:noMultiLvlLbl val="0"/>
      </c:catAx>
      <c:valAx>
        <c:axId val="200920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25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200024</xdr:colOff>
      <xdr:row>1</xdr:row>
      <xdr:rowOff>138112</xdr:rowOff>
    </xdr:from>
    <xdr:to>
      <xdr:col>19</xdr:col>
      <xdr:colOff>142875</xdr:colOff>
      <xdr:row>31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58F43-86CF-4436-AD85-DEDA61701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C8351-AAE6-40A1-826A-0F9212BDDCF5}">
  <dimension ref="A1:F68"/>
  <sheetViews>
    <sheetView tabSelected="1" zoomScaleNormal="100" workbookViewId="0">
      <selection activeCell="U25" sqref="U25"/>
    </sheetView>
  </sheetViews>
  <sheetFormatPr defaultRowHeight="15" x14ac:dyDescent="0.25"/>
  <cols>
    <col min="3" max="3" width="21" style="1" bestFit="1" customWidth="1"/>
    <col min="4" max="4" width="18.42578125" style="1" bestFit="1" customWidth="1"/>
    <col min="5" max="5" width="20.140625" bestFit="1" customWidth="1"/>
    <col min="6" max="6" width="18.42578125" bestFit="1" customWidth="1"/>
  </cols>
  <sheetData>
    <row r="1" spans="1:6" x14ac:dyDescent="0.25">
      <c r="C1" s="1" t="s">
        <v>0</v>
      </c>
      <c r="D1" s="1" t="s">
        <v>1</v>
      </c>
      <c r="E1" s="1" t="s">
        <v>2</v>
      </c>
      <c r="F1" s="1" t="s">
        <v>6</v>
      </c>
    </row>
    <row r="2" spans="1:6" x14ac:dyDescent="0.25">
      <c r="A2">
        <v>0</v>
      </c>
      <c r="B2">
        <v>0</v>
      </c>
      <c r="C2" s="1">
        <f>27</f>
        <v>27</v>
      </c>
      <c r="D2" s="1">
        <f>15</f>
        <v>15</v>
      </c>
      <c r="E2">
        <f>D2*1.05</f>
        <v>15.75</v>
      </c>
      <c r="F2">
        <f ca="1">RANDBETWEEN(10,45)</f>
        <v>27</v>
      </c>
    </row>
    <row r="3" spans="1:6" x14ac:dyDescent="0.25">
      <c r="A3">
        <v>1</v>
      </c>
      <c r="B3">
        <v>1.2500000000000001E-2</v>
      </c>
      <c r="C3" s="1">
        <f>C2+0.5</f>
        <v>27.5</v>
      </c>
      <c r="D3" s="1">
        <f>D2+B3</f>
        <v>15.012499999999999</v>
      </c>
      <c r="E3">
        <f>D3*0.95</f>
        <v>14.261874999999998</v>
      </c>
      <c r="F3">
        <f t="shared" ref="F3:F66" ca="1" si="0">RANDBETWEEN(10,45)</f>
        <v>39</v>
      </c>
    </row>
    <row r="4" spans="1:6" x14ac:dyDescent="0.25">
      <c r="A4">
        <v>2</v>
      </c>
      <c r="B4">
        <v>2.5000000000000001E-2</v>
      </c>
      <c r="C4" s="1">
        <f t="shared" ref="C4:C67" si="1">C3+0.5</f>
        <v>28</v>
      </c>
      <c r="D4" s="1">
        <f t="shared" ref="D4:D67" si="2">D3+B4</f>
        <v>15.0375</v>
      </c>
      <c r="E4">
        <f t="shared" ref="E4:E66" si="3">D4*1.05</f>
        <v>15.789375</v>
      </c>
      <c r="F4">
        <f t="shared" ca="1" si="0"/>
        <v>33</v>
      </c>
    </row>
    <row r="5" spans="1:6" x14ac:dyDescent="0.25">
      <c r="A5">
        <v>3</v>
      </c>
      <c r="B5">
        <v>3.7499999999999999E-2</v>
      </c>
      <c r="C5" s="1">
        <f t="shared" si="1"/>
        <v>28.5</v>
      </c>
      <c r="D5" s="1">
        <f t="shared" si="2"/>
        <v>15.074999999999999</v>
      </c>
      <c r="E5">
        <f>D5*0.95</f>
        <v>14.321249999999999</v>
      </c>
      <c r="F5">
        <f t="shared" ca="1" si="0"/>
        <v>34</v>
      </c>
    </row>
    <row r="6" spans="1:6" x14ac:dyDescent="0.25">
      <c r="A6">
        <v>4</v>
      </c>
      <c r="B6">
        <v>0.05</v>
      </c>
      <c r="C6" s="1">
        <f t="shared" si="1"/>
        <v>29</v>
      </c>
      <c r="D6" s="1">
        <f t="shared" si="2"/>
        <v>15.125</v>
      </c>
      <c r="E6">
        <f t="shared" si="3"/>
        <v>15.881250000000001</v>
      </c>
      <c r="F6">
        <f t="shared" ca="1" si="0"/>
        <v>39</v>
      </c>
    </row>
    <row r="7" spans="1:6" x14ac:dyDescent="0.25">
      <c r="A7">
        <v>5</v>
      </c>
      <c r="B7">
        <v>6.25E-2</v>
      </c>
      <c r="C7" s="1">
        <f t="shared" si="1"/>
        <v>29.5</v>
      </c>
      <c r="D7" s="1">
        <f t="shared" si="2"/>
        <v>15.1875</v>
      </c>
      <c r="E7">
        <f>D7*0.95</f>
        <v>14.428125</v>
      </c>
      <c r="F7">
        <f t="shared" ca="1" si="0"/>
        <v>43</v>
      </c>
    </row>
    <row r="8" spans="1:6" x14ac:dyDescent="0.25">
      <c r="A8">
        <v>6</v>
      </c>
      <c r="B8">
        <v>7.4999999999999997E-2</v>
      </c>
      <c r="C8" s="1">
        <f t="shared" si="1"/>
        <v>30</v>
      </c>
      <c r="D8" s="1">
        <f t="shared" si="2"/>
        <v>15.262499999999999</v>
      </c>
      <c r="E8">
        <f t="shared" si="3"/>
        <v>16.025625000000002</v>
      </c>
      <c r="F8">
        <f t="shared" ca="1" si="0"/>
        <v>18</v>
      </c>
    </row>
    <row r="9" spans="1:6" x14ac:dyDescent="0.25">
      <c r="A9">
        <v>7</v>
      </c>
      <c r="B9">
        <v>8.7499999999999994E-2</v>
      </c>
      <c r="C9" s="1">
        <f t="shared" si="1"/>
        <v>30.5</v>
      </c>
      <c r="D9" s="1">
        <f t="shared" si="2"/>
        <v>15.35</v>
      </c>
      <c r="E9">
        <f>D9*0.95</f>
        <v>14.5825</v>
      </c>
      <c r="F9">
        <f t="shared" ca="1" si="0"/>
        <v>32</v>
      </c>
    </row>
    <row r="10" spans="1:6" x14ac:dyDescent="0.25">
      <c r="A10">
        <v>8</v>
      </c>
      <c r="B10">
        <v>0.1</v>
      </c>
      <c r="C10" s="1">
        <f t="shared" si="1"/>
        <v>31</v>
      </c>
      <c r="D10" s="1">
        <f t="shared" si="2"/>
        <v>15.45</v>
      </c>
      <c r="E10">
        <f t="shared" si="3"/>
        <v>16.2225</v>
      </c>
      <c r="F10">
        <f t="shared" ca="1" si="0"/>
        <v>39</v>
      </c>
    </row>
    <row r="11" spans="1:6" x14ac:dyDescent="0.25">
      <c r="A11">
        <v>9</v>
      </c>
      <c r="B11">
        <v>0.1125</v>
      </c>
      <c r="C11" s="1">
        <f t="shared" si="1"/>
        <v>31.5</v>
      </c>
      <c r="D11" s="1">
        <f t="shared" si="2"/>
        <v>15.5625</v>
      </c>
      <c r="E11">
        <f>D11*0.95</f>
        <v>14.784374999999999</v>
      </c>
      <c r="F11">
        <f t="shared" ca="1" si="0"/>
        <v>12</v>
      </c>
    </row>
    <row r="12" spans="1:6" x14ac:dyDescent="0.25">
      <c r="A12">
        <v>10</v>
      </c>
      <c r="B12">
        <v>0.125</v>
      </c>
      <c r="C12" s="1">
        <f t="shared" si="1"/>
        <v>32</v>
      </c>
      <c r="D12" s="1">
        <f t="shared" si="2"/>
        <v>15.6875</v>
      </c>
      <c r="E12">
        <f t="shared" si="3"/>
        <v>16.471875000000001</v>
      </c>
      <c r="F12">
        <f t="shared" ca="1" si="0"/>
        <v>13</v>
      </c>
    </row>
    <row r="13" spans="1:6" x14ac:dyDescent="0.25">
      <c r="A13">
        <v>11</v>
      </c>
      <c r="B13">
        <v>0.13750000000000001</v>
      </c>
      <c r="C13" s="1">
        <f t="shared" si="1"/>
        <v>32.5</v>
      </c>
      <c r="D13" s="1">
        <f t="shared" si="2"/>
        <v>15.824999999999999</v>
      </c>
      <c r="E13">
        <f>D13*0.95</f>
        <v>15.03375</v>
      </c>
      <c r="F13">
        <f t="shared" ca="1" si="0"/>
        <v>33</v>
      </c>
    </row>
    <row r="14" spans="1:6" x14ac:dyDescent="0.25">
      <c r="A14">
        <v>12</v>
      </c>
      <c r="B14">
        <v>0.15</v>
      </c>
      <c r="C14" s="1">
        <f t="shared" si="1"/>
        <v>33</v>
      </c>
      <c r="D14" s="1">
        <f t="shared" si="2"/>
        <v>15.975</v>
      </c>
      <c r="E14">
        <f t="shared" si="3"/>
        <v>16.77375</v>
      </c>
      <c r="F14">
        <f t="shared" ca="1" si="0"/>
        <v>36</v>
      </c>
    </row>
    <row r="15" spans="1:6" x14ac:dyDescent="0.25">
      <c r="A15">
        <v>13</v>
      </c>
      <c r="B15">
        <v>0.16250000000000001</v>
      </c>
      <c r="C15" s="1">
        <f t="shared" si="1"/>
        <v>33.5</v>
      </c>
      <c r="D15" s="1">
        <f t="shared" si="2"/>
        <v>16.137499999999999</v>
      </c>
      <c r="E15">
        <f>D15*0.95</f>
        <v>15.330624999999998</v>
      </c>
      <c r="F15">
        <f t="shared" ca="1" si="0"/>
        <v>21</v>
      </c>
    </row>
    <row r="16" spans="1:6" x14ac:dyDescent="0.25">
      <c r="A16">
        <v>14</v>
      </c>
      <c r="B16">
        <v>0.17499999999999999</v>
      </c>
      <c r="C16" s="1">
        <f t="shared" si="1"/>
        <v>34</v>
      </c>
      <c r="D16" s="1">
        <f t="shared" si="2"/>
        <v>16.3125</v>
      </c>
      <c r="E16">
        <f t="shared" si="3"/>
        <v>17.128125000000001</v>
      </c>
      <c r="F16">
        <f t="shared" ca="1" si="0"/>
        <v>11</v>
      </c>
    </row>
    <row r="17" spans="1:6" x14ac:dyDescent="0.25">
      <c r="A17">
        <v>15</v>
      </c>
      <c r="B17">
        <v>0.1875</v>
      </c>
      <c r="C17" s="1">
        <f t="shared" si="1"/>
        <v>34.5</v>
      </c>
      <c r="D17" s="1">
        <f t="shared" si="2"/>
        <v>16.5</v>
      </c>
      <c r="E17">
        <f>D17*0.95</f>
        <v>15.674999999999999</v>
      </c>
      <c r="F17">
        <f t="shared" ca="1" si="0"/>
        <v>25</v>
      </c>
    </row>
    <row r="18" spans="1:6" x14ac:dyDescent="0.25">
      <c r="A18">
        <v>16</v>
      </c>
      <c r="B18">
        <v>0.2</v>
      </c>
      <c r="C18" s="1">
        <f t="shared" si="1"/>
        <v>35</v>
      </c>
      <c r="D18" s="1">
        <f t="shared" si="2"/>
        <v>16.7</v>
      </c>
      <c r="E18">
        <f t="shared" si="3"/>
        <v>17.535</v>
      </c>
      <c r="F18">
        <f t="shared" ca="1" si="0"/>
        <v>32</v>
      </c>
    </row>
    <row r="19" spans="1:6" x14ac:dyDescent="0.25">
      <c r="A19">
        <v>17</v>
      </c>
      <c r="B19">
        <v>0.21249999999999999</v>
      </c>
      <c r="C19" s="1">
        <f t="shared" si="1"/>
        <v>35.5</v>
      </c>
      <c r="D19" s="1">
        <f t="shared" si="2"/>
        <v>16.912499999999998</v>
      </c>
      <c r="E19">
        <f>D19*0.95</f>
        <v>16.066874999999996</v>
      </c>
      <c r="F19">
        <f t="shared" ca="1" si="0"/>
        <v>43</v>
      </c>
    </row>
    <row r="20" spans="1:6" x14ac:dyDescent="0.25">
      <c r="A20">
        <v>18</v>
      </c>
      <c r="B20">
        <v>0.22500000000000001</v>
      </c>
      <c r="C20" s="1">
        <f t="shared" si="1"/>
        <v>36</v>
      </c>
      <c r="D20" s="1">
        <f t="shared" si="2"/>
        <v>17.137499999999999</v>
      </c>
      <c r="E20">
        <f t="shared" si="3"/>
        <v>17.994375000000002</v>
      </c>
      <c r="F20">
        <f t="shared" ca="1" si="0"/>
        <v>44</v>
      </c>
    </row>
    <row r="21" spans="1:6" x14ac:dyDescent="0.25">
      <c r="A21">
        <v>19</v>
      </c>
      <c r="B21">
        <v>0.23749999999999999</v>
      </c>
      <c r="C21" s="1">
        <f t="shared" si="1"/>
        <v>36.5</v>
      </c>
      <c r="D21" s="1">
        <f t="shared" si="2"/>
        <v>17.375</v>
      </c>
      <c r="E21">
        <f>D21*0.95</f>
        <v>16.506249999999998</v>
      </c>
      <c r="F21">
        <f t="shared" ca="1" si="0"/>
        <v>15</v>
      </c>
    </row>
    <row r="22" spans="1:6" x14ac:dyDescent="0.25">
      <c r="A22">
        <v>20</v>
      </c>
      <c r="B22">
        <v>0.25</v>
      </c>
      <c r="C22" s="1">
        <f t="shared" si="1"/>
        <v>37</v>
      </c>
      <c r="D22" s="1">
        <f t="shared" si="2"/>
        <v>17.625</v>
      </c>
      <c r="E22">
        <f t="shared" si="3"/>
        <v>18.506250000000001</v>
      </c>
      <c r="F22">
        <f t="shared" ca="1" si="0"/>
        <v>21</v>
      </c>
    </row>
    <row r="23" spans="1:6" x14ac:dyDescent="0.25">
      <c r="A23">
        <v>21</v>
      </c>
      <c r="B23">
        <v>0.26250000000000001</v>
      </c>
      <c r="C23" s="1">
        <f t="shared" si="1"/>
        <v>37.5</v>
      </c>
      <c r="D23" s="1">
        <f t="shared" si="2"/>
        <v>17.887499999999999</v>
      </c>
      <c r="E23">
        <f>D23*0.95</f>
        <v>16.993124999999999</v>
      </c>
      <c r="F23">
        <f t="shared" ca="1" si="0"/>
        <v>26</v>
      </c>
    </row>
    <row r="24" spans="1:6" x14ac:dyDescent="0.25">
      <c r="A24">
        <v>22</v>
      </c>
      <c r="B24">
        <v>0.27500000000000002</v>
      </c>
      <c r="C24" s="1">
        <f t="shared" si="1"/>
        <v>38</v>
      </c>
      <c r="D24" s="1">
        <f t="shared" si="2"/>
        <v>18.162499999999998</v>
      </c>
      <c r="E24">
        <f t="shared" si="3"/>
        <v>19.070625</v>
      </c>
      <c r="F24">
        <f t="shared" ca="1" si="0"/>
        <v>30</v>
      </c>
    </row>
    <row r="25" spans="1:6" x14ac:dyDescent="0.25">
      <c r="A25">
        <v>23</v>
      </c>
      <c r="B25">
        <v>0.28749999999999998</v>
      </c>
      <c r="C25" s="1">
        <f t="shared" si="1"/>
        <v>38.5</v>
      </c>
      <c r="D25" s="1">
        <f t="shared" si="2"/>
        <v>18.45</v>
      </c>
      <c r="E25">
        <f>D25*0.95</f>
        <v>17.5275</v>
      </c>
      <c r="F25">
        <f t="shared" ca="1" si="0"/>
        <v>27</v>
      </c>
    </row>
    <row r="26" spans="1:6" x14ac:dyDescent="0.25">
      <c r="A26">
        <v>24</v>
      </c>
      <c r="B26">
        <v>0.3</v>
      </c>
      <c r="C26" s="1">
        <f t="shared" si="1"/>
        <v>39</v>
      </c>
      <c r="D26" s="1">
        <f t="shared" si="2"/>
        <v>18.75</v>
      </c>
      <c r="E26">
        <f t="shared" si="3"/>
        <v>19.6875</v>
      </c>
      <c r="F26">
        <f t="shared" ca="1" si="0"/>
        <v>39</v>
      </c>
    </row>
    <row r="27" spans="1:6" x14ac:dyDescent="0.25">
      <c r="A27">
        <v>25</v>
      </c>
      <c r="B27">
        <v>0.3125</v>
      </c>
      <c r="C27" s="1">
        <f t="shared" si="1"/>
        <v>39.5</v>
      </c>
      <c r="D27" s="1">
        <f t="shared" si="2"/>
        <v>19.0625</v>
      </c>
      <c r="E27">
        <f>D27*0.95</f>
        <v>18.109375</v>
      </c>
      <c r="F27">
        <f t="shared" ca="1" si="0"/>
        <v>26</v>
      </c>
    </row>
    <row r="28" spans="1:6" x14ac:dyDescent="0.25">
      <c r="A28">
        <v>26</v>
      </c>
      <c r="B28">
        <v>0.32500000000000001</v>
      </c>
      <c r="C28" s="1">
        <f t="shared" si="1"/>
        <v>40</v>
      </c>
      <c r="D28" s="1">
        <f t="shared" si="2"/>
        <v>19.387499999999999</v>
      </c>
      <c r="E28">
        <f t="shared" si="3"/>
        <v>20.356874999999999</v>
      </c>
      <c r="F28">
        <f t="shared" ca="1" si="0"/>
        <v>14</v>
      </c>
    </row>
    <row r="29" spans="1:6" x14ac:dyDescent="0.25">
      <c r="A29">
        <v>27</v>
      </c>
      <c r="B29">
        <v>0.33750000000000002</v>
      </c>
      <c r="C29" s="1">
        <f t="shared" si="1"/>
        <v>40.5</v>
      </c>
      <c r="D29" s="1">
        <f t="shared" si="2"/>
        <v>19.724999999999998</v>
      </c>
      <c r="E29">
        <f>D29*0.95</f>
        <v>18.738749999999996</v>
      </c>
      <c r="F29">
        <f t="shared" ca="1" si="0"/>
        <v>18</v>
      </c>
    </row>
    <row r="30" spans="1:6" x14ac:dyDescent="0.25">
      <c r="A30">
        <v>28</v>
      </c>
      <c r="B30">
        <v>0.35</v>
      </c>
      <c r="C30" s="1">
        <f>C29+0.5</f>
        <v>41</v>
      </c>
      <c r="D30" s="1">
        <f t="shared" si="2"/>
        <v>20.074999999999999</v>
      </c>
      <c r="E30">
        <f t="shared" si="3"/>
        <v>21.078749999999999</v>
      </c>
      <c r="F30">
        <f t="shared" ca="1" si="0"/>
        <v>38</v>
      </c>
    </row>
    <row r="31" spans="1:6" x14ac:dyDescent="0.25">
      <c r="A31">
        <v>29</v>
      </c>
      <c r="B31">
        <v>0.36249999999999999</v>
      </c>
      <c r="C31" s="1">
        <f t="shared" si="1"/>
        <v>41.5</v>
      </c>
      <c r="D31" s="1">
        <f t="shared" si="2"/>
        <v>20.4375</v>
      </c>
      <c r="E31">
        <f>D31*0.95</f>
        <v>19.415624999999999</v>
      </c>
      <c r="F31">
        <f t="shared" ca="1" si="0"/>
        <v>23</v>
      </c>
    </row>
    <row r="32" spans="1:6" x14ac:dyDescent="0.25">
      <c r="A32">
        <v>30</v>
      </c>
      <c r="B32">
        <v>0.375</v>
      </c>
      <c r="C32" s="1">
        <f t="shared" si="1"/>
        <v>42</v>
      </c>
      <c r="D32" s="1">
        <f t="shared" si="2"/>
        <v>20.8125</v>
      </c>
      <c r="E32">
        <f t="shared" si="3"/>
        <v>21.853125000000002</v>
      </c>
      <c r="F32">
        <f t="shared" ca="1" si="0"/>
        <v>32</v>
      </c>
    </row>
    <row r="33" spans="1:6" x14ac:dyDescent="0.25">
      <c r="A33">
        <v>31</v>
      </c>
      <c r="B33">
        <v>0.38750000000000001</v>
      </c>
      <c r="C33" s="1">
        <f t="shared" si="1"/>
        <v>42.5</v>
      </c>
      <c r="D33" s="1">
        <f t="shared" si="2"/>
        <v>21.2</v>
      </c>
      <c r="E33">
        <f>D33*0.95</f>
        <v>20.139999999999997</v>
      </c>
      <c r="F33">
        <f t="shared" ca="1" si="0"/>
        <v>14</v>
      </c>
    </row>
    <row r="34" spans="1:6" x14ac:dyDescent="0.25">
      <c r="A34">
        <v>32</v>
      </c>
      <c r="B34">
        <v>0.4</v>
      </c>
      <c r="C34" s="1">
        <f t="shared" si="1"/>
        <v>43</v>
      </c>
      <c r="D34" s="1">
        <f t="shared" si="2"/>
        <v>21.599999999999998</v>
      </c>
      <c r="E34">
        <f t="shared" si="3"/>
        <v>22.68</v>
      </c>
      <c r="F34">
        <f t="shared" ca="1" si="0"/>
        <v>43</v>
      </c>
    </row>
    <row r="35" spans="1:6" x14ac:dyDescent="0.25">
      <c r="A35">
        <v>33</v>
      </c>
      <c r="B35">
        <v>0.41249999999999998</v>
      </c>
      <c r="C35" s="1">
        <f>C34+0.5</f>
        <v>43.5</v>
      </c>
      <c r="D35" s="1">
        <f t="shared" si="2"/>
        <v>22.012499999999999</v>
      </c>
      <c r="E35">
        <f>D35*0.95</f>
        <v>20.911874999999998</v>
      </c>
      <c r="F35">
        <f t="shared" ca="1" si="0"/>
        <v>36</v>
      </c>
    </row>
    <row r="36" spans="1:6" x14ac:dyDescent="0.25">
      <c r="A36">
        <v>34</v>
      </c>
      <c r="B36">
        <v>0.42499999999999999</v>
      </c>
      <c r="C36" s="1">
        <f t="shared" si="1"/>
        <v>44</v>
      </c>
      <c r="D36" s="1">
        <f t="shared" si="2"/>
        <v>22.4375</v>
      </c>
      <c r="E36">
        <f t="shared" si="3"/>
        <v>23.559374999999999</v>
      </c>
      <c r="F36">
        <f t="shared" ca="1" si="0"/>
        <v>28</v>
      </c>
    </row>
    <row r="37" spans="1:6" x14ac:dyDescent="0.25">
      <c r="A37">
        <v>35</v>
      </c>
      <c r="B37">
        <v>0.4375</v>
      </c>
      <c r="C37" s="1">
        <f t="shared" si="1"/>
        <v>44.5</v>
      </c>
      <c r="D37" s="1">
        <f t="shared" si="2"/>
        <v>22.875</v>
      </c>
      <c r="E37">
        <f>D37*0.95</f>
        <v>21.731249999999999</v>
      </c>
      <c r="F37">
        <f t="shared" ca="1" si="0"/>
        <v>44</v>
      </c>
    </row>
    <row r="38" spans="1:6" x14ac:dyDescent="0.25">
      <c r="A38">
        <v>36</v>
      </c>
      <c r="B38">
        <v>0.45</v>
      </c>
      <c r="C38" s="1">
        <f t="shared" si="1"/>
        <v>45</v>
      </c>
      <c r="D38" s="1">
        <f t="shared" si="2"/>
        <v>23.324999999999999</v>
      </c>
      <c r="E38">
        <f t="shared" si="3"/>
        <v>24.491250000000001</v>
      </c>
      <c r="F38">
        <f t="shared" ca="1" si="0"/>
        <v>31</v>
      </c>
    </row>
    <row r="39" spans="1:6" x14ac:dyDescent="0.25">
      <c r="A39">
        <v>37</v>
      </c>
      <c r="B39">
        <v>0.46250000000000002</v>
      </c>
      <c r="C39" s="1">
        <f t="shared" si="1"/>
        <v>45.5</v>
      </c>
      <c r="D39" s="1">
        <f t="shared" si="2"/>
        <v>23.787499999999998</v>
      </c>
      <c r="E39">
        <f>D39*0.95</f>
        <v>22.598124999999996</v>
      </c>
      <c r="F39">
        <f t="shared" ca="1" si="0"/>
        <v>22</v>
      </c>
    </row>
    <row r="40" spans="1:6" x14ac:dyDescent="0.25">
      <c r="A40">
        <v>38</v>
      </c>
      <c r="B40">
        <v>0.47499999999999998</v>
      </c>
      <c r="C40" s="1">
        <f>C39+0.5</f>
        <v>46</v>
      </c>
      <c r="D40" s="1">
        <f t="shared" si="2"/>
        <v>24.262499999999999</v>
      </c>
      <c r="E40">
        <f t="shared" si="3"/>
        <v>25.475625000000001</v>
      </c>
      <c r="F40">
        <f t="shared" ca="1" si="0"/>
        <v>26</v>
      </c>
    </row>
    <row r="41" spans="1:6" x14ac:dyDescent="0.25">
      <c r="A41">
        <v>39</v>
      </c>
      <c r="B41">
        <v>0.48749999999999999</v>
      </c>
      <c r="C41" s="1">
        <f t="shared" si="1"/>
        <v>46.5</v>
      </c>
      <c r="D41" s="1">
        <f t="shared" si="2"/>
        <v>24.75</v>
      </c>
      <c r="E41">
        <f>D41*0.95</f>
        <v>23.512499999999999</v>
      </c>
      <c r="F41">
        <f t="shared" ca="1" si="0"/>
        <v>38</v>
      </c>
    </row>
    <row r="42" spans="1:6" x14ac:dyDescent="0.25">
      <c r="A42">
        <v>40</v>
      </c>
      <c r="B42">
        <v>0.5</v>
      </c>
      <c r="C42" s="1">
        <f t="shared" si="1"/>
        <v>47</v>
      </c>
      <c r="D42" s="1">
        <f t="shared" si="2"/>
        <v>25.25</v>
      </c>
      <c r="E42">
        <f t="shared" si="3"/>
        <v>26.512500000000003</v>
      </c>
      <c r="F42">
        <f t="shared" ca="1" si="0"/>
        <v>28</v>
      </c>
    </row>
    <row r="43" spans="1:6" x14ac:dyDescent="0.25">
      <c r="A43">
        <v>41</v>
      </c>
      <c r="B43">
        <v>0.51249999999999996</v>
      </c>
      <c r="C43" s="1">
        <f t="shared" si="1"/>
        <v>47.5</v>
      </c>
      <c r="D43" s="1">
        <f t="shared" si="2"/>
        <v>25.762499999999999</v>
      </c>
      <c r="E43">
        <f>D43*0.95</f>
        <v>24.474374999999998</v>
      </c>
      <c r="F43">
        <f t="shared" ca="1" si="0"/>
        <v>26</v>
      </c>
    </row>
    <row r="44" spans="1:6" x14ac:dyDescent="0.25">
      <c r="A44">
        <v>42</v>
      </c>
      <c r="B44">
        <v>0.52500000000000002</v>
      </c>
      <c r="C44" s="1">
        <f t="shared" si="1"/>
        <v>48</v>
      </c>
      <c r="D44" s="1">
        <f t="shared" si="2"/>
        <v>26.287499999999998</v>
      </c>
      <c r="E44">
        <f t="shared" si="3"/>
        <v>27.601875</v>
      </c>
      <c r="F44">
        <f t="shared" ca="1" si="0"/>
        <v>13</v>
      </c>
    </row>
    <row r="45" spans="1:6" x14ac:dyDescent="0.25">
      <c r="A45">
        <v>43</v>
      </c>
      <c r="B45">
        <v>0.53749999999999998</v>
      </c>
      <c r="C45" s="1">
        <f t="shared" si="1"/>
        <v>48.5</v>
      </c>
      <c r="D45" s="1">
        <f t="shared" si="2"/>
        <v>26.824999999999999</v>
      </c>
      <c r="E45">
        <f>D45*0.95</f>
        <v>25.483749999999997</v>
      </c>
      <c r="F45">
        <f t="shared" ca="1" si="0"/>
        <v>14</v>
      </c>
    </row>
    <row r="46" spans="1:6" x14ac:dyDescent="0.25">
      <c r="A46">
        <v>44</v>
      </c>
      <c r="B46">
        <v>0.55000000000000004</v>
      </c>
      <c r="C46" s="1">
        <f t="shared" si="1"/>
        <v>49</v>
      </c>
      <c r="D46" s="1">
        <f t="shared" si="2"/>
        <v>27.375</v>
      </c>
      <c r="E46">
        <f t="shared" si="3"/>
        <v>28.743750000000002</v>
      </c>
      <c r="F46">
        <f t="shared" ca="1" si="0"/>
        <v>37</v>
      </c>
    </row>
    <row r="47" spans="1:6" x14ac:dyDescent="0.25">
      <c r="A47">
        <v>45</v>
      </c>
      <c r="B47">
        <v>0.5625</v>
      </c>
      <c r="C47" s="1">
        <f t="shared" si="1"/>
        <v>49.5</v>
      </c>
      <c r="D47" s="1">
        <f t="shared" si="2"/>
        <v>27.9375</v>
      </c>
      <c r="E47">
        <f>D47*0.95</f>
        <v>26.540624999999999</v>
      </c>
      <c r="F47">
        <f t="shared" ca="1" si="0"/>
        <v>37</v>
      </c>
    </row>
    <row r="48" spans="1:6" x14ac:dyDescent="0.25">
      <c r="A48">
        <v>46</v>
      </c>
      <c r="B48">
        <v>0.57499999999999996</v>
      </c>
      <c r="C48" s="1">
        <f t="shared" si="1"/>
        <v>50</v>
      </c>
      <c r="D48" s="1">
        <f t="shared" si="2"/>
        <v>28.512499999999999</v>
      </c>
      <c r="E48">
        <f t="shared" si="3"/>
        <v>29.938124999999999</v>
      </c>
      <c r="F48">
        <f t="shared" ca="1" si="0"/>
        <v>40</v>
      </c>
    </row>
    <row r="49" spans="1:6" x14ac:dyDescent="0.25">
      <c r="A49">
        <v>47</v>
      </c>
      <c r="B49">
        <v>0.58750000000000002</v>
      </c>
      <c r="C49" s="1">
        <f t="shared" si="1"/>
        <v>50.5</v>
      </c>
      <c r="D49" s="1">
        <f t="shared" si="2"/>
        <v>29.099999999999998</v>
      </c>
      <c r="E49">
        <f>D49*0.95</f>
        <v>27.644999999999996</v>
      </c>
      <c r="F49">
        <f t="shared" ca="1" si="0"/>
        <v>25</v>
      </c>
    </row>
    <row r="50" spans="1:6" x14ac:dyDescent="0.25">
      <c r="A50">
        <v>48</v>
      </c>
      <c r="B50">
        <v>0.6</v>
      </c>
      <c r="C50" s="1">
        <f t="shared" si="1"/>
        <v>51</v>
      </c>
      <c r="D50" s="1">
        <f t="shared" si="2"/>
        <v>29.7</v>
      </c>
      <c r="E50">
        <f t="shared" si="3"/>
        <v>31.185000000000002</v>
      </c>
      <c r="F50">
        <f t="shared" ca="1" si="0"/>
        <v>14</v>
      </c>
    </row>
    <row r="51" spans="1:6" x14ac:dyDescent="0.25">
      <c r="A51">
        <v>49</v>
      </c>
      <c r="B51">
        <v>0.61250000000000004</v>
      </c>
      <c r="C51" s="1">
        <f t="shared" si="1"/>
        <v>51.5</v>
      </c>
      <c r="D51" s="1">
        <f t="shared" si="2"/>
        <v>30.3125</v>
      </c>
      <c r="E51">
        <f>D51*0.95</f>
        <v>28.796875</v>
      </c>
      <c r="F51">
        <f t="shared" ca="1" si="0"/>
        <v>26</v>
      </c>
    </row>
    <row r="52" spans="1:6" x14ac:dyDescent="0.25">
      <c r="A52">
        <v>50</v>
      </c>
      <c r="B52">
        <v>0.625</v>
      </c>
      <c r="C52" s="1">
        <f>C51+0.5</f>
        <v>52</v>
      </c>
      <c r="D52" s="1">
        <f t="shared" si="2"/>
        <v>30.9375</v>
      </c>
      <c r="E52">
        <f t="shared" si="3"/>
        <v>32.484375</v>
      </c>
      <c r="F52">
        <f t="shared" ca="1" si="0"/>
        <v>27</v>
      </c>
    </row>
    <row r="53" spans="1:6" x14ac:dyDescent="0.25">
      <c r="A53">
        <v>51</v>
      </c>
      <c r="B53">
        <v>0.63749999999999996</v>
      </c>
      <c r="C53" s="1">
        <f t="shared" si="1"/>
        <v>52.5</v>
      </c>
      <c r="D53" s="1">
        <f t="shared" si="2"/>
        <v>31.574999999999999</v>
      </c>
      <c r="E53">
        <f>D53*0.95</f>
        <v>29.996249999999996</v>
      </c>
      <c r="F53">
        <f t="shared" ca="1" si="0"/>
        <v>34</v>
      </c>
    </row>
    <row r="54" spans="1:6" x14ac:dyDescent="0.25">
      <c r="A54">
        <v>52</v>
      </c>
      <c r="B54">
        <v>0.65</v>
      </c>
      <c r="C54" s="1">
        <f t="shared" si="1"/>
        <v>53</v>
      </c>
      <c r="D54" s="1">
        <f t="shared" si="2"/>
        <v>32.225000000000001</v>
      </c>
      <c r="E54">
        <f t="shared" si="3"/>
        <v>33.83625</v>
      </c>
      <c r="F54">
        <f t="shared" ca="1" si="0"/>
        <v>25</v>
      </c>
    </row>
    <row r="55" spans="1:6" x14ac:dyDescent="0.25">
      <c r="A55">
        <v>53</v>
      </c>
      <c r="B55">
        <v>0.66249999999999998</v>
      </c>
      <c r="C55" s="1">
        <f t="shared" si="1"/>
        <v>53.5</v>
      </c>
      <c r="D55" s="1">
        <f t="shared" si="2"/>
        <v>32.887500000000003</v>
      </c>
      <c r="E55">
        <f>D55*0.95</f>
        <v>31.243125000000003</v>
      </c>
      <c r="F55">
        <f t="shared" ca="1" si="0"/>
        <v>38</v>
      </c>
    </row>
    <row r="56" spans="1:6" x14ac:dyDescent="0.25">
      <c r="A56">
        <v>54</v>
      </c>
      <c r="B56">
        <v>0.67500000000000004</v>
      </c>
      <c r="C56" s="1">
        <f t="shared" si="1"/>
        <v>54</v>
      </c>
      <c r="D56" s="1">
        <f t="shared" si="2"/>
        <v>33.5625</v>
      </c>
      <c r="E56">
        <f t="shared" si="3"/>
        <v>35.240625000000001</v>
      </c>
      <c r="F56">
        <f t="shared" ca="1" si="0"/>
        <v>17</v>
      </c>
    </row>
    <row r="57" spans="1:6" x14ac:dyDescent="0.25">
      <c r="A57">
        <v>55</v>
      </c>
      <c r="B57">
        <v>0.6875</v>
      </c>
      <c r="C57" s="1">
        <f t="shared" si="1"/>
        <v>54.5</v>
      </c>
      <c r="D57" s="1">
        <f t="shared" si="2"/>
        <v>34.25</v>
      </c>
      <c r="E57">
        <f>D57*0.95</f>
        <v>32.537500000000001</v>
      </c>
      <c r="F57">
        <f t="shared" ca="1" si="0"/>
        <v>24</v>
      </c>
    </row>
    <row r="58" spans="1:6" x14ac:dyDescent="0.25">
      <c r="A58">
        <v>56</v>
      </c>
      <c r="B58">
        <v>0.7</v>
      </c>
      <c r="C58" s="1">
        <f t="shared" si="1"/>
        <v>55</v>
      </c>
      <c r="D58" s="1">
        <f t="shared" si="2"/>
        <v>34.950000000000003</v>
      </c>
      <c r="E58">
        <f t="shared" si="3"/>
        <v>36.697500000000005</v>
      </c>
      <c r="F58">
        <f t="shared" ca="1" si="0"/>
        <v>17</v>
      </c>
    </row>
    <row r="59" spans="1:6" x14ac:dyDescent="0.25">
      <c r="A59">
        <v>57</v>
      </c>
      <c r="B59">
        <v>0.71250000000000002</v>
      </c>
      <c r="C59" s="1">
        <f t="shared" si="1"/>
        <v>55.5</v>
      </c>
      <c r="D59" s="1">
        <f t="shared" si="2"/>
        <v>35.662500000000001</v>
      </c>
      <c r="E59">
        <f>D59*0.95</f>
        <v>33.879375000000003</v>
      </c>
      <c r="F59">
        <f t="shared" ca="1" si="0"/>
        <v>42</v>
      </c>
    </row>
    <row r="60" spans="1:6" x14ac:dyDescent="0.25">
      <c r="A60">
        <v>58</v>
      </c>
      <c r="B60">
        <v>0.72499999999999998</v>
      </c>
      <c r="C60" s="1">
        <f t="shared" si="1"/>
        <v>56</v>
      </c>
      <c r="D60" s="1">
        <f t="shared" si="2"/>
        <v>36.387500000000003</v>
      </c>
      <c r="E60">
        <f t="shared" si="3"/>
        <v>38.206875000000004</v>
      </c>
      <c r="F60">
        <f t="shared" ca="1" si="0"/>
        <v>20</v>
      </c>
    </row>
    <row r="61" spans="1:6" x14ac:dyDescent="0.25">
      <c r="A61">
        <v>59</v>
      </c>
      <c r="B61">
        <v>0.73750000000000004</v>
      </c>
      <c r="C61" s="1">
        <f t="shared" si="1"/>
        <v>56.5</v>
      </c>
      <c r="D61" s="1">
        <f t="shared" si="2"/>
        <v>37.125</v>
      </c>
      <c r="E61">
        <f>D61*0.95</f>
        <v>35.268749999999997</v>
      </c>
      <c r="F61">
        <f t="shared" ca="1" si="0"/>
        <v>10</v>
      </c>
    </row>
    <row r="62" spans="1:6" x14ac:dyDescent="0.25">
      <c r="A62">
        <v>60</v>
      </c>
      <c r="B62">
        <v>0.75</v>
      </c>
      <c r="C62" s="1">
        <f t="shared" si="1"/>
        <v>57</v>
      </c>
      <c r="D62" s="1">
        <f t="shared" si="2"/>
        <v>37.875</v>
      </c>
      <c r="E62">
        <f t="shared" si="3"/>
        <v>39.768750000000004</v>
      </c>
      <c r="F62">
        <f t="shared" ca="1" si="0"/>
        <v>35</v>
      </c>
    </row>
    <row r="63" spans="1:6" x14ac:dyDescent="0.25">
      <c r="A63">
        <v>61</v>
      </c>
      <c r="B63">
        <v>0.76249999999999996</v>
      </c>
      <c r="C63" s="1">
        <f t="shared" si="1"/>
        <v>57.5</v>
      </c>
      <c r="D63" s="1">
        <f t="shared" si="2"/>
        <v>38.637500000000003</v>
      </c>
      <c r="E63">
        <f>D63*0.95</f>
        <v>36.705624999999998</v>
      </c>
      <c r="F63">
        <f t="shared" ca="1" si="0"/>
        <v>41</v>
      </c>
    </row>
    <row r="64" spans="1:6" x14ac:dyDescent="0.25">
      <c r="A64">
        <v>62</v>
      </c>
      <c r="B64">
        <v>0.77500000000000002</v>
      </c>
      <c r="C64" s="1">
        <f>C63+0.5</f>
        <v>58</v>
      </c>
      <c r="D64" s="1">
        <f t="shared" si="2"/>
        <v>39.412500000000001</v>
      </c>
      <c r="E64">
        <f t="shared" si="3"/>
        <v>41.383125</v>
      </c>
      <c r="F64">
        <f t="shared" ca="1" si="0"/>
        <v>16</v>
      </c>
    </row>
    <row r="65" spans="1:6" x14ac:dyDescent="0.25">
      <c r="A65">
        <v>63</v>
      </c>
      <c r="B65">
        <v>0.78749999999999998</v>
      </c>
      <c r="C65" s="1">
        <f t="shared" si="1"/>
        <v>58.5</v>
      </c>
      <c r="D65" s="1">
        <f t="shared" si="2"/>
        <v>40.200000000000003</v>
      </c>
      <c r="E65">
        <f>D65*0.95</f>
        <v>38.19</v>
      </c>
      <c r="F65">
        <f t="shared" ca="1" si="0"/>
        <v>25</v>
      </c>
    </row>
    <row r="66" spans="1:6" x14ac:dyDescent="0.25">
      <c r="A66">
        <v>64</v>
      </c>
      <c r="B66">
        <v>0.8</v>
      </c>
      <c r="C66" s="1">
        <f t="shared" si="1"/>
        <v>59</v>
      </c>
      <c r="D66" s="1">
        <f t="shared" si="2"/>
        <v>41</v>
      </c>
      <c r="E66">
        <f t="shared" si="3"/>
        <v>43.050000000000004</v>
      </c>
      <c r="F66">
        <f t="shared" ca="1" si="0"/>
        <v>31</v>
      </c>
    </row>
    <row r="67" spans="1:6" x14ac:dyDescent="0.25">
      <c r="A67">
        <v>65</v>
      </c>
      <c r="B67">
        <v>0.8125</v>
      </c>
      <c r="C67" s="1">
        <f t="shared" si="1"/>
        <v>59.5</v>
      </c>
      <c r="D67" s="1">
        <f t="shared" si="2"/>
        <v>41.8125</v>
      </c>
      <c r="E67">
        <f>D67*0.95</f>
        <v>39.721874999999997</v>
      </c>
      <c r="F67">
        <f ca="1">RANDBETWEEN(10,45)</f>
        <v>31</v>
      </c>
    </row>
    <row r="68" spans="1:6" x14ac:dyDescent="0.25">
      <c r="A68">
        <v>66</v>
      </c>
      <c r="B68">
        <v>0.82499999999999996</v>
      </c>
      <c r="C68" s="1">
        <f>C67+0.5</f>
        <v>60</v>
      </c>
      <c r="D68" s="1">
        <f>D67+B68</f>
        <v>42.637500000000003</v>
      </c>
      <c r="E68">
        <f>D68*1.05</f>
        <v>44.769375000000004</v>
      </c>
      <c r="F68">
        <f ca="1">RANDBETWEEN(10,45)</f>
        <v>35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1E8AA-0FC8-4A8F-B257-9C2BE40F63E4}">
  <dimension ref="A1:U11"/>
  <sheetViews>
    <sheetView zoomScaleNormal="100" workbookViewId="0">
      <selection activeCell="F9" sqref="F9"/>
    </sheetView>
  </sheetViews>
  <sheetFormatPr defaultRowHeight="15" x14ac:dyDescent="0.25"/>
  <cols>
    <col min="1" max="1" width="5.5703125" customWidth="1"/>
    <col min="2" max="2" width="14.7109375" bestFit="1" customWidth="1"/>
    <col min="3" max="4" width="10" bestFit="1" customWidth="1"/>
    <col min="5" max="6" width="9" bestFit="1" customWidth="1"/>
    <col min="7" max="8" width="10" bestFit="1" customWidth="1"/>
    <col min="9" max="10" width="8" bestFit="1" customWidth="1"/>
    <col min="11" max="12" width="10" bestFit="1" customWidth="1"/>
    <col min="13" max="14" width="9" bestFit="1" customWidth="1"/>
    <col min="15" max="16" width="10" bestFit="1" customWidth="1"/>
    <col min="17" max="18" width="7" bestFit="1" customWidth="1"/>
    <col min="19" max="20" width="10" bestFit="1" customWidth="1"/>
    <col min="21" max="21" width="9" bestFit="1" customWidth="1"/>
  </cols>
  <sheetData>
    <row r="1" spans="1:21" x14ac:dyDescent="0.25">
      <c r="B1" t="s">
        <v>7</v>
      </c>
    </row>
    <row r="2" spans="1:21" x14ac:dyDescent="0.25">
      <c r="A2" t="s">
        <v>3</v>
      </c>
      <c r="B2" s="1">
        <v>27</v>
      </c>
      <c r="C2" s="1">
        <v>28</v>
      </c>
      <c r="D2" s="1">
        <v>28.5</v>
      </c>
      <c r="E2" s="1">
        <v>29.5</v>
      </c>
      <c r="F2" s="1">
        <v>30</v>
      </c>
      <c r="G2" s="1">
        <v>31</v>
      </c>
      <c r="H2" s="1">
        <v>31.5</v>
      </c>
      <c r="I2" s="1">
        <v>32.5</v>
      </c>
      <c r="J2" s="1">
        <v>33</v>
      </c>
      <c r="K2" s="1">
        <v>34</v>
      </c>
      <c r="L2" s="1">
        <v>34.5</v>
      </c>
      <c r="M2" s="1">
        <v>35.5</v>
      </c>
      <c r="N2" s="1">
        <v>36</v>
      </c>
      <c r="O2" s="1">
        <v>37</v>
      </c>
      <c r="P2" s="1">
        <v>37.5</v>
      </c>
      <c r="Q2" s="1">
        <v>38.5</v>
      </c>
      <c r="R2" s="1">
        <v>39</v>
      </c>
      <c r="S2" s="1">
        <v>40</v>
      </c>
      <c r="T2" s="1">
        <v>40.5</v>
      </c>
      <c r="U2" s="1">
        <v>41.5</v>
      </c>
    </row>
    <row r="3" spans="1:21" x14ac:dyDescent="0.25">
      <c r="A3" t="s">
        <v>4</v>
      </c>
      <c r="B3">
        <v>15.75</v>
      </c>
      <c r="C3">
        <v>15.789375</v>
      </c>
      <c r="D3">
        <v>14.321249999999999</v>
      </c>
      <c r="E3">
        <v>14.428125</v>
      </c>
      <c r="F3">
        <v>16.025625000000002</v>
      </c>
      <c r="G3">
        <v>16.2225</v>
      </c>
      <c r="H3">
        <v>14.784374999999999</v>
      </c>
      <c r="I3">
        <v>15.03375</v>
      </c>
      <c r="J3">
        <v>16.77375</v>
      </c>
      <c r="K3">
        <v>17.128125000000001</v>
      </c>
      <c r="L3">
        <v>15.674999999999999</v>
      </c>
      <c r="M3">
        <v>16.066874999999996</v>
      </c>
      <c r="N3">
        <v>17.994375000000002</v>
      </c>
      <c r="O3">
        <v>18.506250000000001</v>
      </c>
      <c r="P3">
        <v>16.993124999999999</v>
      </c>
      <c r="Q3">
        <v>17.5275</v>
      </c>
      <c r="R3">
        <v>19.6875</v>
      </c>
      <c r="S3">
        <v>20.356874999999999</v>
      </c>
      <c r="T3">
        <v>18.738749999999996</v>
      </c>
      <c r="U3">
        <v>19.415624999999999</v>
      </c>
    </row>
    <row r="4" spans="1:21" x14ac:dyDescent="0.25">
      <c r="B4" s="2" t="s">
        <v>9</v>
      </c>
      <c r="C4" s="2"/>
      <c r="D4" s="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x14ac:dyDescent="0.25">
      <c r="B7" t="s">
        <v>8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21" x14ac:dyDescent="0.25">
      <c r="A8" t="s">
        <v>3</v>
      </c>
      <c r="B8" s="1">
        <v>27.5</v>
      </c>
      <c r="C8" s="1">
        <v>29</v>
      </c>
      <c r="D8" s="1">
        <v>30.5</v>
      </c>
      <c r="E8" s="1">
        <v>32</v>
      </c>
      <c r="F8" s="1">
        <v>54.5</v>
      </c>
      <c r="G8" s="1">
        <v>35</v>
      </c>
      <c r="H8" s="1">
        <v>36.5</v>
      </c>
      <c r="I8" s="1">
        <v>38</v>
      </c>
      <c r="J8" s="1">
        <v>39.5</v>
      </c>
      <c r="K8" s="1">
        <v>41</v>
      </c>
      <c r="L8">
        <v>59</v>
      </c>
      <c r="M8" s="3"/>
      <c r="N8" s="3"/>
      <c r="O8" s="3"/>
      <c r="P8" s="3"/>
      <c r="Q8" s="3"/>
    </row>
    <row r="9" spans="1:21" x14ac:dyDescent="0.25">
      <c r="A9" t="s">
        <v>4</v>
      </c>
      <c r="B9">
        <v>14.261874999999998</v>
      </c>
      <c r="C9">
        <v>15.881250000000001</v>
      </c>
      <c r="D9">
        <v>14.5825</v>
      </c>
      <c r="E9">
        <v>16.471875000000001</v>
      </c>
      <c r="F9">
        <v>32.537500000000001</v>
      </c>
      <c r="G9">
        <v>17.535</v>
      </c>
      <c r="H9">
        <v>16.506249999999998</v>
      </c>
      <c r="I9">
        <v>19.070625</v>
      </c>
      <c r="J9">
        <v>18.109375</v>
      </c>
      <c r="K9">
        <v>21.078749999999999</v>
      </c>
      <c r="L9">
        <v>43.050000000000004</v>
      </c>
      <c r="M9" s="3"/>
      <c r="N9" s="3"/>
      <c r="O9" s="3"/>
      <c r="P9" s="3"/>
      <c r="Q9" s="3"/>
    </row>
    <row r="10" spans="1:21" x14ac:dyDescent="0.25">
      <c r="A10" t="s">
        <v>5</v>
      </c>
      <c r="B10">
        <f>0.0152+0.4778*B8</f>
        <v>13.1547</v>
      </c>
      <c r="C10">
        <f t="shared" ref="C10:K10" si="0">0.0152+0.4778*C8</f>
        <v>13.8714</v>
      </c>
      <c r="D10">
        <f t="shared" si="0"/>
        <v>14.588100000000001</v>
      </c>
      <c r="E10">
        <f t="shared" si="0"/>
        <v>15.3048</v>
      </c>
      <c r="F10">
        <f>0.0152+0.4778*F8</f>
        <v>26.055299999999999</v>
      </c>
      <c r="G10">
        <f t="shared" si="0"/>
        <v>16.738199999999999</v>
      </c>
      <c r="H10">
        <f t="shared" si="0"/>
        <v>17.454899999999999</v>
      </c>
      <c r="I10">
        <f t="shared" si="0"/>
        <v>18.171600000000002</v>
      </c>
      <c r="J10">
        <f t="shared" si="0"/>
        <v>18.888300000000001</v>
      </c>
      <c r="K10">
        <f t="shared" si="0"/>
        <v>19.605</v>
      </c>
      <c r="L10">
        <f>0.0152+0.4778*L8</f>
        <v>28.205400000000001</v>
      </c>
      <c r="M10" s="3"/>
      <c r="N10" s="3"/>
      <c r="O10" s="3"/>
      <c r="P10" s="3"/>
      <c r="Q10" s="3"/>
    </row>
    <row r="11" spans="1:21" x14ac:dyDescent="0.25">
      <c r="A11" t="s">
        <v>10</v>
      </c>
      <c r="B11">
        <f>B10-B9</f>
        <v>-1.107174999999998</v>
      </c>
      <c r="C11">
        <f t="shared" ref="C11:L11" si="1">C10-C9</f>
        <v>-2.0098500000000019</v>
      </c>
      <c r="D11">
        <f t="shared" si="1"/>
        <v>5.6000000000011596E-3</v>
      </c>
      <c r="E11">
        <f t="shared" si="1"/>
        <v>-1.1670750000000005</v>
      </c>
      <c r="F11">
        <f>F10-F9</f>
        <v>-6.4822000000000024</v>
      </c>
      <c r="G11">
        <f t="shared" si="1"/>
        <v>-0.79680000000000106</v>
      </c>
      <c r="H11">
        <f t="shared" si="1"/>
        <v>0.94865000000000066</v>
      </c>
      <c r="I11">
        <f t="shared" si="1"/>
        <v>-0.89902499999999819</v>
      </c>
      <c r="J11">
        <f t="shared" si="1"/>
        <v>0.77892500000000098</v>
      </c>
      <c r="K11">
        <f t="shared" si="1"/>
        <v>-1.473749999999999</v>
      </c>
      <c r="L11">
        <f t="shared" si="1"/>
        <v>-14.844600000000003</v>
      </c>
      <c r="M11" s="3"/>
      <c r="N11" s="3"/>
      <c r="O11" s="3"/>
      <c r="P11" s="3"/>
      <c r="Q1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PvT Linear</vt:lpstr>
      <vt:lpstr>Power vs 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Cabrera</dc:creator>
  <cp:lastModifiedBy>Neil Cabrera</cp:lastModifiedBy>
  <dcterms:created xsi:type="dcterms:W3CDTF">2019-09-01T07:04:42Z</dcterms:created>
  <dcterms:modified xsi:type="dcterms:W3CDTF">2019-09-03T06:08:37Z</dcterms:modified>
</cp:coreProperties>
</file>