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 autoCompressPictures="0"/>
  <xr:revisionPtr revIDLastSave="0" documentId="13_ncr:11_{CC9156F8-78E4-4D91-A522-0E02AB965305}" xr6:coauthVersionLast="46" xr6:coauthVersionMax="46" xr10:uidLastSave="{00000000-0000-0000-0000-000000000000}"/>
  <bookViews>
    <workbookView xWindow="-120" yWindow="-120" windowWidth="29040" windowHeight="15840" tabRatio="788" activeTab="3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<sst xmlns="http://schemas.openxmlformats.org/spreadsheetml/2006/main" count="57" uniqueCount="26">
  <si>
    <t>Notes</t>
  </si>
  <si>
    <t xml:space="preserve"> </t>
  </si>
  <si>
    <t>Calendar Settings</t>
  </si>
  <si>
    <t>Year</t>
  </si>
  <si>
    <t>Week Start</t>
  </si>
  <si>
    <t>Monday</t>
  </si>
  <si>
    <t>am: deadlift</t>
  </si>
  <si>
    <t>am: squat</t>
  </si>
  <si>
    <t>am: bench</t>
  </si>
  <si>
    <t>deadlft</t>
  </si>
  <si>
    <t>bent or rows</t>
  </si>
  <si>
    <t>shrugs</t>
  </si>
  <si>
    <t>good mornings</t>
  </si>
  <si>
    <t>sled pushes</t>
  </si>
  <si>
    <t>squat</t>
  </si>
  <si>
    <t>siisy squat</t>
  </si>
  <si>
    <t>lunges</t>
  </si>
  <si>
    <t>stiff leg deads</t>
  </si>
  <si>
    <t>bench press</t>
  </si>
  <si>
    <t>dumbell press flat</t>
  </si>
  <si>
    <t>militart press</t>
  </si>
  <si>
    <t>rear raises</t>
  </si>
  <si>
    <t>yolk</t>
  </si>
  <si>
    <t>combat rope</t>
  </si>
  <si>
    <t>am: conditioning</t>
  </si>
  <si>
    <t>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</si>
</sst>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</numFmts>
  <fonts count="21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8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69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0" applyFont="1" applyFill="1" applyBorder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168" fontId="14" fillId="0" borderId="9" xfId="12" applyFont="1" applyFill="1" applyBorder="1" applyAlignment="1">
      <alignment horizontal="right" vertical="center" indent="1"/>
    </xf>
    <xf numFmtId="168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8" fontId="14" fillId="0" borderId="9" xfId="12" applyFont="1" applyFill="1" applyBorder="1" applyAlignment="1">
      <alignment horizontal="right" indent="1"/>
    </xf>
    <xf numFmtId="168" fontId="14" fillId="0" borderId="11" xfId="12" applyFont="1" applyFill="1" applyBorder="1" applyAlignment="1">
      <alignment horizontal="right" indent="1"/>
    </xf>
    <xf numFmtId="0" fontId="15" fillId="0" borderId="10" xfId="0" applyFont="1" applyFill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8" fontId="14" fillId="0" borderId="14" xfId="12" applyFont="1" applyFill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Fill="1" applyBorder="1" applyAlignment="1">
      <alignment horizontal="left" vertical="top" wrapText="1" indent="1"/>
    </xf>
    <xf numFmtId="168" fontId="14" fillId="0" borderId="14" xfId="13" applyNumberFormat="1" applyFont="1" applyFill="1" applyBorder="1" applyAlignment="1">
      <alignment horizontal="right" vertical="center" wrapText="1" indent="1"/>
    </xf>
    <xf numFmtId="168" fontId="14" fillId="0" borderId="14" xfId="12" applyFont="1" applyFill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8" fontId="14" fillId="0" borderId="20" xfId="12" applyFont="1" applyFill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Fill="1" applyBorder="1" applyAlignment="1">
      <alignment horizontal="left" vertical="top" wrapText="1" indent="1"/>
    </xf>
    <xf numFmtId="168" fontId="14" fillId="0" borderId="20" xfId="13" applyNumberFormat="1" applyFont="1" applyFill="1" applyBorder="1" applyAlignment="1">
      <alignment horizontal="right" vertical="center" wrapText="1" indent="1"/>
    </xf>
    <xf numFmtId="168" fontId="14" fillId="0" borderId="20" xfId="12" applyFont="1" applyFill="1" applyBorder="1" applyAlignment="1">
      <alignment horizontal="right" vertical="center" indent="1"/>
    </xf>
    <xf numFmtId="168" fontId="14" fillId="0" borderId="26" xfId="12" applyFont="1" applyFill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Fill="1" applyBorder="1" applyAlignment="1">
      <alignment horizontal="left" vertical="top" wrapText="1" indent="1"/>
    </xf>
    <xf numFmtId="168" fontId="14" fillId="0" borderId="26" xfId="13" applyNumberFormat="1" applyFont="1" applyFill="1" applyBorder="1" applyAlignment="1">
      <alignment horizontal="right" vertical="center" wrapText="1" indent="1"/>
    </xf>
    <xf numFmtId="168" fontId="14" fillId="0" borderId="26" xfId="12" applyFont="1" applyFill="1" applyBorder="1" applyAlignment="1">
      <alignment horizontal="right" vertical="center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 applyAlignment="1">
      <alignment horizontal="left" vertical="top" wrapText="1" indent="1"/>
    </xf>
    <xf numFmtId="0" fontId="15" fillId="0" borderId="12" xfId="11" applyFont="1" applyFill="1" applyBorder="1" applyAlignment="1">
      <alignment horizontal="left" vertical="top" wrapText="1" indent="1"/>
    </xf>
    <xf numFmtId="0" fontId="16" fillId="6" borderId="0" xfId="15" applyFont="1" applyFill="1" applyBorder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 applyAlignment="1">
      <alignment horizontal="left" vertical="top" wrapText="1" indent="1"/>
    </xf>
    <xf numFmtId="0" fontId="15" fillId="0" borderId="17" xfId="11" applyFont="1" applyFill="1" applyBorder="1" applyAlignment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 applyAlignment="1">
      <alignment horizontal="left" vertical="top" wrapText="1" indent="1"/>
    </xf>
    <xf numFmtId="0" fontId="15" fillId="0" borderId="23" xfId="11" applyFont="1" applyFill="1" applyBorder="1" applyAlignment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 applyAlignment="1">
      <alignment horizontal="left" vertical="top" wrapText="1" indent="1"/>
    </xf>
    <xf numFmtId="0" fontId="15" fillId="0" borderId="29" xfId="11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center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showRowColHeaders="0" zoomScaleNormal="100" workbookViewId="0">
      <selection activeCell="J9" sqref="J9"/>
    </sheetView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2" width="12.25" style="2" customWidth="1"/>
    <col min="13" max="13" width="1.625" style="2" customWidth="1"/>
    <col min="14" max="16384" width="8.75" style="2"/>
  </cols>
  <sheetData>
    <row r="1" spans="1:12" ht="9" customHeight="1" x14ac:dyDescent="0.3">
      <c r="I1" s="2" t="s">
        <v>1</v>
      </c>
    </row>
    <row r="2" spans="1:12" ht="96" customHeight="1" x14ac:dyDescent="0.3">
      <c r="B2" s="46" t="str">
        <f>"January "&amp;CalendarYear</f>
        <v>January 2021</v>
      </c>
      <c r="C2" s="46"/>
      <c r="D2" s="46"/>
      <c r="E2" s="3"/>
      <c r="F2" s="3"/>
      <c r="G2" s="3"/>
      <c r="H2" s="4"/>
    </row>
    <row r="3" spans="1:12" s="13" customFormat="1" ht="24" customHeight="1" x14ac:dyDescent="0.3">
      <c r="A3" s="12"/>
      <c r="B3" s="9" t="str">
        <f>WeekStart</f>
        <v>Monday</v>
      </c>
      <c r="C3" s="10" t="str">
        <f t="shared" ref="C3:H3" si="0">TEXT(C4,"dddd")</f>
        <v>Tuesday</v>
      </c>
      <c r="D3" s="10" t="str">
        <f t="shared" si="0"/>
        <v>Wednesday</v>
      </c>
      <c r="E3" s="10" t="str">
        <f t="shared" si="0"/>
        <v>Thursday</v>
      </c>
      <c r="F3" s="10" t="str">
        <f t="shared" si="0"/>
        <v>Friday</v>
      </c>
      <c r="G3" s="10" t="str">
        <f t="shared" si="0"/>
        <v>Saturday</v>
      </c>
      <c r="H3" s="11" t="str">
        <f t="shared" si="0"/>
        <v>Sunday</v>
      </c>
      <c r="K3" s="51" t="s">
        <v>2</v>
      </c>
      <c r="L3" s="51"/>
    </row>
    <row r="4" spans="1:12" s="6" customFormat="1" ht="24" customHeight="1" x14ac:dyDescent="0.3">
      <c r="A4" s="5"/>
      <c r="B4" s="14">
        <f t="array" ref="B4:H4">DaysAndWeeks+DATE(CalendarYear,1,1)-WEEKDAY(DATE(CalendarYear,1,1),(WeekStart="Monday")+1)+1</f>
        <v>44193</v>
      </c>
      <c r="C4" s="14">
        <v>44194</v>
      </c>
      <c r="D4" s="14">
        <v>44195</v>
      </c>
      <c r="E4" s="14">
        <v>44196</v>
      </c>
      <c r="F4" s="14">
        <v>44197</v>
      </c>
      <c r="G4" s="14">
        <v>44198</v>
      </c>
      <c r="H4" s="15">
        <v>44199</v>
      </c>
      <c r="K4" s="20" t="s">
        <v>3</v>
      </c>
      <c r="L4" s="20" t="s">
        <v>4</v>
      </c>
    </row>
    <row r="5" spans="1:12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  <c r="K5" s="21">
        <v>2021</v>
      </c>
      <c r="L5" s="21" t="s">
        <v>5</v>
      </c>
    </row>
    <row r="6" spans="1:12" s="6" customFormat="1" ht="24" customHeight="1" x14ac:dyDescent="0.3">
      <c r="A6" s="5"/>
      <c r="B6" s="8">
        <f t="array" ref="B6:H6">DaysAndWeeks+DATE(CalendarYear,1,1)-WEEKDAY(DATE(CalendarYear,1,1),(WeekStart="Monday")+1)+8</f>
        <v>44200</v>
      </c>
      <c r="C6" s="8">
        <v>44201</v>
      </c>
      <c r="D6" s="8">
        <v>44202</v>
      </c>
      <c r="E6" s="8">
        <v>44203</v>
      </c>
      <c r="F6" s="8">
        <v>44204</v>
      </c>
      <c r="G6" s="8">
        <v>44205</v>
      </c>
      <c r="H6" s="8">
        <v>44206</v>
      </c>
    </row>
    <row r="7" spans="1:12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12" s="6" customFormat="1" ht="24" customHeight="1" x14ac:dyDescent="0.3">
      <c r="A8" s="5"/>
      <c r="B8" s="7">
        <f t="array" ref="B8:H8">DaysAndWeeks+DATE(CalendarYear,1,1)-WEEKDAY(DATE(CalendarYear,1,1),(WeekStart="Monday")+1)+15</f>
        <v>44207</v>
      </c>
      <c r="C8" s="7">
        <v>44208</v>
      </c>
      <c r="D8" s="7">
        <v>44209</v>
      </c>
      <c r="E8" s="7">
        <v>44210</v>
      </c>
      <c r="F8" s="7">
        <v>44211</v>
      </c>
      <c r="G8" s="7">
        <v>44212</v>
      </c>
      <c r="H8" s="7">
        <v>44213</v>
      </c>
    </row>
    <row r="9" spans="1:12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12" s="6" customFormat="1" ht="24" customHeight="1" x14ac:dyDescent="0.3">
      <c r="A10" s="5"/>
      <c r="B10" s="8">
        <f t="array" ref="B10:H10">DaysAndWeeks+DATE(CalendarYear,1,1)-WEEKDAY(DATE(CalendarYear,1,1),(WeekStart="Monday")+1)+22</f>
        <v>44214</v>
      </c>
      <c r="C10" s="8">
        <v>44215</v>
      </c>
      <c r="D10" s="8">
        <v>44216</v>
      </c>
      <c r="E10" s="8">
        <v>44217</v>
      </c>
      <c r="F10" s="8">
        <v>44218</v>
      </c>
      <c r="G10" s="8">
        <v>44219</v>
      </c>
      <c r="H10" s="8">
        <v>44220</v>
      </c>
    </row>
    <row r="11" spans="1:12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12" s="6" customFormat="1" ht="24" customHeight="1" x14ac:dyDescent="0.3">
      <c r="A12" s="5"/>
      <c r="B12" s="7">
        <f t="array" ref="B12:H12">DaysAndWeeks+DATE(CalendarYear,1,1)-WEEKDAY(DATE(CalendarYear,1,1),(WeekStart="Monday")+1)+29</f>
        <v>44221</v>
      </c>
      <c r="C12" s="7">
        <v>44222</v>
      </c>
      <c r="D12" s="7">
        <v>44223</v>
      </c>
      <c r="E12" s="7">
        <v>44224</v>
      </c>
      <c r="F12" s="7">
        <v>44225</v>
      </c>
      <c r="G12" s="7">
        <v>44226</v>
      </c>
      <c r="H12" s="7">
        <v>44227</v>
      </c>
    </row>
    <row r="13" spans="1:12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12" s="6" customFormat="1" ht="24" customHeight="1" x14ac:dyDescent="0.3">
      <c r="A14" s="5"/>
      <c r="B14" s="8">
        <f t="array" ref="B14:C14">DaysAndWeeks+DATE(CalendarYear,1,1)-WEEKDAY(DATE(CalendarYear,1,1),(WeekStart="Monday")+1)+36</f>
        <v>44228</v>
      </c>
      <c r="C14" s="8">
        <v>44229</v>
      </c>
      <c r="D14" s="47" t="s">
        <v>0</v>
      </c>
      <c r="E14" s="47"/>
      <c r="F14" s="47"/>
      <c r="G14" s="47"/>
      <c r="H14" s="48"/>
    </row>
    <row r="15" spans="1:12" s="18" customFormat="1" ht="56.1" customHeight="1" x14ac:dyDescent="0.3">
      <c r="A15" s="17"/>
      <c r="B15" s="19"/>
      <c r="C15" s="19"/>
      <c r="D15" s="49"/>
      <c r="E15" s="49"/>
      <c r="F15" s="49"/>
      <c r="G15" s="49"/>
      <c r="H15" s="50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1</v>
      </c>
    </row>
    <row r="2" spans="1:9" ht="96" customHeight="1" x14ac:dyDescent="0.3">
      <c r="B2" s="46" t="str">
        <f>"February "&amp;CalendarYear</f>
        <v>February 2021</v>
      </c>
      <c r="C2" s="46"/>
      <c r="D2" s="46"/>
      <c r="E2" s="3"/>
      <c r="F2" s="3"/>
      <c r="G2" s="3"/>
      <c r="H2" s="4"/>
    </row>
    <row r="3" spans="1:9" s="13" customFormat="1" ht="24" customHeight="1" x14ac:dyDescent="0.3">
      <c r="A3" s="12"/>
      <c r="B3" s="9" t="str">
        <f>WeekStart</f>
        <v>Monday</v>
      </c>
      <c r="C3" s="10" t="str">
        <f t="shared" ref="C3:H3" si="0">TEXT(C4,"dddd")</f>
        <v>Tuesday</v>
      </c>
      <c r="D3" s="10" t="str">
        <f t="shared" si="0"/>
        <v>Wednesday</v>
      </c>
      <c r="E3" s="10" t="str">
        <f t="shared" si="0"/>
        <v>Thursday</v>
      </c>
      <c r="F3" s="10" t="str">
        <f t="shared" si="0"/>
        <v>Friday</v>
      </c>
      <c r="G3" s="10" t="str">
        <f t="shared" si="0"/>
        <v>Saturday</v>
      </c>
      <c r="H3" s="11" t="str">
        <f t="shared" si="0"/>
        <v>Sunday</v>
      </c>
    </row>
    <row r="4" spans="1:9" s="6" customFormat="1" ht="24" customHeight="1" x14ac:dyDescent="0.3">
      <c r="A4" s="5"/>
      <c r="B4" s="14">
        <f t="array" ref="B4:H4">DaysAndWeeks+DATE(CalendarYear,2,1)-WEEKDAY(DATE(CalendarYear,2,1),(WeekStart="Monday")+1)+1</f>
        <v>44228</v>
      </c>
      <c r="C4" s="14">
        <v>44229</v>
      </c>
      <c r="D4" s="14">
        <v>44230</v>
      </c>
      <c r="E4" s="14">
        <v>44231</v>
      </c>
      <c r="F4" s="14">
        <v>44232</v>
      </c>
      <c r="G4" s="14">
        <v>44233</v>
      </c>
      <c r="H4" s="15">
        <v>44234</v>
      </c>
    </row>
    <row r="5" spans="1:9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3">
      <c r="A6" s="5"/>
      <c r="B6" s="8">
        <f t="array" ref="B6:H6">DaysAndWeeks+DATE(CalendarYear,2,1)-WEEKDAY(DATE(CalendarYear,2,1),(WeekStart="Monday")+1)+8</f>
        <v>44235</v>
      </c>
      <c r="C6" s="8">
        <v>44236</v>
      </c>
      <c r="D6" s="8">
        <v>44237</v>
      </c>
      <c r="E6" s="8">
        <v>44238</v>
      </c>
      <c r="F6" s="8">
        <v>44239</v>
      </c>
      <c r="G6" s="8">
        <v>44240</v>
      </c>
      <c r="H6" s="8">
        <v>44241</v>
      </c>
    </row>
    <row r="7" spans="1:9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3">
      <c r="A8" s="5"/>
      <c r="B8" s="7">
        <f t="array" ref="B8:H8">DaysAndWeeks+DATE(CalendarYear,2,1)-WEEKDAY(DATE(CalendarYear,2,1),(WeekStart="Monday")+1)+15</f>
        <v>44242</v>
      </c>
      <c r="C8" s="7">
        <v>44243</v>
      </c>
      <c r="D8" s="7">
        <v>44244</v>
      </c>
      <c r="E8" s="7">
        <v>44245</v>
      </c>
      <c r="F8" s="7">
        <v>44246</v>
      </c>
      <c r="G8" s="7">
        <v>44247</v>
      </c>
      <c r="H8" s="7">
        <v>44248</v>
      </c>
    </row>
    <row r="9" spans="1:9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3">
      <c r="A10" s="5"/>
      <c r="B10" s="8">
        <f t="array" ref="B10:H10">DaysAndWeeks+DATE(CalendarYear,2,1)-WEEKDAY(DATE(CalendarYear,2,1),(WeekStart="Monday")+1)+22</f>
        <v>44249</v>
      </c>
      <c r="C10" s="8">
        <v>44250</v>
      </c>
      <c r="D10" s="8">
        <v>44251</v>
      </c>
      <c r="E10" s="8">
        <v>44252</v>
      </c>
      <c r="F10" s="8">
        <v>44253</v>
      </c>
      <c r="G10" s="8">
        <v>44254</v>
      </c>
      <c r="H10" s="8">
        <v>44255</v>
      </c>
    </row>
    <row r="11" spans="1:9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3">
      <c r="A12" s="5"/>
      <c r="B12" s="7">
        <f t="array" ref="B12:H12">DaysAndWeeks+DATE(CalendarYear,2,1)-WEEKDAY(DATE(CalendarYear,2,1),(WeekStart="Monday")+1)+29</f>
        <v>44256</v>
      </c>
      <c r="C12" s="7">
        <v>44257</v>
      </c>
      <c r="D12" s="7">
        <v>44258</v>
      </c>
      <c r="E12" s="7">
        <v>44259</v>
      </c>
      <c r="F12" s="7">
        <v>44260</v>
      </c>
      <c r="G12" s="7">
        <v>44261</v>
      </c>
      <c r="H12" s="7">
        <v>44262</v>
      </c>
    </row>
    <row r="13" spans="1:9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3">
      <c r="A14" s="5"/>
      <c r="B14" s="8">
        <f t="array" ref="B14:C14">DaysAndWeeks+DATE(CalendarYear,2,1)-WEEKDAY(DATE(CalendarYear,2,1),(WeekStart="Monday")+1)+36</f>
        <v>44263</v>
      </c>
      <c r="C14" s="8">
        <v>44264</v>
      </c>
      <c r="D14" s="47" t="s">
        <v>0</v>
      </c>
      <c r="E14" s="47"/>
      <c r="F14" s="47"/>
      <c r="G14" s="47"/>
      <c r="H14" s="48"/>
    </row>
    <row r="15" spans="1:9" s="18" customFormat="1" ht="56.1" customHeight="1" x14ac:dyDescent="0.3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1</v>
      </c>
    </row>
    <row r="2" spans="1:9" ht="96" customHeight="1" x14ac:dyDescent="0.3">
      <c r="B2" s="52" t="str">
        <f>"March "&amp;CalendarYear</f>
        <v>March 2021</v>
      </c>
      <c r="C2" s="52"/>
      <c r="D2" s="52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Monday</v>
      </c>
      <c r="C3" s="26" t="str">
        <f t="shared" ref="C3:H3" si="0">TEXT(C4,"dddd")</f>
        <v>Tuesday</v>
      </c>
      <c r="D3" s="26" t="str">
        <f t="shared" si="0"/>
        <v>Wednesday</v>
      </c>
      <c r="E3" s="26" t="str">
        <f t="shared" si="0"/>
        <v>Thursday</v>
      </c>
      <c r="F3" s="26" t="str">
        <f t="shared" si="0"/>
        <v>Friday</v>
      </c>
      <c r="G3" s="26" t="str">
        <f t="shared" si="0"/>
        <v>Saturday</v>
      </c>
      <c r="H3" s="27" t="str">
        <f t="shared" si="0"/>
        <v>Sunday</v>
      </c>
    </row>
    <row r="4" spans="1:9" s="6" customFormat="1" ht="24" customHeight="1" x14ac:dyDescent="0.3">
      <c r="A4" s="5"/>
      <c r="B4" s="28">
        <f t="array" ref="B4:H4">DaysAndWeeks+DATE(CalendarYear,3,1)-WEEKDAY(DATE(CalendarYear,3,1),(WeekStart="Monday")+1)+1</f>
        <v>44256</v>
      </c>
      <c r="C4" s="28">
        <v>44257</v>
      </c>
      <c r="D4" s="28">
        <v>44258</v>
      </c>
      <c r="E4" s="28">
        <v>44259</v>
      </c>
      <c r="F4" s="28">
        <v>44260</v>
      </c>
      <c r="G4" s="28">
        <v>44261</v>
      </c>
      <c r="H4" s="28">
        <v>44262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DaysAndWeeks+DATE(CalendarYear,3,1)-WEEKDAY(DATE(CalendarYear,3,1),(WeekStart="Monday")+1)+8</f>
        <v>44263</v>
      </c>
      <c r="C6" s="31">
        <v>44264</v>
      </c>
      <c r="D6" s="31">
        <v>44265</v>
      </c>
      <c r="E6" s="31">
        <v>44266</v>
      </c>
      <c r="F6" s="31">
        <v>44267</v>
      </c>
      <c r="G6" s="31">
        <v>44268</v>
      </c>
      <c r="H6" s="31">
        <v>44269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DaysAndWeeks+DATE(CalendarYear,3,1)-WEEKDAY(DATE(CalendarYear,3,1),(WeekStart="Monday")+1)+15</f>
        <v>44270</v>
      </c>
      <c r="C8" s="32">
        <v>44271</v>
      </c>
      <c r="D8" s="32">
        <v>44272</v>
      </c>
      <c r="E8" s="32">
        <v>44273</v>
      </c>
      <c r="F8" s="32">
        <v>44274</v>
      </c>
      <c r="G8" s="32">
        <v>44275</v>
      </c>
      <c r="H8" s="32">
        <v>44276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DaysAndWeeks+DATE(CalendarYear,3,1)-WEEKDAY(DATE(CalendarYear,3,1),(WeekStart="Monday")+1)+22</f>
        <v>44277</v>
      </c>
      <c r="C10" s="31">
        <v>44278</v>
      </c>
      <c r="D10" s="31">
        <v>44279</v>
      </c>
      <c r="E10" s="31">
        <v>44280</v>
      </c>
      <c r="F10" s="31">
        <v>44281</v>
      </c>
      <c r="G10" s="31">
        <v>44282</v>
      </c>
      <c r="H10" s="31">
        <v>44283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DaysAndWeeks+DATE(CalendarYear,3,1)-WEEKDAY(DATE(CalendarYear,3,1),(WeekStart="Monday")+1)+29</f>
        <v>44284</v>
      </c>
      <c r="C12" s="32">
        <v>44285</v>
      </c>
      <c r="D12" s="32">
        <v>44286</v>
      </c>
      <c r="E12" s="32">
        <v>44287</v>
      </c>
      <c r="F12" s="32">
        <v>44288</v>
      </c>
      <c r="G12" s="32">
        <v>44289</v>
      </c>
      <c r="H12" s="32">
        <v>44290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DaysAndWeeks+DATE(CalendarYear,3,1)-WEEKDAY(DATE(CalendarYear,3,1),(WeekStart="Monday")+1)+36</f>
        <v>44291</v>
      </c>
      <c r="C14" s="31">
        <v>44292</v>
      </c>
      <c r="D14" s="53" t="s">
        <v>0</v>
      </c>
      <c r="E14" s="53"/>
      <c r="F14" s="53"/>
      <c r="G14" s="53"/>
      <c r="H14" s="54"/>
    </row>
    <row r="15" spans="1:9" s="18" customFormat="1" ht="56.1" customHeight="1" x14ac:dyDescent="0.3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W15"/>
  <sheetViews>
    <sheetView showGridLines="0" showRowColHeaders="0" tabSelected="1" workbookViewId="0">
      <selection activeCell="F12" sqref="F12"/>
    </sheetView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23" ht="9" customHeight="1" x14ac:dyDescent="0.3">
      <c r="I1" s="2" t="s">
        <v>1</v>
      </c>
    </row>
    <row r="2" spans="1:23" ht="96" customHeight="1" x14ac:dyDescent="0.3">
      <c r="B2" s="52" t="str">
        <f>"April "&amp;CalendarYear</f>
        <v>April 2021</v>
      </c>
      <c r="C2" s="52"/>
      <c r="D2" s="52"/>
      <c r="E2" s="3"/>
      <c r="F2" s="3"/>
      <c r="G2" s="3"/>
      <c r="H2" s="4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</row>
    <row r="3" spans="1:23" s="13" customFormat="1" ht="24" customHeight="1" x14ac:dyDescent="0.3">
      <c r="A3" s="12"/>
      <c r="B3" s="25" t="str">
        <f>WeekStart</f>
        <v>Monday</v>
      </c>
      <c r="C3" s="26" t="str">
        <f t="shared" ref="C3:H3" si="0">TEXT(C4,"dddd")</f>
        <v>Tuesday</v>
      </c>
      <c r="D3" s="26" t="str">
        <f t="shared" si="0"/>
        <v>Wednesday</v>
      </c>
      <c r="E3" s="26" t="str">
        <f t="shared" si="0"/>
        <v>Thursday</v>
      </c>
      <c r="F3" s="26" t="str">
        <f t="shared" si="0"/>
        <v>Friday</v>
      </c>
      <c r="G3" s="26" t="str">
        <f t="shared" si="0"/>
        <v>Saturday</v>
      </c>
      <c r="H3" s="27" t="str">
        <f t="shared" si="0"/>
        <v>Sunday</v>
      </c>
      <c r="J3" s="68"/>
      <c r="K3" s="68" t="s">
        <v>9</v>
      </c>
      <c r="L3" s="68" t="s">
        <v>10</v>
      </c>
      <c r="M3" s="68"/>
      <c r="N3" s="68" t="s">
        <v>11</v>
      </c>
      <c r="O3" s="68" t="s">
        <v>12</v>
      </c>
      <c r="P3" s="68"/>
      <c r="Q3" s="68" t="s">
        <v>13</v>
      </c>
      <c r="R3" s="68"/>
      <c r="S3" s="68"/>
      <c r="T3" s="68"/>
      <c r="U3" s="68"/>
      <c r="V3" s="68"/>
      <c r="W3" s="68"/>
    </row>
    <row r="4" spans="1:23" s="6" customFormat="1" ht="24" customHeight="1" x14ac:dyDescent="0.3">
      <c r="A4" s="5"/>
      <c r="B4" s="28">
        <f t="array" ref="B4:H4">DaysAndWeeks+DATE(CalendarYear,4,1)-WEEKDAY(DATE(CalendarYear,4,1),(WeekStart="Monday")+1)+1</f>
        <v>44284</v>
      </c>
      <c r="C4" s="28">
        <v>44285</v>
      </c>
      <c r="D4" s="28">
        <v>44286</v>
      </c>
      <c r="E4" s="28">
        <v>44287</v>
      </c>
      <c r="F4" s="28">
        <v>44288</v>
      </c>
      <c r="G4" s="28">
        <v>44289</v>
      </c>
      <c r="H4" s="28">
        <v>44290</v>
      </c>
    </row>
    <row r="5" spans="1:23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23" s="6" customFormat="1" ht="24" customHeight="1" x14ac:dyDescent="0.3">
      <c r="A6" s="5"/>
      <c r="B6" s="31">
        <f t="array" ref="B6:H6">DaysAndWeeks+DATE(CalendarYear,4,1)-WEEKDAY(DATE(CalendarYear,4,1),(WeekStart="Monday")+1)+8</f>
        <v>44291</v>
      </c>
      <c r="C6" s="31">
        <v>44292</v>
      </c>
      <c r="D6" s="31">
        <v>44293</v>
      </c>
      <c r="E6" s="31">
        <v>44294</v>
      </c>
      <c r="F6" s="31">
        <v>44295</v>
      </c>
      <c r="G6" s="31">
        <v>44296</v>
      </c>
      <c r="H6" s="31">
        <v>44297</v>
      </c>
      <c r="K6" s="6" t="s">
        <v>14</v>
      </c>
      <c r="L6" s="6" t="s">
        <v>15</v>
      </c>
      <c r="N6" s="6" t="s">
        <v>16</v>
      </c>
      <c r="O6" s="6" t="s">
        <v>17</v>
      </c>
      <c r="Q6" s="6" t="s">
        <v>22</v>
      </c>
    </row>
    <row r="7" spans="1:23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23" s="6" customFormat="1" ht="24" customHeight="1" x14ac:dyDescent="0.3">
      <c r="A8" s="5"/>
      <c r="B8" s="32">
        <f t="array" ref="B8:H8">DaysAndWeeks+DATE(CalendarYear,4,1)-WEEKDAY(DATE(CalendarYear,4,1),(WeekStart="Monday")+1)+15</f>
        <v>44298</v>
      </c>
      <c r="C8" s="32">
        <v>44299</v>
      </c>
      <c r="D8" s="32">
        <v>44300</v>
      </c>
      <c r="E8" s="32">
        <v>44301</v>
      </c>
      <c r="F8" s="32">
        <v>44302</v>
      </c>
      <c r="G8" s="32">
        <v>44303</v>
      </c>
      <c r="H8" s="32">
        <v>44304</v>
      </c>
      <c r="K8" s="6" t="s">
        <v>18</v>
      </c>
      <c r="M8" s="6" t="s">
        <v>19</v>
      </c>
      <c r="P8" s="6" t="s">
        <v>20</v>
      </c>
      <c r="R8" s="6" t="s">
        <v>21</v>
      </c>
      <c r="T8" s="6" t="s">
        <v>23</v>
      </c>
    </row>
    <row r="9" spans="1:23" s="18" customFormat="1" ht="56.1" customHeight="1" x14ac:dyDescent="0.3">
      <c r="A9" s="17"/>
      <c r="B9" s="30"/>
      <c r="C9" s="30"/>
      <c r="D9" s="30"/>
      <c r="E9" s="30" t="s">
        <v>6</v>
      </c>
      <c r="F9" s="30" t="s">
        <v>8</v>
      </c>
      <c r="G9" s="30" t="s">
        <v>7</v>
      </c>
      <c r="H9" s="30"/>
    </row>
    <row r="10" spans="1:23" s="6" customFormat="1" ht="24" customHeight="1" x14ac:dyDescent="0.3">
      <c r="A10" s="5"/>
      <c r="B10" s="31">
        <f t="array" ref="B10:H10">DaysAndWeeks+DATE(CalendarYear,4,1)-WEEKDAY(DATE(CalendarYear,4,1),(WeekStart="Monday")+1)+22</f>
        <v>44305</v>
      </c>
      <c r="C10" s="31">
        <v>44306</v>
      </c>
      <c r="D10" s="31">
        <v>44307</v>
      </c>
      <c r="E10" s="31">
        <v>44308</v>
      </c>
      <c r="F10" s="31">
        <v>44309</v>
      </c>
      <c r="G10" s="31">
        <v>44310</v>
      </c>
      <c r="H10" s="31">
        <v>44311</v>
      </c>
    </row>
    <row r="11" spans="1:23" s="18" customFormat="1" ht="56.1" customHeight="1" x14ac:dyDescent="0.3">
      <c r="A11" s="17"/>
      <c r="B11" s="29" t="s">
        <v>6</v>
      </c>
      <c r="C11" s="29" t="s">
        <v>8</v>
      </c>
      <c r="D11" s="29" t="s">
        <v>7</v>
      </c>
      <c r="E11" s="29" t="s">
        <v>24</v>
      </c>
      <c r="F11" s="29" t="s">
        <v>6</v>
      </c>
      <c r="G11" s="29" t="s">
        <v>8</v>
      </c>
      <c r="H11" s="29"/>
    </row>
    <row r="12" spans="1:23" s="6" customFormat="1" ht="24" customHeight="1" x14ac:dyDescent="0.3">
      <c r="A12" s="5"/>
      <c r="B12" s="32">
        <f t="array" ref="B12:H12">DaysAndWeeks+DATE(CalendarYear,4,1)-WEEKDAY(DATE(CalendarYear,4,1),(WeekStart="Monday")+1)+29</f>
        <v>44312</v>
      </c>
      <c r="C12" s="32">
        <v>44313</v>
      </c>
      <c r="D12" s="32">
        <v>44314</v>
      </c>
      <c r="E12" s="32">
        <v>44315</v>
      </c>
      <c r="F12" s="32">
        <v>44316</v>
      </c>
      <c r="G12" s="32">
        <v>44317</v>
      </c>
      <c r="H12" s="32">
        <v>44318</v>
      </c>
    </row>
    <row r="13" spans="1:23" s="18" customFormat="1" ht="56.1" customHeight="1" x14ac:dyDescent="0.3">
      <c r="A13" s="17"/>
      <c r="B13" s="30" t="s">
        <v>7</v>
      </c>
      <c r="C13" s="30" t="s">
        <v>25</v>
      </c>
      <c r="D13" s="30" t="s">
        <v>6</v>
      </c>
      <c r="E13" s="30" t="s">
        <v>8</v>
      </c>
      <c r="F13" s="30" t="s">
        <v>7</v>
      </c>
      <c r="G13" s="30"/>
      <c r="H13" s="30"/>
    </row>
    <row r="14" spans="1:23" s="6" customFormat="1" ht="24" customHeight="1" x14ac:dyDescent="0.3">
      <c r="A14" s="5"/>
      <c r="B14" s="31">
        <f t="array" ref="B14:C14">DaysAndWeeks+DATE(CalendarYear,4,1)-WEEKDAY(DATE(CalendarYear,4,1),(WeekStart="Monday")+1)+36</f>
        <v>44319</v>
      </c>
      <c r="C14" s="31">
        <v>44320</v>
      </c>
      <c r="D14" s="53" t="s">
        <v>0</v>
      </c>
      <c r="E14" s="53"/>
      <c r="F14" s="53"/>
      <c r="G14" s="53"/>
      <c r="H14" s="54"/>
    </row>
    <row r="15" spans="1:23" s="18" customFormat="1" ht="56.1" customHeight="1" x14ac:dyDescent="0.3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1</v>
      </c>
    </row>
    <row r="2" spans="1:9" ht="96" customHeight="1" x14ac:dyDescent="0.3">
      <c r="B2" s="52" t="str">
        <f>"May "&amp;CalendarYear</f>
        <v>May 2021</v>
      </c>
      <c r="C2" s="52"/>
      <c r="D2" s="52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Monday</v>
      </c>
      <c r="C3" s="26" t="str">
        <f t="shared" ref="C3:H3" si="0">TEXT(C4,"dddd")</f>
        <v>Tuesday</v>
      </c>
      <c r="D3" s="26" t="str">
        <f t="shared" si="0"/>
        <v>Wednesday</v>
      </c>
      <c r="E3" s="26" t="str">
        <f t="shared" si="0"/>
        <v>Thursday</v>
      </c>
      <c r="F3" s="26" t="str">
        <f t="shared" si="0"/>
        <v>Friday</v>
      </c>
      <c r="G3" s="26" t="str">
        <f t="shared" si="0"/>
        <v>Saturday</v>
      </c>
      <c r="H3" s="27" t="str">
        <f t="shared" si="0"/>
        <v>Sunday</v>
      </c>
    </row>
    <row r="4" spans="1:9" s="6" customFormat="1" ht="24" customHeight="1" x14ac:dyDescent="0.3">
      <c r="A4" s="5"/>
      <c r="B4" s="28">
        <f t="array" ref="B4:H4">DaysAndWeeks+DATE(CalendarYear,5,1)-WEEKDAY(DATE(CalendarYear,5,1),(WeekStart="Monday")+1)+1</f>
        <v>44312</v>
      </c>
      <c r="C4" s="28">
        <v>44313</v>
      </c>
      <c r="D4" s="28">
        <v>44314</v>
      </c>
      <c r="E4" s="28">
        <v>44315</v>
      </c>
      <c r="F4" s="28">
        <v>44316</v>
      </c>
      <c r="G4" s="28">
        <v>44317</v>
      </c>
      <c r="H4" s="28">
        <v>44318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DaysAndWeeks+DATE(CalendarYear,5,1)-WEEKDAY(DATE(CalendarYear,5,1),(WeekStart="Monday")+1)+8</f>
        <v>44319</v>
      </c>
      <c r="C6" s="31">
        <v>44320</v>
      </c>
      <c r="D6" s="31">
        <v>44321</v>
      </c>
      <c r="E6" s="31">
        <v>44322</v>
      </c>
      <c r="F6" s="31">
        <v>44323</v>
      </c>
      <c r="G6" s="31">
        <v>44324</v>
      </c>
      <c r="H6" s="31">
        <v>44325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DaysAndWeeks+DATE(CalendarYear,5,1)-WEEKDAY(DATE(CalendarYear,5,1),(WeekStart="Monday")+1)+15</f>
        <v>44326</v>
      </c>
      <c r="C8" s="32">
        <v>44327</v>
      </c>
      <c r="D8" s="32">
        <v>44328</v>
      </c>
      <c r="E8" s="32">
        <v>44329</v>
      </c>
      <c r="F8" s="32">
        <v>44330</v>
      </c>
      <c r="G8" s="32">
        <v>44331</v>
      </c>
      <c r="H8" s="32">
        <v>44332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DaysAndWeeks+DATE(CalendarYear,5,1)-WEEKDAY(DATE(CalendarYear,5,1),(WeekStart="Monday")+1)+22</f>
        <v>44333</v>
      </c>
      <c r="C10" s="31">
        <v>44334</v>
      </c>
      <c r="D10" s="31">
        <v>44335</v>
      </c>
      <c r="E10" s="31">
        <v>44336</v>
      </c>
      <c r="F10" s="31">
        <v>44337</v>
      </c>
      <c r="G10" s="31">
        <v>44338</v>
      </c>
      <c r="H10" s="31">
        <v>44339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DaysAndWeeks+DATE(CalendarYear,5,1)-WEEKDAY(DATE(CalendarYear,5,1),(WeekStart="Monday")+1)+29</f>
        <v>44340</v>
      </c>
      <c r="C12" s="32">
        <v>44341</v>
      </c>
      <c r="D12" s="32">
        <v>44342</v>
      </c>
      <c r="E12" s="32">
        <v>44343</v>
      </c>
      <c r="F12" s="32">
        <v>44344</v>
      </c>
      <c r="G12" s="32">
        <v>44345</v>
      </c>
      <c r="H12" s="32">
        <v>44346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DaysAndWeeks+DATE(CalendarYear,5,1)-WEEKDAY(DATE(CalendarYear,5,1),(WeekStart="Monday")+1)+36</f>
        <v>44347</v>
      </c>
      <c r="C14" s="31">
        <v>44348</v>
      </c>
      <c r="D14" s="53" t="s">
        <v>0</v>
      </c>
      <c r="E14" s="53"/>
      <c r="F14" s="53"/>
      <c r="G14" s="53"/>
      <c r="H14" s="54"/>
    </row>
    <row r="15" spans="1:9" s="18" customFormat="1" ht="56.1" customHeight="1" x14ac:dyDescent="0.3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1</v>
      </c>
    </row>
    <row r="2" spans="1:9" ht="96" customHeight="1" x14ac:dyDescent="0.3">
      <c r="B2" s="57" t="str">
        <f>"June "&amp;CalendarYear</f>
        <v>June 2021</v>
      </c>
      <c r="C2" s="57"/>
      <c r="D2" s="57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Monday</v>
      </c>
      <c r="C3" s="34" t="str">
        <f t="shared" ref="C3:H3" si="0">TEXT(C4,"dddd")</f>
        <v>Tuesday</v>
      </c>
      <c r="D3" s="34" t="str">
        <f t="shared" si="0"/>
        <v>Wednesday</v>
      </c>
      <c r="E3" s="34" t="str">
        <f t="shared" si="0"/>
        <v>Thursday</v>
      </c>
      <c r="F3" s="34" t="str">
        <f t="shared" si="0"/>
        <v>Friday</v>
      </c>
      <c r="G3" s="34" t="str">
        <f t="shared" si="0"/>
        <v>Saturday</v>
      </c>
      <c r="H3" s="35" t="str">
        <f t="shared" si="0"/>
        <v>Sunday</v>
      </c>
    </row>
    <row r="4" spans="1:9" s="6" customFormat="1" ht="24" customHeight="1" x14ac:dyDescent="0.3">
      <c r="A4" s="5"/>
      <c r="B4" s="36">
        <f t="array" ref="B4:H4">DaysAndWeeks+DATE(CalendarYear,6,1)-WEEKDAY(DATE(CalendarYear,6,1),(WeekStart="Monday")+1)+1</f>
        <v>44347</v>
      </c>
      <c r="C4" s="36">
        <v>44348</v>
      </c>
      <c r="D4" s="36">
        <v>44349</v>
      </c>
      <c r="E4" s="36">
        <v>44350</v>
      </c>
      <c r="F4" s="36">
        <v>44351</v>
      </c>
      <c r="G4" s="36">
        <v>44352</v>
      </c>
      <c r="H4" s="36">
        <v>44353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DaysAndWeeks+DATE(CalendarYear,6,1)-WEEKDAY(DATE(CalendarYear,6,1),(WeekStart="Monday")+1)+8</f>
        <v>44354</v>
      </c>
      <c r="C6" s="39">
        <v>44355</v>
      </c>
      <c r="D6" s="39">
        <v>44356</v>
      </c>
      <c r="E6" s="39">
        <v>44357</v>
      </c>
      <c r="F6" s="39">
        <v>44358</v>
      </c>
      <c r="G6" s="39">
        <v>44359</v>
      </c>
      <c r="H6" s="39">
        <v>44360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DaysAndWeeks+DATE(CalendarYear,6,1)-WEEKDAY(DATE(CalendarYear,6,1),(WeekStart="Monday")+1)+15</f>
        <v>44361</v>
      </c>
      <c r="C8" s="40">
        <v>44362</v>
      </c>
      <c r="D8" s="40">
        <v>44363</v>
      </c>
      <c r="E8" s="40">
        <v>44364</v>
      </c>
      <c r="F8" s="40">
        <v>44365</v>
      </c>
      <c r="G8" s="40">
        <v>44366</v>
      </c>
      <c r="H8" s="40">
        <v>44367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DaysAndWeeks+DATE(CalendarYear,6,1)-WEEKDAY(DATE(CalendarYear,6,1),(WeekStart="Monday")+1)+22</f>
        <v>44368</v>
      </c>
      <c r="C10" s="39">
        <v>44369</v>
      </c>
      <c r="D10" s="39">
        <v>44370</v>
      </c>
      <c r="E10" s="39">
        <v>44371</v>
      </c>
      <c r="F10" s="39">
        <v>44372</v>
      </c>
      <c r="G10" s="39">
        <v>44373</v>
      </c>
      <c r="H10" s="39">
        <v>44374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DaysAndWeeks+DATE(CalendarYear,6,1)-WEEKDAY(DATE(CalendarYear,6,1),(WeekStart="Monday")+1)+29</f>
        <v>44375</v>
      </c>
      <c r="C12" s="40">
        <v>44376</v>
      </c>
      <c r="D12" s="40">
        <v>44377</v>
      </c>
      <c r="E12" s="40">
        <v>44378</v>
      </c>
      <c r="F12" s="40">
        <v>44379</v>
      </c>
      <c r="G12" s="40">
        <v>44380</v>
      </c>
      <c r="H12" s="40">
        <v>44381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DaysAndWeeks+DATE(CalendarYear,6,1)-WEEKDAY(DATE(CalendarYear,6,1),(WeekStart="Monday")+1)+36</f>
        <v>44382</v>
      </c>
      <c r="C14" s="39">
        <v>44383</v>
      </c>
      <c r="D14" s="58" t="s">
        <v>0</v>
      </c>
      <c r="E14" s="58"/>
      <c r="F14" s="58"/>
      <c r="G14" s="58"/>
      <c r="H14" s="59"/>
    </row>
    <row r="15" spans="1:9" s="18" customFormat="1" ht="56.1" customHeight="1" x14ac:dyDescent="0.3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1</v>
      </c>
    </row>
    <row r="2" spans="1:9" ht="96" customHeight="1" x14ac:dyDescent="0.3">
      <c r="B2" s="57" t="str">
        <f>"July "&amp;CalendarYear</f>
        <v>July 2021</v>
      </c>
      <c r="C2" s="57"/>
      <c r="D2" s="57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Monday</v>
      </c>
      <c r="C3" s="34" t="str">
        <f t="shared" ref="C3:H3" si="0">TEXT(C4,"dddd")</f>
        <v>Tuesday</v>
      </c>
      <c r="D3" s="34" t="str">
        <f t="shared" si="0"/>
        <v>Wednesday</v>
      </c>
      <c r="E3" s="34" t="str">
        <f t="shared" si="0"/>
        <v>Thursday</v>
      </c>
      <c r="F3" s="34" t="str">
        <f t="shared" si="0"/>
        <v>Friday</v>
      </c>
      <c r="G3" s="34" t="str">
        <f t="shared" si="0"/>
        <v>Saturday</v>
      </c>
      <c r="H3" s="35" t="str">
        <f t="shared" si="0"/>
        <v>Sunday</v>
      </c>
    </row>
    <row r="4" spans="1:9" s="6" customFormat="1" ht="24" customHeight="1" x14ac:dyDescent="0.3">
      <c r="A4" s="5"/>
      <c r="B4" s="36">
        <f t="array" ref="B4:H4">DaysAndWeeks+DATE(CalendarYear,7,1)-WEEKDAY(DATE(CalendarYear,7,1),(WeekStart="Monday")+1)+1</f>
        <v>44375</v>
      </c>
      <c r="C4" s="36">
        <v>44376</v>
      </c>
      <c r="D4" s="36">
        <v>44377</v>
      </c>
      <c r="E4" s="36">
        <v>44378</v>
      </c>
      <c r="F4" s="36">
        <v>44379</v>
      </c>
      <c r="G4" s="36">
        <v>44380</v>
      </c>
      <c r="H4" s="36">
        <v>44381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DaysAndWeeks+DATE(CalendarYear,7,1)-WEEKDAY(DATE(CalendarYear,7,1),(WeekStart="Monday")+1)+8</f>
        <v>44382</v>
      </c>
      <c r="C6" s="39">
        <v>44383</v>
      </c>
      <c r="D6" s="39">
        <v>44384</v>
      </c>
      <c r="E6" s="39">
        <v>44385</v>
      </c>
      <c r="F6" s="39">
        <v>44386</v>
      </c>
      <c r="G6" s="39">
        <v>44387</v>
      </c>
      <c r="H6" s="39">
        <v>44388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DaysAndWeeks+DATE(CalendarYear,7,1)-WEEKDAY(DATE(CalendarYear,7,1),(WeekStart="Monday")+1)+15</f>
        <v>44389</v>
      </c>
      <c r="C8" s="40">
        <v>44390</v>
      </c>
      <c r="D8" s="40">
        <v>44391</v>
      </c>
      <c r="E8" s="40">
        <v>44392</v>
      </c>
      <c r="F8" s="40">
        <v>44393</v>
      </c>
      <c r="G8" s="40">
        <v>44394</v>
      </c>
      <c r="H8" s="40">
        <v>44395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DaysAndWeeks+DATE(CalendarYear,7,1)-WEEKDAY(DATE(CalendarYear,7,1),(WeekStart="Monday")+1)+22</f>
        <v>44396</v>
      </c>
      <c r="C10" s="39">
        <v>44397</v>
      </c>
      <c r="D10" s="39">
        <v>44398</v>
      </c>
      <c r="E10" s="39">
        <v>44399</v>
      </c>
      <c r="F10" s="39">
        <v>44400</v>
      </c>
      <c r="G10" s="39">
        <v>44401</v>
      </c>
      <c r="H10" s="39">
        <v>44402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DaysAndWeeks+DATE(CalendarYear,7,1)-WEEKDAY(DATE(CalendarYear,7,1),(WeekStart="Monday")+1)+29</f>
        <v>44403</v>
      </c>
      <c r="C12" s="40">
        <v>44404</v>
      </c>
      <c r="D12" s="40">
        <v>44405</v>
      </c>
      <c r="E12" s="40">
        <v>44406</v>
      </c>
      <c r="F12" s="40">
        <v>44407</v>
      </c>
      <c r="G12" s="40">
        <v>44408</v>
      </c>
      <c r="H12" s="40">
        <v>44409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DaysAndWeeks+DATE(CalendarYear,7,1)-WEEKDAY(DATE(CalendarYear,7,1),(WeekStart="Monday")+1)+36</f>
        <v>44410</v>
      </c>
      <c r="C14" s="39">
        <v>44411</v>
      </c>
      <c r="D14" s="58" t="s">
        <v>0</v>
      </c>
      <c r="E14" s="58"/>
      <c r="F14" s="58"/>
      <c r="G14" s="58"/>
      <c r="H14" s="59"/>
    </row>
    <row r="15" spans="1:9" s="18" customFormat="1" ht="56.1" customHeight="1" x14ac:dyDescent="0.3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1</v>
      </c>
    </row>
    <row r="2" spans="1:9" ht="96" customHeight="1" x14ac:dyDescent="0.3">
      <c r="B2" s="57" t="str">
        <f>"August "&amp;CalendarYear</f>
        <v>August 2021</v>
      </c>
      <c r="C2" s="57"/>
      <c r="D2" s="57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Monday</v>
      </c>
      <c r="C3" s="34" t="str">
        <f t="shared" ref="C3:H3" si="0">TEXT(C4,"dddd")</f>
        <v>Tuesday</v>
      </c>
      <c r="D3" s="34" t="str">
        <f t="shared" si="0"/>
        <v>Wednesday</v>
      </c>
      <c r="E3" s="34" t="str">
        <f t="shared" si="0"/>
        <v>Thursday</v>
      </c>
      <c r="F3" s="34" t="str">
        <f t="shared" si="0"/>
        <v>Friday</v>
      </c>
      <c r="G3" s="34" t="str">
        <f t="shared" si="0"/>
        <v>Saturday</v>
      </c>
      <c r="H3" s="35" t="str">
        <f t="shared" si="0"/>
        <v>Sunday</v>
      </c>
    </row>
    <row r="4" spans="1:9" s="6" customFormat="1" ht="24" customHeight="1" x14ac:dyDescent="0.3">
      <c r="A4" s="5"/>
      <c r="B4" s="36">
        <f t="array" ref="B4:H4">DaysAndWeeks+DATE(CalendarYear,8,1)-WEEKDAY(DATE(CalendarYear,8,1),(WeekStart="Monday")+1)+1</f>
        <v>44403</v>
      </c>
      <c r="C4" s="36">
        <v>44404</v>
      </c>
      <c r="D4" s="36">
        <v>44405</v>
      </c>
      <c r="E4" s="36">
        <v>44406</v>
      </c>
      <c r="F4" s="36">
        <v>44407</v>
      </c>
      <c r="G4" s="36">
        <v>44408</v>
      </c>
      <c r="H4" s="36">
        <v>44409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DaysAndWeeks+DATE(CalendarYear,8,1)-WEEKDAY(DATE(CalendarYear,8,1),(WeekStart="Monday")+1)+8</f>
        <v>44410</v>
      </c>
      <c r="C6" s="39">
        <v>44411</v>
      </c>
      <c r="D6" s="39">
        <v>44412</v>
      </c>
      <c r="E6" s="39">
        <v>44413</v>
      </c>
      <c r="F6" s="39">
        <v>44414</v>
      </c>
      <c r="G6" s="39">
        <v>44415</v>
      </c>
      <c r="H6" s="39">
        <v>44416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DaysAndWeeks+DATE(CalendarYear,8,1)-WEEKDAY(DATE(CalendarYear,8,1),(WeekStart="Monday")+1)+15</f>
        <v>44417</v>
      </c>
      <c r="C8" s="40">
        <v>44418</v>
      </c>
      <c r="D8" s="40">
        <v>44419</v>
      </c>
      <c r="E8" s="40">
        <v>44420</v>
      </c>
      <c r="F8" s="40">
        <v>44421</v>
      </c>
      <c r="G8" s="40">
        <v>44422</v>
      </c>
      <c r="H8" s="40">
        <v>44423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DaysAndWeeks+DATE(CalendarYear,8,1)-WEEKDAY(DATE(CalendarYear,8,1),(WeekStart="Monday")+1)+22</f>
        <v>44424</v>
      </c>
      <c r="C10" s="39">
        <v>44425</v>
      </c>
      <c r="D10" s="39">
        <v>44426</v>
      </c>
      <c r="E10" s="39">
        <v>44427</v>
      </c>
      <c r="F10" s="39">
        <v>44428</v>
      </c>
      <c r="G10" s="39">
        <v>44429</v>
      </c>
      <c r="H10" s="39">
        <v>44430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DaysAndWeeks+DATE(CalendarYear,8,1)-WEEKDAY(DATE(CalendarYear,8,1),(WeekStart="Monday")+1)+29</f>
        <v>44431</v>
      </c>
      <c r="C12" s="40">
        <v>44432</v>
      </c>
      <c r="D12" s="40">
        <v>44433</v>
      </c>
      <c r="E12" s="40">
        <v>44434</v>
      </c>
      <c r="F12" s="40">
        <v>44435</v>
      </c>
      <c r="G12" s="40">
        <v>44436</v>
      </c>
      <c r="H12" s="40">
        <v>44437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DaysAndWeeks+DATE(CalendarYear,8,1)-WEEKDAY(DATE(CalendarYear,8,1),(WeekStart="Monday")+1)+36</f>
        <v>44438</v>
      </c>
      <c r="C14" s="39">
        <v>44439</v>
      </c>
      <c r="D14" s="58" t="s">
        <v>0</v>
      </c>
      <c r="E14" s="58"/>
      <c r="F14" s="58"/>
      <c r="G14" s="58"/>
      <c r="H14" s="59"/>
    </row>
    <row r="15" spans="1:9" s="18" customFormat="1" ht="56.1" customHeight="1" x14ac:dyDescent="0.3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1</v>
      </c>
    </row>
    <row r="2" spans="1:9" ht="96" customHeight="1" x14ac:dyDescent="0.3">
      <c r="B2" s="62" t="str">
        <f>"September "&amp;CalendarYear</f>
        <v>September 2021</v>
      </c>
      <c r="C2" s="62"/>
      <c r="D2" s="62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Monday</v>
      </c>
      <c r="C3" s="23" t="str">
        <f t="shared" ref="C3:H3" si="0">TEXT(C4,"dddd")</f>
        <v>Tuesday</v>
      </c>
      <c r="D3" s="23" t="str">
        <f t="shared" si="0"/>
        <v>Wednesday</v>
      </c>
      <c r="E3" s="23" t="str">
        <f t="shared" si="0"/>
        <v>Thursday</v>
      </c>
      <c r="F3" s="23" t="str">
        <f t="shared" si="0"/>
        <v>Friday</v>
      </c>
      <c r="G3" s="23" t="str">
        <f t="shared" si="0"/>
        <v>Saturday</v>
      </c>
      <c r="H3" s="24" t="str">
        <f t="shared" si="0"/>
        <v>Sunday</v>
      </c>
    </row>
    <row r="4" spans="1:9" s="6" customFormat="1" ht="24" customHeight="1" x14ac:dyDescent="0.3">
      <c r="A4" s="5"/>
      <c r="B4" s="41">
        <f t="array" ref="B4:H4">DaysAndWeeks+DATE(CalendarYear,9,1)-WEEKDAY(DATE(CalendarYear,9,1),(WeekStart="Monday")+1)+1</f>
        <v>44438</v>
      </c>
      <c r="C4" s="41">
        <v>44439</v>
      </c>
      <c r="D4" s="41">
        <v>44440</v>
      </c>
      <c r="E4" s="41">
        <v>44441</v>
      </c>
      <c r="F4" s="41">
        <v>44442</v>
      </c>
      <c r="G4" s="41">
        <v>44443</v>
      </c>
      <c r="H4" s="41">
        <v>44444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DaysAndWeeks+DATE(CalendarYear,9,1)-WEEKDAY(DATE(CalendarYear,9,1),(WeekStart="Monday")+1)+8</f>
        <v>44445</v>
      </c>
      <c r="C6" s="44">
        <v>44446</v>
      </c>
      <c r="D6" s="44">
        <v>44447</v>
      </c>
      <c r="E6" s="44">
        <v>44448</v>
      </c>
      <c r="F6" s="44">
        <v>44449</v>
      </c>
      <c r="G6" s="44">
        <v>44450</v>
      </c>
      <c r="H6" s="44">
        <v>44451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DaysAndWeeks+DATE(CalendarYear,9,1)-WEEKDAY(DATE(CalendarYear,9,1),(WeekStart="Monday")+1)+15</f>
        <v>44452</v>
      </c>
      <c r="C8" s="45">
        <v>44453</v>
      </c>
      <c r="D8" s="45">
        <v>44454</v>
      </c>
      <c r="E8" s="45">
        <v>44455</v>
      </c>
      <c r="F8" s="45">
        <v>44456</v>
      </c>
      <c r="G8" s="45">
        <v>44457</v>
      </c>
      <c r="H8" s="45">
        <v>44458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DaysAndWeeks+DATE(CalendarYear,9,1)-WEEKDAY(DATE(CalendarYear,9,1),(WeekStart="Monday")+1)+22</f>
        <v>44459</v>
      </c>
      <c r="C10" s="44">
        <v>44460</v>
      </c>
      <c r="D10" s="44">
        <v>44461</v>
      </c>
      <c r="E10" s="44">
        <v>44462</v>
      </c>
      <c r="F10" s="44">
        <v>44463</v>
      </c>
      <c r="G10" s="44">
        <v>44464</v>
      </c>
      <c r="H10" s="44">
        <v>44465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DaysAndWeeks+DATE(CalendarYear,9,1)-WEEKDAY(DATE(CalendarYear,9,1),(WeekStart="Monday")+1)+29</f>
        <v>44466</v>
      </c>
      <c r="C12" s="45">
        <v>44467</v>
      </c>
      <c r="D12" s="45">
        <v>44468</v>
      </c>
      <c r="E12" s="45">
        <v>44469</v>
      </c>
      <c r="F12" s="45">
        <v>44470</v>
      </c>
      <c r="G12" s="45">
        <v>44471</v>
      </c>
      <c r="H12" s="45">
        <v>44472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DaysAndWeeks+DATE(CalendarYear,9,1)-WEEKDAY(DATE(CalendarYear,9,1),(WeekStart="Monday")+1)+36</f>
        <v>44473</v>
      </c>
      <c r="C14" s="44">
        <v>44474</v>
      </c>
      <c r="D14" s="63" t="s">
        <v>0</v>
      </c>
      <c r="E14" s="63"/>
      <c r="F14" s="63"/>
      <c r="G14" s="63"/>
      <c r="H14" s="64"/>
    </row>
    <row r="15" spans="1:9" s="18" customFormat="1" ht="56.1" customHeight="1" x14ac:dyDescent="0.3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1</v>
      </c>
    </row>
    <row r="2" spans="1:9" ht="96" customHeight="1" x14ac:dyDescent="0.3">
      <c r="B2" s="62" t="str">
        <f>"October "&amp;CalendarYear</f>
        <v>October 2021</v>
      </c>
      <c r="C2" s="62"/>
      <c r="D2" s="62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Monday</v>
      </c>
      <c r="C3" s="23" t="str">
        <f t="shared" ref="C3:H3" si="0">TEXT(C4,"dddd")</f>
        <v>Tuesday</v>
      </c>
      <c r="D3" s="23" t="str">
        <f t="shared" si="0"/>
        <v>Wednesday</v>
      </c>
      <c r="E3" s="23" t="str">
        <f t="shared" si="0"/>
        <v>Thursday</v>
      </c>
      <c r="F3" s="23" t="str">
        <f t="shared" si="0"/>
        <v>Friday</v>
      </c>
      <c r="G3" s="23" t="str">
        <f t="shared" si="0"/>
        <v>Saturday</v>
      </c>
      <c r="H3" s="24" t="str">
        <f t="shared" si="0"/>
        <v>Sunday</v>
      </c>
    </row>
    <row r="4" spans="1:9" s="6" customFormat="1" ht="24" customHeight="1" x14ac:dyDescent="0.3">
      <c r="A4" s="5"/>
      <c r="B4" s="41">
        <f t="array" ref="B4:H4">DaysAndWeeks+DATE(CalendarYear,10,1)-WEEKDAY(DATE(CalendarYear,10,1),(WeekStart="Monday")+1)+1</f>
        <v>44466</v>
      </c>
      <c r="C4" s="41">
        <v>44467</v>
      </c>
      <c r="D4" s="41">
        <v>44468</v>
      </c>
      <c r="E4" s="41">
        <v>44469</v>
      </c>
      <c r="F4" s="41">
        <v>44470</v>
      </c>
      <c r="G4" s="41">
        <v>44471</v>
      </c>
      <c r="H4" s="41">
        <v>44472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DaysAndWeeks+DATE(CalendarYear,10,1)-WEEKDAY(DATE(CalendarYear,10,1),(WeekStart="Monday")+1)+8</f>
        <v>44473</v>
      </c>
      <c r="C6" s="44">
        <v>44474</v>
      </c>
      <c r="D6" s="44">
        <v>44475</v>
      </c>
      <c r="E6" s="44">
        <v>44476</v>
      </c>
      <c r="F6" s="44">
        <v>44477</v>
      </c>
      <c r="G6" s="44">
        <v>44478</v>
      </c>
      <c r="H6" s="44">
        <v>44479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DaysAndWeeks+DATE(CalendarYear,10,1)-WEEKDAY(DATE(CalendarYear,10,1),(WeekStart="Monday")+1)+15</f>
        <v>44480</v>
      </c>
      <c r="C8" s="45">
        <v>44481</v>
      </c>
      <c r="D8" s="45">
        <v>44482</v>
      </c>
      <c r="E8" s="45">
        <v>44483</v>
      </c>
      <c r="F8" s="45">
        <v>44484</v>
      </c>
      <c r="G8" s="45">
        <v>44485</v>
      </c>
      <c r="H8" s="45">
        <v>44486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DaysAndWeeks+DATE(CalendarYear,10,1)-WEEKDAY(DATE(CalendarYear,10,1),(WeekStart="Monday")+1)+22</f>
        <v>44487</v>
      </c>
      <c r="C10" s="44">
        <v>44488</v>
      </c>
      <c r="D10" s="44">
        <v>44489</v>
      </c>
      <c r="E10" s="44">
        <v>44490</v>
      </c>
      <c r="F10" s="44">
        <v>44491</v>
      </c>
      <c r="G10" s="44">
        <v>44492</v>
      </c>
      <c r="H10" s="44">
        <v>44493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DaysAndWeeks+DATE(CalendarYear,10,1)-WEEKDAY(DATE(CalendarYear,10,1),(WeekStart="Monday")+1)+29</f>
        <v>44494</v>
      </c>
      <c r="C12" s="45">
        <v>44495</v>
      </c>
      <c r="D12" s="45">
        <v>44496</v>
      </c>
      <c r="E12" s="45">
        <v>44497</v>
      </c>
      <c r="F12" s="45">
        <v>44498</v>
      </c>
      <c r="G12" s="45">
        <v>44499</v>
      </c>
      <c r="H12" s="45">
        <v>44500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DaysAndWeeks+DATE(CalendarYear,10,1)-WEEKDAY(DATE(CalendarYear,10,1),(WeekStart="Monday")+1)+36</f>
        <v>44501</v>
      </c>
      <c r="C14" s="44">
        <v>44502</v>
      </c>
      <c r="D14" s="63" t="s">
        <v>0</v>
      </c>
      <c r="E14" s="63"/>
      <c r="F14" s="63"/>
      <c r="G14" s="63"/>
      <c r="H14" s="64"/>
    </row>
    <row r="15" spans="1:9" s="18" customFormat="1" ht="56.1" customHeight="1" x14ac:dyDescent="0.3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1</v>
      </c>
    </row>
    <row r="2" spans="1:9" ht="96" customHeight="1" x14ac:dyDescent="0.3">
      <c r="B2" s="62" t="str">
        <f>"November "&amp;CalendarYear</f>
        <v>November 2021</v>
      </c>
      <c r="C2" s="62"/>
      <c r="D2" s="62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Monday</v>
      </c>
      <c r="C3" s="23" t="str">
        <f t="shared" ref="C3:H3" si="0">TEXT(C4,"dddd")</f>
        <v>Tuesday</v>
      </c>
      <c r="D3" s="23" t="str">
        <f t="shared" si="0"/>
        <v>Wednesday</v>
      </c>
      <c r="E3" s="23" t="str">
        <f t="shared" si="0"/>
        <v>Thursday</v>
      </c>
      <c r="F3" s="23" t="str">
        <f t="shared" si="0"/>
        <v>Friday</v>
      </c>
      <c r="G3" s="23" t="str">
        <f t="shared" si="0"/>
        <v>Saturday</v>
      </c>
      <c r="H3" s="24" t="str">
        <f t="shared" si="0"/>
        <v>Sunday</v>
      </c>
    </row>
    <row r="4" spans="1:9" s="6" customFormat="1" ht="24" customHeight="1" x14ac:dyDescent="0.3">
      <c r="A4" s="5"/>
      <c r="B4" s="41">
        <f t="array" ref="B4:H4">DaysAndWeeks+DATE(CalendarYear,11,1)-WEEKDAY(DATE(CalendarYear,11,1),(WeekStart="Monday")+1)+1</f>
        <v>44501</v>
      </c>
      <c r="C4" s="41">
        <v>44502</v>
      </c>
      <c r="D4" s="41">
        <v>44503</v>
      </c>
      <c r="E4" s="41">
        <v>44504</v>
      </c>
      <c r="F4" s="41">
        <v>44505</v>
      </c>
      <c r="G4" s="41">
        <v>44506</v>
      </c>
      <c r="H4" s="41">
        <v>44507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DaysAndWeeks+DATE(CalendarYear,11,1)-WEEKDAY(DATE(CalendarYear,11,1),(WeekStart="Monday")+1)+8</f>
        <v>44508</v>
      </c>
      <c r="C6" s="44">
        <v>44509</v>
      </c>
      <c r="D6" s="44">
        <v>44510</v>
      </c>
      <c r="E6" s="44">
        <v>44511</v>
      </c>
      <c r="F6" s="44">
        <v>44512</v>
      </c>
      <c r="G6" s="44">
        <v>44513</v>
      </c>
      <c r="H6" s="44">
        <v>44514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DaysAndWeeks+DATE(CalendarYear,11,1)-WEEKDAY(DATE(CalendarYear,11,1),(WeekStart="Monday")+1)+15</f>
        <v>44515</v>
      </c>
      <c r="C8" s="45">
        <v>44516</v>
      </c>
      <c r="D8" s="45">
        <v>44517</v>
      </c>
      <c r="E8" s="45">
        <v>44518</v>
      </c>
      <c r="F8" s="45">
        <v>44519</v>
      </c>
      <c r="G8" s="45">
        <v>44520</v>
      </c>
      <c r="H8" s="45">
        <v>44521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DaysAndWeeks+DATE(CalendarYear,11,1)-WEEKDAY(DATE(CalendarYear,11,1),(WeekStart="Monday")+1)+22</f>
        <v>44522</v>
      </c>
      <c r="C10" s="44">
        <v>44523</v>
      </c>
      <c r="D10" s="44">
        <v>44524</v>
      </c>
      <c r="E10" s="44">
        <v>44525</v>
      </c>
      <c r="F10" s="44">
        <v>44526</v>
      </c>
      <c r="G10" s="44">
        <v>44527</v>
      </c>
      <c r="H10" s="44">
        <v>44528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DaysAndWeeks+DATE(CalendarYear,11,1)-WEEKDAY(DATE(CalendarYear,11,1),(WeekStart="Monday")+1)+29</f>
        <v>44529</v>
      </c>
      <c r="C12" s="45">
        <v>44530</v>
      </c>
      <c r="D12" s="45">
        <v>44531</v>
      </c>
      <c r="E12" s="45">
        <v>44532</v>
      </c>
      <c r="F12" s="45">
        <v>44533</v>
      </c>
      <c r="G12" s="45">
        <v>44534</v>
      </c>
      <c r="H12" s="45">
        <v>44535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DaysAndWeeks+DATE(CalendarYear,11,1)-WEEKDAY(DATE(CalendarYear,11,1),(WeekStart="Monday")+1)+36</f>
        <v>44536</v>
      </c>
      <c r="C14" s="44">
        <v>44537</v>
      </c>
      <c r="D14" s="63" t="s">
        <v>0</v>
      </c>
      <c r="E14" s="63"/>
      <c r="F14" s="63"/>
      <c r="G14" s="63"/>
      <c r="H14" s="64"/>
    </row>
    <row r="15" spans="1:9" s="18" customFormat="1" ht="56.1" customHeight="1" x14ac:dyDescent="0.3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1</v>
      </c>
    </row>
    <row r="2" spans="1:9" ht="96" customHeight="1" x14ac:dyDescent="0.3">
      <c r="B2" s="46" t="str">
        <f>"December "&amp;CalendarYear</f>
        <v>December 2021</v>
      </c>
      <c r="C2" s="46"/>
      <c r="D2" s="46"/>
      <c r="E2" s="3"/>
      <c r="F2" s="3"/>
      <c r="G2" s="3"/>
      <c r="H2" s="4"/>
    </row>
    <row r="3" spans="1:9" s="13" customFormat="1" ht="24" customHeight="1" x14ac:dyDescent="0.3">
      <c r="A3" s="12"/>
      <c r="B3" s="9" t="str">
        <f>WeekStart</f>
        <v>Monday</v>
      </c>
      <c r="C3" s="10" t="str">
        <f t="shared" ref="C3:H3" si="0">TEXT(C4,"dddd")</f>
        <v>Tuesday</v>
      </c>
      <c r="D3" s="10" t="str">
        <f t="shared" si="0"/>
        <v>Wednesday</v>
      </c>
      <c r="E3" s="10" t="str">
        <f t="shared" si="0"/>
        <v>Thursday</v>
      </c>
      <c r="F3" s="10" t="str">
        <f t="shared" si="0"/>
        <v>Friday</v>
      </c>
      <c r="G3" s="10" t="str">
        <f t="shared" si="0"/>
        <v>Saturday</v>
      </c>
      <c r="H3" s="11" t="str">
        <f t="shared" si="0"/>
        <v>Sunday</v>
      </c>
    </row>
    <row r="4" spans="1:9" s="6" customFormat="1" ht="24" customHeight="1" x14ac:dyDescent="0.3">
      <c r="A4" s="5"/>
      <c r="B4" s="14">
        <f t="array" ref="B4:H4">DaysAndWeeks+DATE(CalendarYear,12,1)-WEEKDAY(DATE(CalendarYear,12,1),(WeekStart="Monday")+1)+1</f>
        <v>44529</v>
      </c>
      <c r="C4" s="14">
        <v>44530</v>
      </c>
      <c r="D4" s="14">
        <v>44531</v>
      </c>
      <c r="E4" s="14">
        <v>44532</v>
      </c>
      <c r="F4" s="14">
        <v>44533</v>
      </c>
      <c r="G4" s="14">
        <v>44534</v>
      </c>
      <c r="H4" s="15">
        <v>44535</v>
      </c>
    </row>
    <row r="5" spans="1:9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3">
      <c r="A6" s="5"/>
      <c r="B6" s="8">
        <f t="array" ref="B6:H6">DaysAndWeeks+DATE(CalendarYear,12,1)-WEEKDAY(DATE(CalendarYear,12,1),(WeekStart="Monday")+1)+8</f>
        <v>44536</v>
      </c>
      <c r="C6" s="8">
        <v>44537</v>
      </c>
      <c r="D6" s="8">
        <v>44538</v>
      </c>
      <c r="E6" s="8">
        <v>44539</v>
      </c>
      <c r="F6" s="8">
        <v>44540</v>
      </c>
      <c r="G6" s="8">
        <v>44541</v>
      </c>
      <c r="H6" s="8">
        <v>44542</v>
      </c>
    </row>
    <row r="7" spans="1:9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3">
      <c r="A8" s="5"/>
      <c r="B8" s="7">
        <f t="array" ref="B8:H8">DaysAndWeeks+DATE(CalendarYear,12,1)-WEEKDAY(DATE(CalendarYear,12,1),(WeekStart="Monday")+1)+15</f>
        <v>44543</v>
      </c>
      <c r="C8" s="7">
        <v>44544</v>
      </c>
      <c r="D8" s="7">
        <v>44545</v>
      </c>
      <c r="E8" s="7">
        <v>44546</v>
      </c>
      <c r="F8" s="7">
        <v>44547</v>
      </c>
      <c r="G8" s="7">
        <v>44548</v>
      </c>
      <c r="H8" s="7">
        <v>44549</v>
      </c>
    </row>
    <row r="9" spans="1:9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3">
      <c r="A10" s="5"/>
      <c r="B10" s="8">
        <f t="array" ref="B10:H10">DaysAndWeeks+DATE(CalendarYear,12,1)-WEEKDAY(DATE(CalendarYear,12,1),(WeekStart="Monday")+1)+22</f>
        <v>44550</v>
      </c>
      <c r="C10" s="8">
        <v>44551</v>
      </c>
      <c r="D10" s="8">
        <v>44552</v>
      </c>
      <c r="E10" s="8">
        <v>44553</v>
      </c>
      <c r="F10" s="8">
        <v>44554</v>
      </c>
      <c r="G10" s="8">
        <v>44555</v>
      </c>
      <c r="H10" s="8">
        <v>44556</v>
      </c>
    </row>
    <row r="11" spans="1:9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3">
      <c r="A12" s="5"/>
      <c r="B12" s="7">
        <f t="array" ref="B12:H12">DaysAndWeeks+DATE(CalendarYear,12,1)-WEEKDAY(DATE(CalendarYear,12,1),(WeekStart="Monday")+1)+29</f>
        <v>44557</v>
      </c>
      <c r="C12" s="7">
        <v>44558</v>
      </c>
      <c r="D12" s="7">
        <v>44559</v>
      </c>
      <c r="E12" s="7">
        <v>44560</v>
      </c>
      <c r="F12" s="7">
        <v>44561</v>
      </c>
      <c r="G12" s="7">
        <v>44562</v>
      </c>
      <c r="H12" s="7">
        <v>44563</v>
      </c>
    </row>
    <row r="13" spans="1:9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3">
      <c r="A14" s="5"/>
      <c r="B14" s="8">
        <f t="array" ref="B14:C14">DaysAndWeeks+DATE(CalendarYear,12,1)-WEEKDAY(DATE(CalendarYear,12,1),(WeekStart="Monday")+1)+36</f>
        <v>44564</v>
      </c>
      <c r="C14" s="8">
        <v>44565</v>
      </c>
      <c r="D14" s="47" t="s">
        <v>0</v>
      </c>
      <c r="E14" s="47"/>
      <c r="F14" s="47"/>
      <c r="G14" s="47"/>
      <c r="H14" s="48"/>
    </row>
    <row r="15" spans="1:9" s="18" customFormat="1" ht="56.1" customHeight="1" x14ac:dyDescent="0.3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8A745B-63BA-4F9A-A6E5-C457B3F40D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B20271-DBF4-4EBA-824D-0E74CCAA174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CD1B5DC0-C7DA-4FC0-BFE2-1D1407D5E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2018-10-01T01:21:37Z</dcterms:created>
  <dcterms:modified xsi:type="dcterms:W3CDTF">2021-04-14T20:43:33Z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