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Обучение\GeecBrains\Обучение\14. Основы моделирования БП\Семинар ОМ БП №9 (14.07.23)\"/>
    </mc:Choice>
  </mc:AlternateContent>
  <xr:revisionPtr revIDLastSave="0" documentId="13_ncr:1_{C7962998-8083-46CD-B1D7-540D45071CEB}" xr6:coauthVersionLast="47" xr6:coauthVersionMax="47" xr10:uidLastSave="{00000000-0000-0000-0000-000000000000}"/>
  <bookViews>
    <workbookView xWindow="7392" yWindow="132" windowWidth="15204" windowHeight="10824" activeTab="1" xr2:uid="{00000000-000D-0000-FFFF-FFFF00000000}"/>
  </bookViews>
  <sheets>
    <sheet name="ДЗ NPV" sheetId="2" r:id="rId1"/>
    <sheet name="ДЗ Rice" sheetId="8" r:id="rId2"/>
    <sheet name="NPV" sheetId="9" r:id="rId3"/>
    <sheet name="Ric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H21" i="3"/>
  <c r="D8" i="8"/>
  <c r="C11" i="8" s="1"/>
  <c r="C8" i="8"/>
  <c r="C10" i="8" s="1"/>
  <c r="C30" i="9"/>
  <c r="E8" i="8"/>
  <c r="C12" i="8" s="1"/>
  <c r="G26" i="9" l="1"/>
  <c r="F26" i="9"/>
  <c r="E26" i="9"/>
  <c r="D26" i="9"/>
  <c r="C26" i="9"/>
  <c r="G8" i="9"/>
  <c r="F8" i="9"/>
  <c r="E8" i="9"/>
  <c r="I13" i="9" s="1"/>
  <c r="D8" i="9"/>
  <c r="C8" i="9"/>
  <c r="D25" i="3" l="1"/>
  <c r="C25" i="3"/>
  <c r="C10" i="2"/>
  <c r="E10" i="2"/>
  <c r="F10" i="2"/>
  <c r="G10" i="2"/>
  <c r="D10" i="2"/>
  <c r="I15" i="2" s="1"/>
</calcChain>
</file>

<file path=xl/sharedStrings.xml><?xml version="1.0" encoding="utf-8"?>
<sst xmlns="http://schemas.openxmlformats.org/spreadsheetml/2006/main" count="78" uniqueCount="53">
  <si>
    <t>Процесс</t>
  </si>
  <si>
    <t>Инвестиции в проект</t>
  </si>
  <si>
    <t>Операционные доходы</t>
  </si>
  <si>
    <t>Опрерационные расходы</t>
  </si>
  <si>
    <t>1 год</t>
  </si>
  <si>
    <t>2 год</t>
  </si>
  <si>
    <t>3 год</t>
  </si>
  <si>
    <t>4 год</t>
  </si>
  <si>
    <t>5 год</t>
  </si>
  <si>
    <t>Чистый денежный поток</t>
  </si>
  <si>
    <t>NPV (net present value): пример расчета</t>
  </si>
  <si>
    <t>Коэффициент дисконтирования проекта - 10%.</t>
  </si>
  <si>
    <t xml:space="preserve">Подставляя в формулу значения чистого денежного потока за каждый период </t>
  </si>
  <si>
    <t xml:space="preserve">(там, где получается отрицательный денежный поток ставим со знаком минус) и корректируя </t>
  </si>
  <si>
    <t>их с учетом ставки дисконтирования получим следующий результат:</t>
  </si>
  <si>
    <t>NPV =</t>
  </si>
  <si>
    <t>IRR (internal rate of return)</t>
  </si>
  <si>
    <t>PP (pay-back period)</t>
  </si>
  <si>
    <t>Сайт в среднем посещают 5000 человек в месяц, 50 % посетителей заходят с мобильных устройств.</t>
  </si>
  <si>
    <t xml:space="preserve">Наша цель - увеличить удовлетворение посетителей сайта. </t>
  </si>
  <si>
    <t>Количество посетителей сайта мы взяли из метрики, влияние оценено на основании опроса</t>
  </si>
  <si>
    <t xml:space="preserve"> пользователей и глубинных интервью, , но усилие оценил подрядчик, с которым мы раньше не работали.</t>
  </si>
  <si>
    <t>Общая достоверность средняя, то есть 80%</t>
  </si>
  <si>
    <t>Если мы захотим сделать адаптивную вёрсттку, охват составит 5000*0,5 = .</t>
  </si>
  <si>
    <t>человек в месяц</t>
  </si>
  <si>
    <t>Оценим влияние =</t>
  </si>
  <si>
    <t>Адаптивеная вёрстка займёт по оценкам около двух недель, то есть значение составит</t>
  </si>
  <si>
    <t>2500 * 3 * 0,8 / 0,5 =</t>
  </si>
  <si>
    <t>% месяца</t>
  </si>
  <si>
    <t>Сайт</t>
  </si>
  <si>
    <t>Доставка</t>
  </si>
  <si>
    <t>r</t>
  </si>
  <si>
    <t>c</t>
  </si>
  <si>
    <t>e</t>
  </si>
  <si>
    <r>
      <rPr>
        <sz val="12"/>
        <color theme="1"/>
        <rFont val="Calibri"/>
        <family val="2"/>
        <charset val="204"/>
        <scheme val="minor"/>
      </rPr>
      <t>охват-</t>
    </r>
    <r>
      <rPr>
        <b/>
        <sz val="12"/>
        <color theme="1"/>
        <rFont val="Calibri"/>
        <family val="2"/>
        <charset val="204"/>
        <scheme val="minor"/>
      </rPr>
      <t>r</t>
    </r>
  </si>
  <si>
    <t>RS</t>
  </si>
  <si>
    <r>
      <t>влияние</t>
    </r>
    <r>
      <rPr>
        <sz val="12"/>
        <color theme="1"/>
        <rFont val="Calibri"/>
        <family val="2"/>
        <charset val="204"/>
        <scheme val="minor"/>
      </rPr>
      <t>-</t>
    </r>
    <r>
      <rPr>
        <b/>
        <sz val="12"/>
        <color theme="1"/>
        <rFont val="Calibri"/>
        <family val="2"/>
        <charset val="204"/>
        <scheme val="minor"/>
      </rPr>
      <t>i</t>
    </r>
  </si>
  <si>
    <r>
      <t>труд.-</t>
    </r>
    <r>
      <rPr>
        <b/>
        <sz val="12"/>
        <color theme="1"/>
        <rFont val="Calibri"/>
        <family val="2"/>
        <charset val="204"/>
        <scheme val="minor"/>
      </rPr>
      <t>e</t>
    </r>
  </si>
  <si>
    <r>
      <t>уверен.-</t>
    </r>
    <r>
      <rPr>
        <b/>
        <sz val="12"/>
        <color theme="1"/>
        <rFont val="Calibri"/>
        <family val="2"/>
        <charset val="204"/>
        <scheme val="minor"/>
      </rPr>
      <t>c</t>
    </r>
  </si>
  <si>
    <t>NPV - чистый приведенный доход</t>
  </si>
  <si>
    <t xml:space="preserve">Адаптивная вёрстка  очень сильно повлияет на посетителей сайта с мобильных устройств. </t>
  </si>
  <si>
    <t>500 * 3 * 1 / 1 =</t>
  </si>
  <si>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i</t>
    </r>
  </si>
  <si>
    <r>
      <t xml:space="preserve">NPV = </t>
    </r>
    <r>
      <rPr>
        <sz val="12"/>
        <color rgb="FF000000"/>
        <rFont val="IBM Plex Sans"/>
        <charset val="204"/>
      </rPr>
      <t>- 200 000 / 1.1 + 60 000 / 1.1</t>
    </r>
    <r>
      <rPr>
        <vertAlign val="superscript"/>
        <sz val="12"/>
        <color rgb="FF000000"/>
        <rFont val="IBM Plex Sans"/>
        <charset val="204"/>
      </rPr>
      <t>2</t>
    </r>
    <r>
      <rPr>
        <sz val="12"/>
        <color rgb="FF000000"/>
        <rFont val="IBM Plex Sans"/>
        <charset val="204"/>
      </rPr>
      <t> + 69 000 / 1.1</t>
    </r>
    <r>
      <rPr>
        <vertAlign val="superscript"/>
        <sz val="12"/>
        <color rgb="FF000000"/>
        <rFont val="IBM Plex Sans"/>
        <charset val="204"/>
      </rPr>
      <t>3</t>
    </r>
    <r>
      <rPr>
        <sz val="12"/>
        <color rgb="FF000000"/>
        <rFont val="IBM Plex Sans"/>
        <charset val="204"/>
      </rPr>
      <t> + 77 000 / 1.1</t>
    </r>
    <r>
      <rPr>
        <vertAlign val="superscript"/>
        <sz val="12"/>
        <color rgb="FF000000"/>
        <rFont val="IBM Plex Sans"/>
        <charset val="204"/>
      </rPr>
      <t>4</t>
    </r>
    <r>
      <rPr>
        <sz val="12"/>
        <color rgb="FF000000"/>
        <rFont val="IBM Plex Sans"/>
        <charset val="204"/>
      </rPr>
      <t> + 85 000 / 1.1</t>
    </r>
    <r>
      <rPr>
        <vertAlign val="superscript"/>
        <sz val="12"/>
        <color rgb="FF000000"/>
        <rFont val="IBM Plex Sans"/>
        <charset val="204"/>
      </rPr>
      <t xml:space="preserve">5 </t>
    </r>
    <r>
      <rPr>
        <b/>
        <sz val="12"/>
        <color rgb="FF000000"/>
        <rFont val="IBM Plex Sans"/>
        <charset val="204"/>
      </rPr>
      <t>=</t>
    </r>
  </si>
  <si>
    <r>
      <t xml:space="preserve">NPV = </t>
    </r>
    <r>
      <rPr>
        <sz val="12"/>
        <color rgb="FF000000"/>
        <rFont val="IBM Plex Sans"/>
      </rPr>
      <t>- 100 000 / 1.1 + 31 000 / 1.1</t>
    </r>
    <r>
      <rPr>
        <vertAlign val="superscript"/>
        <sz val="12"/>
        <color rgb="FF000000"/>
        <rFont val="IBM Plex Sans"/>
      </rPr>
      <t>2</t>
    </r>
    <r>
      <rPr>
        <sz val="12"/>
        <color rgb="FF000000"/>
        <rFont val="IBM Plex Sans"/>
      </rPr>
      <t> + 32 500 / 1.1</t>
    </r>
    <r>
      <rPr>
        <vertAlign val="superscript"/>
        <sz val="12"/>
        <color rgb="FF000000"/>
        <rFont val="IBM Plex Sans"/>
      </rPr>
      <t>3</t>
    </r>
    <r>
      <rPr>
        <sz val="12"/>
        <color rgb="FF000000"/>
        <rFont val="IBM Plex Sans"/>
      </rPr>
      <t> + 33 000 / 1.1</t>
    </r>
    <r>
      <rPr>
        <vertAlign val="superscript"/>
        <sz val="12"/>
        <color rgb="FF000000"/>
        <rFont val="IBM Plex Sans"/>
      </rPr>
      <t>4</t>
    </r>
    <r>
      <rPr>
        <sz val="12"/>
        <color rgb="FF000000"/>
        <rFont val="IBM Plex Sans"/>
      </rPr>
      <t> + 34 500 / 1.1</t>
    </r>
    <r>
      <rPr>
        <vertAlign val="superscript"/>
        <sz val="12"/>
        <color rgb="FF000000"/>
        <rFont val="IBM Plex Sans"/>
      </rPr>
      <t>5</t>
    </r>
    <r>
      <rPr>
        <b/>
        <sz val="12"/>
        <color rgb="FF000000"/>
        <rFont val="IBM Plex Sans"/>
      </rPr>
      <t xml:space="preserve"> =</t>
    </r>
  </si>
  <si>
    <t xml:space="preserve">Продажи товаров </t>
  </si>
  <si>
    <t>Открытие отделения  "Почты России" в новом посёлке городского типа.</t>
  </si>
  <si>
    <t>СМС уведомления</t>
  </si>
  <si>
    <t>Привлечение через уличную реклама</t>
  </si>
  <si>
    <t>100 * 2 * 0,5/ 0,1 =</t>
  </si>
  <si>
    <t>200 * 2 * 0,8/ 0,1 =</t>
  </si>
  <si>
    <t>150 * 1 * 0,5/ 0,8 =</t>
  </si>
  <si>
    <r>
      <rPr>
        <b/>
        <sz val="16"/>
        <color theme="1"/>
        <rFont val="Calibri"/>
        <family val="2"/>
        <charset val="204"/>
        <scheme val="minor"/>
      </rPr>
      <t>ВЫВОД</t>
    </r>
    <r>
      <rPr>
        <sz val="16"/>
        <color theme="1"/>
        <rFont val="Calibri"/>
        <family val="2"/>
        <scheme val="minor"/>
      </rPr>
      <t>: Наиболее перспективная инициатива рассылка СМС уведомлений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</si>
</sst>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8"/>
      <color rgb="FF000000"/>
      <name val="IBM Plex Sans SemiBold"/>
    </font>
    <font>
      <sz val="14"/>
      <color rgb="FF000000"/>
      <name val="IBM Plex Sans SemiBold"/>
    </font>
    <font>
      <sz val="12"/>
      <color rgb="FF000000"/>
      <name val="IBM Plex Sans"/>
    </font>
    <font>
      <b/>
      <sz val="12"/>
      <color rgb="FF000000"/>
      <name val="IBM Plex Sans"/>
    </font>
    <font>
      <vertAlign val="superscript"/>
      <sz val="12"/>
      <color rgb="FF000000"/>
      <name val="IBM Plex Sans"/>
    </font>
    <font>
      <i/>
      <sz val="12"/>
      <color rgb="FF000000"/>
      <name val="IBM Plex Sans"/>
    </font>
    <font>
      <sz val="12"/>
      <color theme="1"/>
      <name val="Calibri"/>
      <family val="2"/>
      <scheme val="minor"/>
    </font>
    <font>
      <sz val="12"/>
      <color rgb="FF684AE0"/>
      <name val="Arial"/>
      <family val="2"/>
      <charset val="204"/>
    </font>
    <font>
      <i/>
      <u/>
      <sz val="14"/>
      <color rgb="FF000000"/>
      <name val="IBM Plex Sans"/>
    </font>
    <font>
      <b/>
      <sz val="14"/>
      <color rgb="FF000000"/>
      <name val="IBM Plex Sans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6"/>
      <color rgb="FF3F5368"/>
      <name val="Arial"/>
      <family val="2"/>
      <charset val="204"/>
    </font>
    <font>
      <b/>
      <sz val="12"/>
      <color rgb="FF000000"/>
      <name val="IBM Plex Sans"/>
      <charset val="204"/>
    </font>
    <font>
      <sz val="12"/>
      <color rgb="FF000000"/>
      <name val="IBM Plex Sans"/>
      <charset val="204"/>
    </font>
    <font>
      <vertAlign val="superscript"/>
      <sz val="12"/>
      <color rgb="FF000000"/>
      <name val="IBM Plex Sans"/>
      <charset val="204"/>
    </font>
    <font>
      <b/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shrinkToFit="1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6" fillId="0" borderId="0" xfId="0" applyFont="1"/>
    <xf numFmtId="0" fontId="7" fillId="0" borderId="0" xfId="0" applyFont="1" applyAlignment="1">
      <alignment horizontal="left" vertical="center" indent="1" readingOrder="1"/>
    </xf>
    <xf numFmtId="0" fontId="9" fillId="0" borderId="0" xfId="0" applyFont="1" applyAlignment="1">
      <alignment horizontal="left" vertical="center" indent="1" readingOrder="1"/>
    </xf>
    <xf numFmtId="0" fontId="11" fillId="0" borderId="0" xfId="0" applyFont="1" applyAlignment="1">
      <alignment horizontal="left" vertical="center" indent="4" readingOrder="1"/>
    </xf>
    <xf numFmtId="0" fontId="12" fillId="0" borderId="0" xfId="0" applyFont="1" applyAlignment="1">
      <alignment horizontal="left" vertical="center" indent="1" readingOrder="1"/>
    </xf>
    <xf numFmtId="0" fontId="13" fillId="0" borderId="0" xfId="0" applyFont="1" applyAlignment="1">
      <alignment horizontal="left" vertical="center" indent="1" readingOrder="1"/>
    </xf>
    <xf numFmtId="0" fontId="10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5" fillId="0" borderId="0" xfId="0" applyFont="1"/>
    <xf numFmtId="164" fontId="0" fillId="0" borderId="1" xfId="1" applyNumberFormat="1" applyFont="1" applyBorder="1" applyAlignment="1">
      <alignment horizontal="center" vertical="center" wrapText="1" shrinkToFit="1"/>
    </xf>
    <xf numFmtId="164" fontId="0" fillId="0" borderId="1" xfId="1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right" vertical="center" indent="1" readingOrder="1"/>
    </xf>
    <xf numFmtId="43" fontId="14" fillId="0" borderId="0" xfId="1" applyFont="1" applyAlignment="1">
      <alignment horizontal="center"/>
    </xf>
    <xf numFmtId="0" fontId="19" fillId="0" borderId="0" xfId="0" applyFont="1" applyAlignment="1">
      <alignment horizontal="left" vertical="center" indent="1" readingOrder="1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0" fillId="0" borderId="1" xfId="1" applyNumberFormat="1" applyFont="1" applyBorder="1" applyAlignment="1">
      <alignment horizontal="right" vertical="center" shrinkToFit="1"/>
    </xf>
    <xf numFmtId="43" fontId="17" fillId="0" borderId="0" xfId="1" applyFont="1" applyAlignment="1">
      <alignment horizontal="center"/>
    </xf>
    <xf numFmtId="0" fontId="22" fillId="0" borderId="0" xfId="0" applyFont="1"/>
    <xf numFmtId="0" fontId="0" fillId="0" borderId="1" xfId="0" applyBorder="1" applyAlignment="1">
      <alignment horizontal="center" wrapText="1"/>
    </xf>
    <xf numFmtId="0" fontId="25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21771</xdr:colOff>
      <xdr:row>4</xdr:row>
      <xdr:rowOff>130628</xdr:rowOff>
    </xdr:from>
    <xdr:to>
      <xdr:col>12</xdr:col>
      <xdr:colOff>228600</xdr:colOff>
      <xdr:row>6</xdr:row>
      <xdr:rowOff>119742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FD6A41CF-E42E-3BB2-3EE9-12D0FDD36CA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966857" y="696685"/>
          <a:ext cx="3015343" cy="555172"/>
        </a:xfrm>
        <a:prstGeom prst="rect">
          <a:avLst/>
        </a:prstGeom>
        <a:ln/>
      </xdr:spPr>
    </xdr:pic>
    <xdr:clientData/>
  </xdr:twoCellAnchor>
  <xdr:twoCellAnchor editAs="oneCell">
    <xdr:from>
      <xdr:col>9</xdr:col>
      <xdr:colOff>8516</xdr:colOff>
      <xdr:row>6</xdr:row>
      <xdr:rowOff>230967</xdr:rowOff>
    </xdr:from>
    <xdr:to>
      <xdr:col>12</xdr:col>
      <xdr:colOff>912788</xdr:colOff>
      <xdr:row>10</xdr:row>
      <xdr:rowOff>145774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585703E-CCBE-2A5D-DCFA-5F939D33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0829" y="2000132"/>
          <a:ext cx="3707107" cy="1054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327660</xdr:colOff>
      <xdr:row>12</xdr:row>
      <xdr:rowOff>114300</xdr:rowOff>
    </xdr:from>
    <xdr:to>
      <xdr:col>6</xdr:col>
      <xdr:colOff>7620</xdr:colOff>
      <xdr:row>18</xdr:row>
      <xdr:rowOff>83820</xdr:rowOff>
    </xdr:to>
    <xdr:pic>
      <xdr:nvPicPr>
        <xdr:cNvPr id="2" name="image2.jpg" descr="RICE model formula, Hygger review">
          <a:extLst>
            <a:ext uri="{FF2B5EF4-FFF2-40B4-BE49-F238E27FC236}">
              <a16:creationId xmlns:a16="http://schemas.microsoft.com/office/drawing/2014/main" id="{557C5490-E6FD-4076-9648-542090F0022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9120" y="2369820"/>
          <a:ext cx="3619500" cy="1143000"/>
        </a:xfrm>
        <a:prstGeom prst="rect">
          <a:avLst/>
        </a:prstGeom>
        <a:ln/>
      </xdr:spPr>
    </xdr:pic>
    <xdr:clientData/>
  </xdr:twoCellAnchor>
  <xdr:twoCellAnchor>
    <xdr:from>
      <xdr:col>6</xdr:col>
      <xdr:colOff>38100</xdr:colOff>
      <xdr:row>1</xdr:row>
      <xdr:rowOff>38100</xdr:rowOff>
    </xdr:from>
    <xdr:to>
      <xdr:col>17</xdr:col>
      <xdr:colOff>53340</xdr:colOff>
      <xdr:row>18</xdr:row>
      <xdr:rowOff>156534</xdr:rowOff>
    </xdr:to>
    <xdr:sp macro="" textlink="">
      <xdr:nvSpPr>
        <xdr:cNvPr id="3" name="Google Shape;414;p58">
          <a:extLst>
            <a:ext uri="{FF2B5EF4-FFF2-40B4-BE49-F238E27FC236}">
              <a16:creationId xmlns:a16="http://schemas.microsoft.com/office/drawing/2014/main" id="{11239273-95DF-4EAF-9A73-65F20A8AD942}"/>
            </a:ext>
          </a:extLst>
        </xdr:cNvPr>
        <xdr:cNvSpPr txBox="1"/>
      </xdr:nvSpPr>
      <xdr:spPr>
        <a:xfrm>
          <a:off x="4274820" y="220980"/>
          <a:ext cx="6294120" cy="3364554"/>
        </a:xfrm>
        <a:prstGeom prst="rect">
          <a:avLst/>
        </a:prstGeom>
        <a:noFill/>
        <a:ln>
          <a:noFill/>
        </a:ln>
      </xdr:spPr>
      <xdr:txBody>
        <a:bodyPr spcFirstLastPara="1" wrap="square" lIns="0" tIns="85600" rIns="0" bIns="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410400" indent="-306600">
            <a:spcBef>
              <a:spcPts val="600"/>
            </a:spcBef>
            <a:buClr>
              <a:srgbClr val="684AE0"/>
            </a:buClr>
            <a:buSzPts val="1200"/>
            <a:buFont typeface="Zapf Dingbats"/>
            <a:buChar char="➜"/>
          </a:pPr>
          <a:r>
            <a:rPr lang="en-US" sz="1200">
              <a:latin typeface="IBM Plex Sans SemiBold"/>
              <a:cs typeface="IBM Plex Sans SemiBold"/>
              <a:sym typeface="IBM Plex Sans"/>
            </a:rPr>
            <a:t>Reach – </a:t>
          </a:r>
          <a:r>
            <a:rPr lang="ru-RU" sz="1200">
              <a:latin typeface="IBM Plex Sans SemiBold"/>
              <a:cs typeface="IBM Plex Sans SemiBold"/>
              <a:sym typeface="IBM Plex Sans"/>
            </a:rPr>
            <a:t>охват</a:t>
          </a:r>
          <a:br>
            <a:rPr lang="ru-RU" sz="1200">
              <a:latin typeface="IBM Plex Sans"/>
              <a:cs typeface="IBM Plex Sans SemiBold"/>
              <a:sym typeface="IBM Plex Sans"/>
            </a:rPr>
          </a:br>
          <a:r>
            <a:rPr lang="ru-RU" sz="1200">
              <a:latin typeface="IBM Plex Sans"/>
              <a:sym typeface="IBM Plex Sans"/>
            </a:rPr>
            <a:t>количество людей, будет задействовано в вашей инициативе по оптимизации</a:t>
          </a:r>
        </a:p>
        <a:p>
          <a:pPr marL="410400" indent="-306600">
            <a:spcBef>
              <a:spcPts val="600"/>
            </a:spcBef>
            <a:buClr>
              <a:srgbClr val="684AE0"/>
            </a:buClr>
            <a:buSzPts val="1200"/>
            <a:buFont typeface="Zapf Dingbats"/>
            <a:buChar char="➜"/>
          </a:pPr>
          <a:r>
            <a:rPr lang="en-US" sz="1200">
              <a:latin typeface="IBM Plex Sans SemiBold"/>
              <a:cs typeface="IBM Plex Sans SemiBold"/>
              <a:sym typeface="IBM Plex Sans"/>
            </a:rPr>
            <a:t>Impact – </a:t>
          </a:r>
          <a:r>
            <a:rPr lang="ru-RU" sz="1200">
              <a:latin typeface="IBM Plex Sans SemiBold"/>
              <a:cs typeface="IBM Plex Sans SemiBold"/>
              <a:sym typeface="IBM Plex Sans"/>
            </a:rPr>
            <a:t>влияние</a:t>
          </a:r>
          <a:br>
            <a:rPr lang="ru-RU" sz="1200">
              <a:latin typeface="IBM Plex Sans"/>
              <a:sym typeface="IBM Plex Sans"/>
            </a:rPr>
          </a:br>
          <a:r>
            <a:rPr lang="ru-RU" sz="1200">
              <a:latin typeface="IBM Plex Sans"/>
              <a:sym typeface="IBM Plex Sans"/>
            </a:rPr>
            <a:t>Для удобства можно использовать систему баллов для оценки влияния проекта: 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3 = сильное воздействие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2 = среднее воздействие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1 = слабое воздействие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0.5 = минимальное воздействие</a:t>
          </a:r>
        </a:p>
        <a:p>
          <a:pPr marL="410400" indent="-306600">
            <a:spcBef>
              <a:spcPts val="600"/>
            </a:spcBef>
            <a:buClr>
              <a:srgbClr val="684AE0"/>
            </a:buClr>
            <a:buSzPts val="1200"/>
            <a:buFont typeface="Zapf Dingbats"/>
            <a:buChar char="➜"/>
          </a:pPr>
          <a:r>
            <a:rPr lang="en-US" sz="1200" b="1">
              <a:latin typeface="IBM Plex Sans"/>
              <a:sym typeface="IBM Plex Sans"/>
            </a:rPr>
            <a:t>Confidence – </a:t>
          </a:r>
          <a:r>
            <a:rPr lang="ru-RU" sz="1200" b="1">
              <a:latin typeface="IBM Plex Sans"/>
              <a:sym typeface="IBM Plex Sans"/>
            </a:rPr>
            <a:t>уверенность в вашей оценке охвата, влияния и трудозатрат</a:t>
          </a:r>
          <a:br>
            <a:rPr lang="en-US" sz="1200" b="1">
              <a:latin typeface="IBM Plex Sans"/>
              <a:sym typeface="IBM Plex Sans"/>
            </a:rPr>
          </a:br>
          <a:r>
            <a:rPr lang="ru-RU" sz="1200">
              <a:latin typeface="IBM Plex Sans"/>
              <a:sym typeface="IBM Plex Sans"/>
            </a:rPr>
            <a:t>При определении вашей оценки достоверности для данного проекта можно пользоваться следующей шкалой: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100% – высокая степень достоверности 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80% – средняя достоверность 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50% – низкая достоверность</a:t>
          </a:r>
          <a:endParaRPr lang="ru-RU" sz="1200" b="1">
            <a:latin typeface="IBM Plex Sans"/>
            <a:sym typeface="IBM Plex Sans"/>
          </a:endParaRPr>
        </a:p>
        <a:p>
          <a:pPr marL="410400" indent="-306600">
            <a:spcBef>
              <a:spcPts val="600"/>
            </a:spcBef>
            <a:buClr>
              <a:srgbClr val="684AE0"/>
            </a:buClr>
            <a:buSzPts val="1200"/>
            <a:buFont typeface="Zapf Dingbats"/>
            <a:buChar char="➜"/>
          </a:pPr>
          <a:r>
            <a:rPr lang="en-US" sz="1200">
              <a:latin typeface="IBM Plex Sans SemiBold"/>
              <a:cs typeface="IBM Plex Sans SemiBold"/>
              <a:sym typeface="IBM Plex Sans"/>
            </a:rPr>
            <a:t>Effort – </a:t>
          </a:r>
          <a:r>
            <a:rPr lang="ru-RU" sz="1200">
              <a:latin typeface="IBM Plex Sans SemiBold"/>
              <a:cs typeface="IBM Plex Sans SemiBold"/>
              <a:sym typeface="IBM Plex Sans"/>
            </a:rPr>
            <a:t>трудозатраты</a:t>
          </a:r>
          <a:br>
            <a:rPr lang="ru-RU" sz="1200">
              <a:latin typeface="IBM Plex Sans"/>
              <a:sym typeface="IBM Plex Sans"/>
            </a:rPr>
          </a:br>
          <a:r>
            <a:rPr lang="ru-RU" sz="1200">
              <a:latin typeface="IBM Plex Sans"/>
              <a:sym typeface="IBM Plex Sans"/>
            </a:rPr>
            <a:t>оценивается общее количество ресурсов, необходимых для завершения  за определенный период времени.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97972</xdr:colOff>
      <xdr:row>3</xdr:row>
      <xdr:rowOff>228599</xdr:rowOff>
    </xdr:from>
    <xdr:to>
      <xdr:col>11</xdr:col>
      <xdr:colOff>478973</xdr:colOff>
      <xdr:row>5</xdr:row>
      <xdr:rowOff>217714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40AD315-E158-448C-874E-211CCAD15E2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0152" y="1074419"/>
          <a:ext cx="3018608" cy="552995"/>
        </a:xfrm>
        <a:prstGeom prst="rect">
          <a:avLst/>
        </a:prstGeom>
        <a:ln/>
      </xdr:spPr>
    </xdr:pic>
    <xdr:clientData/>
  </xdr:twoCellAnchor>
  <xdr:twoCellAnchor editAs="oneCell">
    <xdr:from>
      <xdr:col>7</xdr:col>
      <xdr:colOff>587828</xdr:colOff>
      <xdr:row>5</xdr:row>
      <xdr:rowOff>272143</xdr:rowOff>
    </xdr:from>
    <xdr:to>
      <xdr:col>11</xdr:col>
      <xdr:colOff>730100</xdr:colOff>
      <xdr:row>10</xdr:row>
      <xdr:rowOff>106775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6A27874-5E3A-4922-B5B2-3BDADAD0C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2748" y="1681843"/>
          <a:ext cx="3717140" cy="1091932"/>
        </a:xfrm>
        <a:prstGeom prst="rect">
          <a:avLst/>
        </a:prstGeom>
      </xdr:spPr>
    </xdr:pic>
    <xdr:clientData/>
  </xdr:twoCellAnchor>
  <xdr:twoCellAnchor editAs="oneCell">
    <xdr:from>
      <xdr:col>13</xdr:col>
      <xdr:colOff>21774</xdr:colOff>
      <xdr:row>2</xdr:row>
      <xdr:rowOff>141515</xdr:rowOff>
    </xdr:from>
    <xdr:to>
      <xdr:col>16</xdr:col>
      <xdr:colOff>272144</xdr:colOff>
      <xdr:row>5</xdr:row>
      <xdr:rowOff>174172</xdr:rowOff>
    </xdr:to>
    <xdr:pic>
      <xdr:nvPicPr>
        <xdr:cNvPr id="4" name="image3.jpg" descr="Изображение выглядит как текст&#10;&#10;Автоматически созданное описание">
          <a:extLst>
            <a:ext uri="{FF2B5EF4-FFF2-40B4-BE49-F238E27FC236}">
              <a16:creationId xmlns:a16="http://schemas.microsoft.com/office/drawing/2014/main" id="{A0BC77A7-287F-42E0-89EA-23866BFBEFCE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l="17051" r="18737"/>
        <a:stretch/>
      </xdr:blipFill>
      <xdr:spPr>
        <a:xfrm>
          <a:off x="10720254" y="705395"/>
          <a:ext cx="3062151" cy="878477"/>
        </a:xfrm>
        <a:prstGeom prst="rect">
          <a:avLst/>
        </a:prstGeom>
        <a:ln/>
      </xdr:spPr>
    </xdr:pic>
    <xdr:clientData/>
  </xdr:twoCellAnchor>
  <xdr:twoCellAnchor>
    <xdr:from>
      <xdr:col>16</xdr:col>
      <xdr:colOff>914400</xdr:colOff>
      <xdr:row>2</xdr:row>
      <xdr:rowOff>108858</xdr:rowOff>
    </xdr:from>
    <xdr:to>
      <xdr:col>20</xdr:col>
      <xdr:colOff>892629</xdr:colOff>
      <xdr:row>9</xdr:row>
      <xdr:rowOff>10887</xdr:rowOff>
    </xdr:to>
    <xdr:sp macro="" textlink="">
      <xdr:nvSpPr>
        <xdr:cNvPr id="5" name="Google Shape;414;p58">
          <a:extLst>
            <a:ext uri="{FF2B5EF4-FFF2-40B4-BE49-F238E27FC236}">
              <a16:creationId xmlns:a16="http://schemas.microsoft.com/office/drawing/2014/main" id="{19CA2345-F0EE-4BD3-8215-9B51F7D546D6}"/>
            </a:ext>
          </a:extLst>
        </xdr:cNvPr>
        <xdr:cNvSpPr txBox="1"/>
      </xdr:nvSpPr>
      <xdr:spPr>
        <a:xfrm>
          <a:off x="14424660" y="672738"/>
          <a:ext cx="3727269" cy="1784169"/>
        </a:xfrm>
        <a:prstGeom prst="rect">
          <a:avLst/>
        </a:prstGeom>
        <a:noFill/>
        <a:ln>
          <a:noFill/>
        </a:ln>
      </xdr:spPr>
      <xdr:txBody>
        <a:bodyPr spcFirstLastPara="1" wrap="square" lIns="0" tIns="85600" rIns="0" bIns="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410400" indent="-306600">
            <a:spcBef>
              <a:spcPts val="600"/>
            </a:spcBef>
            <a:buClr>
              <a:srgbClr val="684AE0"/>
            </a:buClr>
            <a:buSzPts val="1200"/>
            <a:buFont typeface="IBM Plex Sans SemiBold"/>
            <a:buChar char="💡"/>
          </a:pPr>
          <a:r>
            <a:rPr lang="en-US">
              <a:latin typeface="IBM Plex Sans SemiBold"/>
              <a:ea typeface="IBM Plex Sans SemiBold"/>
              <a:cs typeface="IBM Plex Sans SemiBold"/>
              <a:sym typeface="IBM Plex Sans SemiBold"/>
            </a:rPr>
            <a:t>PP, </a:t>
          </a:r>
          <a:r>
            <a:rPr lang="ru-RU">
              <a:latin typeface="IBM Plex Sans SemiBold"/>
              <a:ea typeface="IBM Plex Sans SemiBold"/>
              <a:cs typeface="IBM Plex Sans SemiBold"/>
              <a:sym typeface="IBM Plex Sans SemiBold"/>
            </a:rPr>
            <a:t>период окупаемости</a:t>
          </a:r>
          <a:br>
            <a:rPr lang="ru">
              <a:latin typeface="IBM Plex Sans SemiBold"/>
              <a:ea typeface="IBM Plex Sans SemiBold"/>
              <a:cs typeface="IBM Plex Sans SemiBold"/>
              <a:sym typeface="IBM Plex Sans SemiBold"/>
            </a:rPr>
          </a:br>
          <a:r>
            <a:rPr lang="ru-RU">
              <a:latin typeface="IBM Plex Sans"/>
              <a:ea typeface="IBM Plex Sans"/>
              <a:cs typeface="IBM Plex Sans"/>
              <a:sym typeface="IBM Plex Sans"/>
            </a:rPr>
            <a:t>показывает время, в течение которого доходы от вложений в инвестиционный проект сравняются с затратами в него</a:t>
          </a:r>
          <a:br>
            <a:rPr lang="en-US">
              <a:latin typeface="IBM Plex Sans"/>
              <a:ea typeface="IBM Plex Sans"/>
              <a:cs typeface="IBM Plex Sans"/>
              <a:sym typeface="IBM Plex Sans"/>
            </a:rPr>
          </a:br>
          <a:endParaRPr lang="ru-RU">
            <a:latin typeface="IBM Plex Sans"/>
            <a:ea typeface="IBM Plex Sans"/>
            <a:cs typeface="IBM Plex Sans"/>
            <a:sym typeface="IBM Plex Sans"/>
          </a:endParaRPr>
        </a:p>
        <a:p>
          <a:pPr marL="103800">
            <a:spcBef>
              <a:spcPts val="600"/>
            </a:spcBef>
            <a:buClr>
              <a:srgbClr val="684AE0"/>
            </a:buClr>
            <a:buSzPts val="1200"/>
          </a:pPr>
          <a:r>
            <a:rPr lang="ru-RU" i="1" u="sng">
              <a:latin typeface="IBM Plex Sans"/>
              <a:ea typeface="IBM Plex Sans"/>
              <a:cs typeface="IBM Plex Sans"/>
              <a:sym typeface="IBM Plex Sans"/>
            </a:rPr>
            <a:t>Рассчитывается по формуле:</a:t>
          </a:r>
        </a:p>
        <a:p>
          <a:pPr marL="103800">
            <a:spcBef>
              <a:spcPts val="600"/>
            </a:spcBef>
            <a:buClr>
              <a:srgbClr val="684AE0"/>
            </a:buClr>
            <a:buSzPts val="1200"/>
          </a:pPr>
          <a:r>
            <a:rPr lang="en-US" b="1">
              <a:latin typeface="IBM Plex Sans"/>
              <a:ea typeface="IBM Plex Sans"/>
              <a:cs typeface="IBM Plex Sans"/>
              <a:sym typeface="IBM Plex Sans"/>
            </a:rPr>
            <a:t>PP </a:t>
          </a:r>
          <a:r>
            <a:rPr lang="ru-RU">
              <a:latin typeface="IBM Plex Sans"/>
              <a:ea typeface="IBM Plex Sans"/>
              <a:cs typeface="IBM Plex Sans"/>
              <a:sym typeface="IBM Plex Sans"/>
            </a:rPr>
            <a:t>= размер вложений / чистая годовая прибыль</a:t>
          </a:r>
          <a:endParaRPr lang="en-US">
            <a:latin typeface="IBM Plex Sans"/>
            <a:ea typeface="IBM Plex Sans"/>
            <a:cs typeface="IBM Plex Sans"/>
            <a:sym typeface="IBM Plex Sans"/>
          </a:endParaRPr>
        </a:p>
      </xdr:txBody>
    </xdr:sp>
    <xdr:clientData/>
  </xdr:twoCellAnchor>
  <xdr:twoCellAnchor>
    <xdr:from>
      <xdr:col>12</xdr:col>
      <xdr:colOff>609600</xdr:colOff>
      <xdr:row>5</xdr:row>
      <xdr:rowOff>195943</xdr:rowOff>
    </xdr:from>
    <xdr:to>
      <xdr:col>16</xdr:col>
      <xdr:colOff>413657</xdr:colOff>
      <xdr:row>12</xdr:row>
      <xdr:rowOff>97972</xdr:rowOff>
    </xdr:to>
    <xdr:sp macro="" textlink="">
      <xdr:nvSpPr>
        <xdr:cNvPr id="6" name="Google Shape;414;p58">
          <a:extLst>
            <a:ext uri="{FF2B5EF4-FFF2-40B4-BE49-F238E27FC236}">
              <a16:creationId xmlns:a16="http://schemas.microsoft.com/office/drawing/2014/main" id="{8EBA5E51-A508-41A7-83BA-8DCDE755C52B}"/>
            </a:ext>
          </a:extLst>
        </xdr:cNvPr>
        <xdr:cNvSpPr txBox="1"/>
      </xdr:nvSpPr>
      <xdr:spPr>
        <a:xfrm>
          <a:off x="10370820" y="1605643"/>
          <a:ext cx="3553097" cy="1601289"/>
        </a:xfrm>
        <a:prstGeom prst="rect">
          <a:avLst/>
        </a:prstGeom>
        <a:noFill/>
        <a:ln>
          <a:noFill/>
        </a:ln>
      </xdr:spPr>
      <xdr:txBody>
        <a:bodyPr spcFirstLastPara="1" wrap="square" lIns="0" tIns="85600" rIns="0" bIns="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410400" indent="-306600">
            <a:buClr>
              <a:srgbClr val="684AE0"/>
            </a:buClr>
            <a:buSzPts val="1200"/>
            <a:buFont typeface="IBM Plex Sans SemiBold"/>
            <a:buChar char="💡"/>
          </a:pPr>
          <a:r>
            <a:rPr lang="en-US">
              <a:latin typeface="IBM Plex Sans SemiBold"/>
              <a:ea typeface="IBM Plex Sans SemiBold"/>
              <a:cs typeface="IBM Plex Sans SemiBold"/>
              <a:sym typeface="IBM Plex Sans SemiBold"/>
            </a:rPr>
            <a:t>IRR, </a:t>
          </a:r>
          <a:r>
            <a:rPr lang="ru-RU">
              <a:latin typeface="IBM Plex Sans SemiBold"/>
              <a:ea typeface="IBM Plex Sans SemiBold"/>
              <a:cs typeface="IBM Plex Sans SemiBold"/>
              <a:sym typeface="IBM Plex Sans SemiBold"/>
            </a:rPr>
            <a:t>внутренняя норма доходности</a:t>
          </a:r>
          <a:r>
            <a:rPr lang="en-US">
              <a:latin typeface="IBM Plex Sans SemiBold"/>
              <a:ea typeface="IBM Plex Sans SemiBold"/>
              <a:cs typeface="IBM Plex Sans SemiBold"/>
              <a:sym typeface="IBM Plex Sans SemiBold"/>
            </a:rPr>
            <a:t> </a:t>
          </a:r>
          <a:r>
            <a:rPr lang="ru">
              <a:latin typeface="IBM Plex Sans SemiBold"/>
              <a:ea typeface="IBM Plex Sans SemiBold"/>
              <a:cs typeface="IBM Plex Sans SemiBold"/>
              <a:sym typeface="IBM Plex Sans SemiBold"/>
            </a:rPr>
            <a:t>– это</a:t>
          </a:r>
          <a:br>
            <a:rPr lang="ru">
              <a:latin typeface="IBM Plex Sans SemiBold"/>
              <a:ea typeface="IBM Plex Sans SemiBold"/>
              <a:cs typeface="IBM Plex Sans SemiBold"/>
              <a:sym typeface="IBM Plex Sans SemiBold"/>
            </a:rPr>
          </a:br>
          <a:r>
            <a:rPr lang="ru-RU">
              <a:latin typeface="IBM Plex Sans"/>
              <a:ea typeface="IBM Plex Sans SemiBold"/>
              <a:cs typeface="IBM Plex Sans SemiBold"/>
              <a:sym typeface="IBM Plex Sans"/>
            </a:rPr>
            <a:t>п</a:t>
          </a:r>
          <a:r>
            <a:rPr lang="ru-RU">
              <a:latin typeface="IBM Plex Sans"/>
              <a:ea typeface="IBM Plex Sans"/>
              <a:cs typeface="IBM Plex Sans"/>
              <a:sym typeface="IBM Plex Sans"/>
            </a:rPr>
            <a:t>роцентная ставка, при которой </a:t>
          </a:r>
          <a:r>
            <a:rPr lang="en-US">
              <a:latin typeface="IBM Plex Sans"/>
              <a:ea typeface="IBM Plex Sans"/>
              <a:cs typeface="IBM Plex Sans"/>
              <a:sym typeface="IBM Plex Sans"/>
            </a:rPr>
            <a:t>NPV </a:t>
          </a:r>
          <a:r>
            <a:rPr lang="ru-RU">
              <a:latin typeface="IBM Plex Sans"/>
              <a:ea typeface="IBM Plex Sans"/>
              <a:cs typeface="IBM Plex Sans"/>
              <a:sym typeface="IBM Plex Sans"/>
            </a:rPr>
            <a:t>равна нулю</a:t>
          </a:r>
          <a:br>
            <a:rPr lang="en-US">
              <a:latin typeface="IBM Plex Sans"/>
              <a:ea typeface="IBM Plex Sans"/>
              <a:cs typeface="IBM Plex Sans"/>
              <a:sym typeface="IBM Plex Sans"/>
            </a:rPr>
          </a:br>
          <a:endParaRPr lang="ru-RU">
            <a:latin typeface="IBM Plex Sans"/>
            <a:ea typeface="IBM Plex Sans"/>
            <a:cs typeface="IBM Plex Sans"/>
            <a:sym typeface="IBM Plex Sans"/>
          </a:endParaRPr>
        </a:p>
        <a:p>
          <a:pPr marL="103800" lvl="0">
            <a:buClr>
              <a:srgbClr val="684AE0"/>
            </a:buClr>
            <a:buSzPts val="1200"/>
          </a:pPr>
          <a:r>
            <a:rPr lang="ru-RU" sz="1200" i="1">
              <a:latin typeface="IBM Plex Sans"/>
            </a:rPr>
            <a:t>где:</a:t>
          </a:r>
        </a:p>
        <a:p>
          <a:pPr marL="363538" lvl="6" indent="-177800">
            <a:spcBef>
              <a:spcPts val="600"/>
            </a:spcBef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en-US" sz="1200" b="1">
              <a:latin typeface="IBM Plex Sans"/>
            </a:rPr>
            <a:t>r </a:t>
          </a:r>
          <a:r>
            <a:rPr lang="ru-RU" sz="1200">
              <a:latin typeface="IBM Plex Sans"/>
              <a:sym typeface="IBM Plex Sans"/>
            </a:rPr>
            <a:t>– процентная ставка</a:t>
          </a:r>
          <a:endParaRPr lang="en-US" sz="1200" b="1">
            <a:latin typeface="IBM Plex Sans"/>
          </a:endParaRPr>
        </a:p>
        <a:p>
          <a:pPr marL="363538" lvl="6" indent="-177800">
            <a:spcBef>
              <a:spcPts val="600"/>
            </a:spcBef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en-US" sz="1200" b="1">
              <a:latin typeface="IBM Plex Sans"/>
            </a:rPr>
            <a:t>NPV </a:t>
          </a:r>
          <a:r>
            <a:rPr lang="en-US" sz="1200">
              <a:latin typeface="IBM Plex Sans"/>
            </a:rPr>
            <a:t>– </a:t>
          </a:r>
          <a:r>
            <a:rPr lang="ru-RU" sz="1200">
              <a:latin typeface="IBM Plex Sans"/>
            </a:rPr>
            <a:t>чистый дисконтированный доход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</xdr:colOff>
      <xdr:row>20</xdr:row>
      <xdr:rowOff>0</xdr:rowOff>
    </xdr:from>
    <xdr:to>
      <xdr:col>18</xdr:col>
      <xdr:colOff>586739</xdr:colOff>
      <xdr:row>24</xdr:row>
      <xdr:rowOff>45719</xdr:rowOff>
    </xdr:to>
    <xdr:pic>
      <xdr:nvPicPr>
        <xdr:cNvPr id="5" name="image2.jpg" descr="RICE model formula, Hygger review">
          <a:extLst>
            <a:ext uri="{FF2B5EF4-FFF2-40B4-BE49-F238E27FC236}">
              <a16:creationId xmlns:a16="http://schemas.microsoft.com/office/drawing/2014/main" id="{B885F007-BB69-97D1-3AEA-5FF1D1D042A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795260" y="5013960"/>
          <a:ext cx="3002279" cy="838199"/>
        </a:xfrm>
        <a:prstGeom prst="rect">
          <a:avLst/>
        </a:prstGeom>
        <a:ln/>
      </xdr:spPr>
    </xdr:pic>
    <xdr:clientData/>
  </xdr:twoCellAnchor>
  <xdr:twoCellAnchor>
    <xdr:from>
      <xdr:col>13</xdr:col>
      <xdr:colOff>327660</xdr:colOff>
      <xdr:row>0</xdr:row>
      <xdr:rowOff>60960</xdr:rowOff>
    </xdr:from>
    <xdr:to>
      <xdr:col>23</xdr:col>
      <xdr:colOff>525780</xdr:colOff>
      <xdr:row>17</xdr:row>
      <xdr:rowOff>187014</xdr:rowOff>
    </xdr:to>
    <xdr:sp macro="" textlink="">
      <xdr:nvSpPr>
        <xdr:cNvPr id="6" name="Google Shape;414;p58">
          <a:extLst>
            <a:ext uri="{FF2B5EF4-FFF2-40B4-BE49-F238E27FC236}">
              <a16:creationId xmlns:a16="http://schemas.microsoft.com/office/drawing/2014/main" id="{5E8F356C-E2C4-4BAA-9720-56B75095763B}"/>
            </a:ext>
          </a:extLst>
        </xdr:cNvPr>
        <xdr:cNvSpPr txBox="1"/>
      </xdr:nvSpPr>
      <xdr:spPr>
        <a:xfrm>
          <a:off x="7467600" y="1158240"/>
          <a:ext cx="6294120" cy="3478854"/>
        </a:xfrm>
        <a:prstGeom prst="rect">
          <a:avLst/>
        </a:prstGeom>
        <a:noFill/>
        <a:ln>
          <a:noFill/>
        </a:ln>
      </xdr:spPr>
      <xdr:txBody>
        <a:bodyPr spcFirstLastPara="1" wrap="square" lIns="0" tIns="85600" rIns="0" bIns="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410400" indent="-306600">
            <a:spcBef>
              <a:spcPts val="600"/>
            </a:spcBef>
            <a:buClr>
              <a:srgbClr val="684AE0"/>
            </a:buClr>
            <a:buSzPts val="1200"/>
            <a:buFont typeface="Zapf Dingbats"/>
            <a:buChar char="➜"/>
          </a:pPr>
          <a:r>
            <a:rPr lang="en-US" sz="1200">
              <a:latin typeface="IBM Plex Sans SemiBold"/>
              <a:cs typeface="IBM Plex Sans SemiBold"/>
              <a:sym typeface="IBM Plex Sans"/>
            </a:rPr>
            <a:t>Reach – </a:t>
          </a:r>
          <a:r>
            <a:rPr lang="ru-RU" sz="1200">
              <a:latin typeface="IBM Plex Sans SemiBold"/>
              <a:cs typeface="IBM Plex Sans SemiBold"/>
              <a:sym typeface="IBM Plex Sans"/>
            </a:rPr>
            <a:t>охват</a:t>
          </a:r>
          <a:br>
            <a:rPr lang="ru-RU" sz="1200">
              <a:latin typeface="IBM Plex Sans"/>
              <a:cs typeface="IBM Plex Sans SemiBold"/>
              <a:sym typeface="IBM Plex Sans"/>
            </a:rPr>
          </a:br>
          <a:r>
            <a:rPr lang="ru-RU" sz="1200">
              <a:latin typeface="IBM Plex Sans"/>
              <a:sym typeface="IBM Plex Sans"/>
            </a:rPr>
            <a:t>количество людей, будет задействовано в вашей инициативе по оптимизации</a:t>
          </a:r>
        </a:p>
        <a:p>
          <a:pPr marL="410400" indent="-306600">
            <a:spcBef>
              <a:spcPts val="600"/>
            </a:spcBef>
            <a:buClr>
              <a:srgbClr val="684AE0"/>
            </a:buClr>
            <a:buSzPts val="1200"/>
            <a:buFont typeface="Zapf Dingbats"/>
            <a:buChar char="➜"/>
          </a:pPr>
          <a:r>
            <a:rPr lang="en-US" sz="1200">
              <a:latin typeface="IBM Plex Sans SemiBold"/>
              <a:cs typeface="IBM Plex Sans SemiBold"/>
              <a:sym typeface="IBM Plex Sans"/>
            </a:rPr>
            <a:t>Impact – </a:t>
          </a:r>
          <a:r>
            <a:rPr lang="ru-RU" sz="1200">
              <a:latin typeface="IBM Plex Sans SemiBold"/>
              <a:cs typeface="IBM Plex Sans SemiBold"/>
              <a:sym typeface="IBM Plex Sans"/>
            </a:rPr>
            <a:t>влияние</a:t>
          </a:r>
          <a:br>
            <a:rPr lang="ru-RU" sz="1200">
              <a:latin typeface="IBM Plex Sans"/>
              <a:sym typeface="IBM Plex Sans"/>
            </a:rPr>
          </a:br>
          <a:r>
            <a:rPr lang="ru-RU" sz="1200">
              <a:latin typeface="IBM Plex Sans"/>
              <a:sym typeface="IBM Plex Sans"/>
            </a:rPr>
            <a:t>Для удобства можно использовать систему баллов для оценки влияния проекта: 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3 = сильное воздействие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2 = среднее воздействие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1 = слабое воздействие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0.5 = минимальное воздействие</a:t>
          </a:r>
        </a:p>
        <a:p>
          <a:pPr marL="410400" indent="-306600">
            <a:spcBef>
              <a:spcPts val="600"/>
            </a:spcBef>
            <a:buClr>
              <a:srgbClr val="684AE0"/>
            </a:buClr>
            <a:buSzPts val="1200"/>
            <a:buFont typeface="Zapf Dingbats"/>
            <a:buChar char="➜"/>
          </a:pPr>
          <a:r>
            <a:rPr lang="en-US" sz="1200" b="1">
              <a:latin typeface="IBM Plex Sans"/>
              <a:sym typeface="IBM Plex Sans"/>
            </a:rPr>
            <a:t>Confidence – </a:t>
          </a:r>
          <a:r>
            <a:rPr lang="ru-RU" sz="1200" b="1">
              <a:latin typeface="IBM Plex Sans"/>
              <a:sym typeface="IBM Plex Sans"/>
            </a:rPr>
            <a:t>уверенность в вашей оценке охвата, влияния и трудозатрат</a:t>
          </a:r>
          <a:br>
            <a:rPr lang="en-US" sz="1200" b="1">
              <a:latin typeface="IBM Plex Sans"/>
              <a:sym typeface="IBM Plex Sans"/>
            </a:rPr>
          </a:br>
          <a:r>
            <a:rPr lang="ru-RU" sz="1200">
              <a:latin typeface="IBM Plex Sans"/>
              <a:sym typeface="IBM Plex Sans"/>
            </a:rPr>
            <a:t>При определении вашей оценки достоверности для данного проекта можно пользоваться следующей шкалой: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100% – высокая степень достоверности 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80% – средняя достоверность </a:t>
          </a:r>
        </a:p>
        <a:p>
          <a:pPr marL="625475" indent="-106363">
            <a:buClr>
              <a:srgbClr val="684AE0"/>
            </a:buClr>
            <a:buSzPts val="1200"/>
            <a:buFont typeface="Arial" panose="020B0604020202020204" pitchFamily="34" charset="0"/>
            <a:buChar char="•"/>
          </a:pPr>
          <a:r>
            <a:rPr lang="ru-RU" sz="1200">
              <a:latin typeface="IBM Plex Sans"/>
              <a:sym typeface="IBM Plex Sans"/>
            </a:rPr>
            <a:t>50% – низкая достоверность</a:t>
          </a:r>
          <a:endParaRPr lang="ru-RU" sz="1200" b="1">
            <a:latin typeface="IBM Plex Sans"/>
            <a:sym typeface="IBM Plex Sans"/>
          </a:endParaRPr>
        </a:p>
        <a:p>
          <a:pPr marL="410400" indent="-306600">
            <a:spcBef>
              <a:spcPts val="600"/>
            </a:spcBef>
            <a:buClr>
              <a:srgbClr val="684AE0"/>
            </a:buClr>
            <a:buSzPts val="1200"/>
            <a:buFont typeface="Zapf Dingbats"/>
            <a:buChar char="➜"/>
          </a:pPr>
          <a:r>
            <a:rPr lang="en-US" sz="1200">
              <a:latin typeface="IBM Plex Sans SemiBold"/>
              <a:cs typeface="IBM Plex Sans SemiBold"/>
              <a:sym typeface="IBM Plex Sans"/>
            </a:rPr>
            <a:t>Effort – </a:t>
          </a:r>
          <a:r>
            <a:rPr lang="ru-RU" sz="1200">
              <a:latin typeface="IBM Plex Sans SemiBold"/>
              <a:cs typeface="IBM Plex Sans SemiBold"/>
              <a:sym typeface="IBM Plex Sans"/>
            </a:rPr>
            <a:t>трудозатраты</a:t>
          </a:r>
          <a:br>
            <a:rPr lang="ru-RU" sz="1200">
              <a:latin typeface="IBM Plex Sans"/>
              <a:sym typeface="IBM Plex Sans"/>
            </a:rPr>
          </a:br>
          <a:r>
            <a:rPr lang="ru-RU" sz="1200">
              <a:latin typeface="IBM Plex Sans"/>
              <a:sym typeface="IBM Plex Sans"/>
            </a:rPr>
            <a:t>оценивается общее количество ресурсов, необходимых для завершения  за определенный период времени.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9CE5-939B-449C-8410-93A0178D9238}">
  <dimension ref="B1:J20"/>
  <sheetViews>
    <sheetView zoomScale="85" zoomScaleNormal="85" workbookViewId="0">
      <selection activeCell="J15" sqref="J15"/>
    </sheetView>
  </sheetViews>
  <sheetFormatPr defaultColWidth="13.6640625" defaultRowHeight="14.4" x14ac:dyDescent="0.3"/>
  <cols>
    <col min="1" max="1" width="5.88671875" style="1" customWidth="1"/>
    <col min="2" max="2" width="25.88671875" style="1" customWidth="1"/>
    <col min="3" max="3" width="11.5546875" style="1" customWidth="1"/>
    <col min="4" max="4" width="9.44140625" style="1" customWidth="1"/>
    <col min="5" max="5" width="8.88671875" style="1" customWidth="1"/>
    <col min="6" max="6" width="7.77734375" style="1" customWidth="1"/>
    <col min="7" max="7" width="8.77734375" style="1" customWidth="1"/>
    <col min="8" max="8" width="16.5546875" style="1" customWidth="1"/>
    <col min="9" max="9" width="8.21875" style="1" customWidth="1"/>
    <col min="10" max="17" width="13.6640625" style="1" customWidth="1"/>
    <col min="18" max="16384" width="13.6640625" style="1"/>
  </cols>
  <sheetData>
    <row r="1" spans="2:10" customFormat="1" ht="20.399999999999999" x14ac:dyDescent="0.3">
      <c r="B1" s="25"/>
    </row>
    <row r="2" spans="2:10" customFormat="1" ht="25.8" x14ac:dyDescent="0.5">
      <c r="B2" s="37" t="s">
        <v>46</v>
      </c>
    </row>
    <row r="3" spans="2:10" s="4" customFormat="1" ht="22.2" customHeight="1" x14ac:dyDescent="0.3"/>
    <row r="4" spans="2:10" s="5" customFormat="1" ht="22.2" customHeight="1" x14ac:dyDescent="0.4">
      <c r="B4" s="7" t="s">
        <v>10</v>
      </c>
      <c r="J4" s="26" t="s">
        <v>39</v>
      </c>
    </row>
    <row r="5" spans="2:10" s="4" customFormat="1" ht="22.2" customHeight="1" x14ac:dyDescent="0.3"/>
    <row r="6" spans="2:10" s="4" customFormat="1" ht="22.2" customHeight="1" x14ac:dyDescent="0.3">
      <c r="B6" s="2" t="s">
        <v>0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</row>
    <row r="7" spans="2:10" s="4" customFormat="1" ht="22.2" customHeight="1" x14ac:dyDescent="0.3">
      <c r="B7" s="3" t="s">
        <v>1</v>
      </c>
      <c r="C7" s="27">
        <v>100</v>
      </c>
      <c r="D7" s="27"/>
      <c r="E7" s="27"/>
      <c r="F7" s="27"/>
      <c r="G7" s="27"/>
    </row>
    <row r="8" spans="2:10" s="4" customFormat="1" ht="22.2" customHeight="1" x14ac:dyDescent="0.3">
      <c r="B8" s="3" t="s">
        <v>2</v>
      </c>
      <c r="C8" s="27"/>
      <c r="D8" s="35">
        <v>30</v>
      </c>
      <c r="E8" s="35">
        <v>40</v>
      </c>
      <c r="F8" s="35">
        <v>50</v>
      </c>
      <c r="G8" s="35">
        <v>60</v>
      </c>
    </row>
    <row r="9" spans="2:10" s="4" customFormat="1" ht="22.2" customHeight="1" x14ac:dyDescent="0.3">
      <c r="B9" s="3" t="s">
        <v>3</v>
      </c>
      <c r="C9" s="28"/>
      <c r="D9" s="35">
        <v>7</v>
      </c>
      <c r="E9" s="35">
        <v>10</v>
      </c>
      <c r="F9" s="35">
        <v>13</v>
      </c>
      <c r="G9" s="35">
        <v>17</v>
      </c>
    </row>
    <row r="10" spans="2:10" s="4" customFormat="1" ht="22.2" customHeight="1" x14ac:dyDescent="0.3">
      <c r="B10" s="3" t="s">
        <v>9</v>
      </c>
      <c r="C10" s="27">
        <f>C7-C7*2</f>
        <v>-100</v>
      </c>
      <c r="D10" s="35">
        <f>D8-D9</f>
        <v>23</v>
      </c>
      <c r="E10" s="35">
        <f t="shared" ref="E10:G10" si="0">E8-E9</f>
        <v>30</v>
      </c>
      <c r="F10" s="35">
        <f t="shared" si="0"/>
        <v>37</v>
      </c>
      <c r="G10" s="35">
        <f t="shared" si="0"/>
        <v>43</v>
      </c>
    </row>
    <row r="11" spans="2:10" s="4" customFormat="1" ht="15" customHeight="1" x14ac:dyDescent="0.3"/>
    <row r="12" spans="2:10" customFormat="1" ht="17.399999999999999" x14ac:dyDescent="0.3">
      <c r="B12" s="8" t="s">
        <v>11</v>
      </c>
    </row>
    <row r="13" spans="2:10" customFormat="1" ht="17.399999999999999" x14ac:dyDescent="0.3">
      <c r="B13" s="8"/>
    </row>
    <row r="14" spans="2:10" customFormat="1" ht="17.399999999999999" x14ac:dyDescent="0.3">
      <c r="B14" s="29"/>
      <c r="C14" s="1"/>
    </row>
    <row r="15" spans="2:10" customFormat="1" ht="18.600000000000001" x14ac:dyDescent="0.35">
      <c r="B15" s="31" t="s">
        <v>43</v>
      </c>
      <c r="I15" s="36">
        <f>(C7-C7*2)/1.1+D10/1.1^2+E10/1.1^3+F10/1.1^4+G10/1.1^5</f>
        <v>2.6097323208176064</v>
      </c>
    </row>
    <row r="16" spans="2:10" customFormat="1" ht="17.399999999999999" x14ac:dyDescent="0.3">
      <c r="B16" s="10"/>
    </row>
    <row r="17" s="4" customFormat="1" ht="15" customHeight="1" x14ac:dyDescent="0.3"/>
    <row r="18" customFormat="1" x14ac:dyDescent="0.3"/>
    <row r="19" customFormat="1" x14ac:dyDescent="0.3"/>
    <row r="20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4BB6-35E7-4777-BC41-8F95E4CE5585}">
  <dimension ref="B2:L20"/>
  <sheetViews>
    <sheetView tabSelected="1" zoomScale="85" zoomScaleNormal="85" workbookViewId="0">
      <selection activeCell="N20" sqref="N20"/>
    </sheetView>
  </sheetViews>
  <sheetFormatPr defaultRowHeight="14.4" x14ac:dyDescent="0.3"/>
  <cols>
    <col min="1" max="1" width="3.6640625" customWidth="1"/>
    <col min="2" max="2" width="14.33203125" customWidth="1"/>
    <col min="3" max="3" width="9.88671875" customWidth="1"/>
    <col min="4" max="4" width="12.21875" customWidth="1"/>
    <col min="5" max="5" width="12.109375" customWidth="1"/>
    <col min="11" max="11" width="4.5546875" customWidth="1"/>
    <col min="12" max="12" width="7" customWidth="1"/>
  </cols>
  <sheetData>
    <row r="2" spans="2:7" ht="61.8" customHeight="1" x14ac:dyDescent="0.3">
      <c r="C2" s="38" t="s">
        <v>48</v>
      </c>
      <c r="D2" s="38" t="s">
        <v>47</v>
      </c>
      <c r="E2" s="38" t="s">
        <v>45</v>
      </c>
    </row>
    <row r="3" spans="2:7" x14ac:dyDescent="0.3">
      <c r="C3" s="24">
        <v>2</v>
      </c>
      <c r="D3" s="24">
        <v>3</v>
      </c>
      <c r="E3" s="24">
        <v>3</v>
      </c>
    </row>
    <row r="4" spans="2:7" ht="18" x14ac:dyDescent="0.35">
      <c r="B4" s="32" t="s">
        <v>31</v>
      </c>
      <c r="C4" s="19">
        <v>100</v>
      </c>
      <c r="D4" s="19">
        <v>200</v>
      </c>
      <c r="E4" s="19">
        <v>150</v>
      </c>
    </row>
    <row r="5" spans="2:7" ht="15.6" x14ac:dyDescent="0.3">
      <c r="B5" s="33" t="s">
        <v>42</v>
      </c>
      <c r="C5" s="19">
        <v>2</v>
      </c>
      <c r="D5" s="19">
        <v>2</v>
      </c>
      <c r="E5" s="19">
        <v>1</v>
      </c>
    </row>
    <row r="6" spans="2:7" ht="18" x14ac:dyDescent="0.35">
      <c r="B6" s="32" t="s">
        <v>32</v>
      </c>
      <c r="C6" s="19">
        <v>0.5</v>
      </c>
      <c r="D6" s="19">
        <v>0.8</v>
      </c>
      <c r="E6" s="19">
        <v>0.5</v>
      </c>
    </row>
    <row r="7" spans="2:7" ht="18" x14ac:dyDescent="0.35">
      <c r="B7" s="32" t="s">
        <v>33</v>
      </c>
      <c r="C7" s="19">
        <v>0.1</v>
      </c>
      <c r="D7" s="19">
        <v>0.1</v>
      </c>
      <c r="E7" s="19">
        <v>0.8</v>
      </c>
    </row>
    <row r="8" spans="2:7" ht="18" x14ac:dyDescent="0.35">
      <c r="B8" s="32" t="s">
        <v>35</v>
      </c>
      <c r="C8" s="34">
        <f>C4*C5*C6/C7</f>
        <v>1000</v>
      </c>
      <c r="D8" s="34">
        <f>D4*D5*D6/D7</f>
        <v>3200</v>
      </c>
      <c r="E8" s="34">
        <f>E4*E5*E6/E7</f>
        <v>93.75</v>
      </c>
    </row>
    <row r="10" spans="2:7" x14ac:dyDescent="0.3">
      <c r="B10" t="s">
        <v>49</v>
      </c>
      <c r="C10" s="16">
        <f>C8</f>
        <v>1000</v>
      </c>
    </row>
    <row r="11" spans="2:7" x14ac:dyDescent="0.3">
      <c r="B11" t="s">
        <v>50</v>
      </c>
      <c r="C11" s="16">
        <f>D8</f>
        <v>3200</v>
      </c>
    </row>
    <row r="12" spans="2:7" x14ac:dyDescent="0.3">
      <c r="B12" t="s">
        <v>51</v>
      </c>
      <c r="C12" s="16">
        <f>E8</f>
        <v>93.75</v>
      </c>
    </row>
    <row r="13" spans="2:7" ht="15.6" x14ac:dyDescent="0.3">
      <c r="B13" s="15"/>
      <c r="C13" s="15"/>
      <c r="G13" s="16"/>
    </row>
    <row r="14" spans="2:7" ht="15.6" x14ac:dyDescent="0.3">
      <c r="C14" s="15"/>
    </row>
    <row r="15" spans="2:7" ht="15.6" x14ac:dyDescent="0.3">
      <c r="B15" s="15"/>
      <c r="C15" s="15"/>
    </row>
    <row r="16" spans="2:7" ht="15.6" x14ac:dyDescent="0.3">
      <c r="B16" s="15"/>
      <c r="C16" s="15"/>
    </row>
    <row r="17" spans="2:12" ht="15.6" x14ac:dyDescent="0.3">
      <c r="B17" s="15"/>
      <c r="C17" s="15"/>
      <c r="L17" s="16"/>
    </row>
    <row r="20" spans="2:12" ht="21" x14ac:dyDescent="0.4">
      <c r="B20" s="39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B270-F8FF-4077-A96D-993B4212D48C}">
  <dimension ref="B1:R30"/>
  <sheetViews>
    <sheetView zoomScale="70" zoomScaleNormal="70" workbookViewId="0">
      <selection activeCell="J19" sqref="J19"/>
    </sheetView>
  </sheetViews>
  <sheetFormatPr defaultColWidth="13.6640625" defaultRowHeight="14.4" x14ac:dyDescent="0.3"/>
  <cols>
    <col min="1" max="1" width="5.88671875" style="1" customWidth="1"/>
    <col min="2" max="2" width="25.88671875" style="1" customWidth="1"/>
    <col min="3" max="3" width="10.44140625" style="1" customWidth="1"/>
    <col min="4" max="4" width="9.44140625" style="1" customWidth="1"/>
    <col min="5" max="5" width="8.88671875" style="1" customWidth="1"/>
    <col min="6" max="6" width="7.77734375" style="1" customWidth="1"/>
    <col min="7" max="7" width="7.6640625" style="1" customWidth="1"/>
    <col min="8" max="8" width="13.6640625" style="1" customWidth="1"/>
    <col min="9" max="9" width="11.109375" style="1" customWidth="1"/>
    <col min="10" max="17" width="13.6640625" style="1" customWidth="1"/>
    <col min="18" max="16384" width="13.6640625" style="1"/>
  </cols>
  <sheetData>
    <row r="1" spans="2:18" s="4" customFormat="1" ht="22.2" customHeight="1" x14ac:dyDescent="0.3"/>
    <row r="2" spans="2:18" s="5" customFormat="1" ht="22.2" customHeight="1" x14ac:dyDescent="0.3">
      <c r="B2" s="7" t="s">
        <v>10</v>
      </c>
      <c r="N2" s="7" t="s">
        <v>16</v>
      </c>
      <c r="R2" s="6" t="s">
        <v>17</v>
      </c>
    </row>
    <row r="3" spans="2:18" s="4" customFormat="1" ht="22.2" customHeight="1" x14ac:dyDescent="0.3"/>
    <row r="4" spans="2:18" s="4" customFormat="1" ht="22.2" customHeight="1" x14ac:dyDescent="0.3">
      <c r="B4" s="2" t="s">
        <v>0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2:18" s="4" customFormat="1" ht="22.2" customHeight="1" x14ac:dyDescent="0.3">
      <c r="B5" s="3" t="s">
        <v>1</v>
      </c>
      <c r="C5" s="27">
        <v>100000</v>
      </c>
      <c r="D5" s="27"/>
      <c r="E5" s="27"/>
      <c r="F5" s="27"/>
      <c r="G5" s="27"/>
      <c r="R5" s="13"/>
    </row>
    <row r="6" spans="2:18" s="4" customFormat="1" ht="22.2" customHeight="1" x14ac:dyDescent="0.3">
      <c r="B6" s="3" t="s">
        <v>2</v>
      </c>
      <c r="C6" s="27"/>
      <c r="D6" s="27">
        <v>35000</v>
      </c>
      <c r="E6" s="27">
        <v>37000</v>
      </c>
      <c r="F6" s="27">
        <v>38000</v>
      </c>
      <c r="G6" s="27">
        <v>40000</v>
      </c>
      <c r="R6" s="14"/>
    </row>
    <row r="7" spans="2:18" s="4" customFormat="1" ht="22.2" customHeight="1" x14ac:dyDescent="0.3">
      <c r="B7" s="3" t="s">
        <v>3</v>
      </c>
      <c r="C7" s="28"/>
      <c r="D7" s="28">
        <v>4000</v>
      </c>
      <c r="E7" s="28">
        <v>4500</v>
      </c>
      <c r="F7" s="28">
        <v>5000</v>
      </c>
      <c r="G7" s="28">
        <v>5500</v>
      </c>
    </row>
    <row r="8" spans="2:18" s="4" customFormat="1" ht="22.2" customHeight="1" x14ac:dyDescent="0.3">
      <c r="B8" s="3" t="s">
        <v>9</v>
      </c>
      <c r="C8" s="28">
        <f>C5-C5*2</f>
        <v>-100000</v>
      </c>
      <c r="D8" s="28">
        <f>D6-D7</f>
        <v>31000</v>
      </c>
      <c r="E8" s="28">
        <f t="shared" ref="E8:G8" si="0">E6-E7</f>
        <v>32500</v>
      </c>
      <c r="F8" s="28">
        <f t="shared" si="0"/>
        <v>33000</v>
      </c>
      <c r="G8" s="28">
        <f t="shared" si="0"/>
        <v>34500</v>
      </c>
      <c r="N8" s="11"/>
    </row>
    <row r="9" spans="2:18" s="4" customFormat="1" ht="15" customHeight="1" x14ac:dyDescent="0.3">
      <c r="N9" s="12"/>
    </row>
    <row r="10" spans="2:18" customFormat="1" ht="17.399999999999999" x14ac:dyDescent="0.3">
      <c r="B10" s="8" t="s">
        <v>11</v>
      </c>
      <c r="N10" s="12"/>
    </row>
    <row r="11" spans="2:18" customFormat="1" ht="17.399999999999999" x14ac:dyDescent="0.3">
      <c r="B11" s="8"/>
    </row>
    <row r="12" spans="2:18" customFormat="1" ht="17.399999999999999" x14ac:dyDescent="0.3">
      <c r="B12" s="29"/>
      <c r="C12" s="1"/>
    </row>
    <row r="13" spans="2:18" customFormat="1" ht="18.600000000000001" x14ac:dyDescent="0.3">
      <c r="B13" s="10" t="s">
        <v>44</v>
      </c>
      <c r="I13" s="30">
        <f>(C5-C5*2)/1.1+D8/1.1^2+E8/1.1^3+F8/1.1^4+G8/1.1^5</f>
        <v>3089.7045035423507</v>
      </c>
    </row>
    <row r="14" spans="2:18" customFormat="1" ht="17.399999999999999" x14ac:dyDescent="0.3">
      <c r="B14" s="10"/>
    </row>
    <row r="15" spans="2:18" customFormat="1" ht="17.399999999999999" x14ac:dyDescent="0.4">
      <c r="B15" s="9" t="s">
        <v>12</v>
      </c>
    </row>
    <row r="16" spans="2:18" customFormat="1" x14ac:dyDescent="0.3">
      <c r="B16" t="s">
        <v>13</v>
      </c>
    </row>
    <row r="17" spans="2:7" customFormat="1" x14ac:dyDescent="0.3">
      <c r="B17" t="s">
        <v>14</v>
      </c>
    </row>
    <row r="18" spans="2:7" customFormat="1" x14ac:dyDescent="0.3"/>
    <row r="19" spans="2:7" customFormat="1" x14ac:dyDescent="0.3"/>
    <row r="20" spans="2:7" s="5" customFormat="1" ht="22.2" customHeight="1" x14ac:dyDescent="0.3">
      <c r="B20" s="7" t="s">
        <v>10</v>
      </c>
    </row>
    <row r="21" spans="2:7" s="4" customFormat="1" ht="22.2" customHeight="1" x14ac:dyDescent="0.3"/>
    <row r="22" spans="2:7" s="4" customFormat="1" ht="22.2" customHeight="1" x14ac:dyDescent="0.3">
      <c r="B22" s="2" t="s">
        <v>0</v>
      </c>
      <c r="C22" s="3" t="s">
        <v>4</v>
      </c>
      <c r="D22" s="3" t="s">
        <v>5</v>
      </c>
      <c r="E22" s="3" t="s">
        <v>6</v>
      </c>
      <c r="F22" s="3" t="s">
        <v>7</v>
      </c>
      <c r="G22" s="3" t="s">
        <v>8</v>
      </c>
    </row>
    <row r="23" spans="2:7" s="4" customFormat="1" ht="22.2" customHeight="1" x14ac:dyDescent="0.3">
      <c r="B23" s="3" t="s">
        <v>1</v>
      </c>
      <c r="C23" s="27">
        <v>50000</v>
      </c>
      <c r="D23" s="27"/>
      <c r="E23" s="27"/>
      <c r="F23" s="27"/>
      <c r="G23" s="27"/>
    </row>
    <row r="24" spans="2:7" s="4" customFormat="1" ht="22.2" customHeight="1" x14ac:dyDescent="0.3">
      <c r="B24" s="3" t="s">
        <v>2</v>
      </c>
      <c r="C24" s="27"/>
      <c r="D24" s="27">
        <v>30000</v>
      </c>
      <c r="E24" s="27">
        <v>40000</v>
      </c>
      <c r="F24" s="27">
        <v>45000</v>
      </c>
      <c r="G24" s="27">
        <v>40000</v>
      </c>
    </row>
    <row r="25" spans="2:7" s="4" customFormat="1" ht="22.2" customHeight="1" x14ac:dyDescent="0.3">
      <c r="B25" s="3" t="s">
        <v>3</v>
      </c>
      <c r="C25" s="28"/>
      <c r="D25" s="28">
        <v>5000</v>
      </c>
      <c r="E25" s="28">
        <v>5500</v>
      </c>
      <c r="F25" s="28">
        <v>6500</v>
      </c>
      <c r="G25" s="28">
        <v>6500</v>
      </c>
    </row>
    <row r="26" spans="2:7" s="4" customFormat="1" ht="22.2" customHeight="1" x14ac:dyDescent="0.3">
      <c r="B26" s="3" t="s">
        <v>9</v>
      </c>
      <c r="C26" s="28">
        <f>C23-C23*2</f>
        <v>-50000</v>
      </c>
      <c r="D26" s="28">
        <f>D24-D25</f>
        <v>25000</v>
      </c>
      <c r="E26" s="28">
        <f t="shared" ref="E26:G26" si="1">E24-E25</f>
        <v>34500</v>
      </c>
      <c r="F26" s="28">
        <f t="shared" si="1"/>
        <v>38500</v>
      </c>
      <c r="G26" s="28">
        <f t="shared" si="1"/>
        <v>33500</v>
      </c>
    </row>
    <row r="27" spans="2:7" s="4" customFormat="1" ht="15" customHeight="1" x14ac:dyDescent="0.3"/>
    <row r="28" spans="2:7" customFormat="1" ht="17.399999999999999" x14ac:dyDescent="0.3">
      <c r="B28" s="8" t="s">
        <v>11</v>
      </c>
    </row>
    <row r="29" spans="2:7" customFormat="1" x14ac:dyDescent="0.3"/>
    <row r="30" spans="2:7" customFormat="1" ht="17.399999999999999" x14ac:dyDescent="0.3">
      <c r="B30" s="29" t="s">
        <v>15</v>
      </c>
      <c r="C30" s="17">
        <f>(C23-C23*2)/1.1+D26/1.1^2+E26/1.1^3+F26/1.1^4+G26/1.1^5</f>
        <v>48223.854555389262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10E0-3012-438F-B3A3-C5436703DA38}">
  <dimension ref="B2:M25"/>
  <sheetViews>
    <sheetView zoomScaleNormal="100" workbookViewId="0">
      <selection activeCell="J23" sqref="J23"/>
    </sheetView>
  </sheetViews>
  <sheetFormatPr defaultRowHeight="14.4" x14ac:dyDescent="0.3"/>
  <cols>
    <col min="1" max="1" width="3.6640625" customWidth="1"/>
    <col min="3" max="3" width="9.21875" customWidth="1"/>
    <col min="11" max="11" width="4.5546875" customWidth="1"/>
    <col min="12" max="12" width="7" customWidth="1"/>
  </cols>
  <sheetData>
    <row r="2" spans="2:11" ht="15.6" x14ac:dyDescent="0.3">
      <c r="B2" s="15" t="s">
        <v>18</v>
      </c>
      <c r="C2" s="15"/>
    </row>
    <row r="3" spans="2:11" ht="15.6" x14ac:dyDescent="0.3">
      <c r="B3" s="15" t="s">
        <v>23</v>
      </c>
      <c r="C3" s="15"/>
      <c r="J3" s="16">
        <v>2500</v>
      </c>
      <c r="K3" t="s">
        <v>24</v>
      </c>
    </row>
    <row r="4" spans="2:11" ht="15.6" x14ac:dyDescent="0.3">
      <c r="B4" s="15"/>
      <c r="C4" s="15"/>
    </row>
    <row r="5" spans="2:11" ht="15.6" x14ac:dyDescent="0.3">
      <c r="B5" s="15" t="s">
        <v>19</v>
      </c>
      <c r="C5" s="15"/>
    </row>
    <row r="6" spans="2:11" ht="15.6" x14ac:dyDescent="0.3">
      <c r="B6" s="15" t="s">
        <v>40</v>
      </c>
      <c r="C6" s="15"/>
    </row>
    <row r="7" spans="2:11" ht="15.6" x14ac:dyDescent="0.3">
      <c r="B7" s="15" t="s">
        <v>25</v>
      </c>
      <c r="C7" s="15"/>
      <c r="D7" s="16">
        <v>3</v>
      </c>
    </row>
    <row r="8" spans="2:11" ht="15.6" x14ac:dyDescent="0.3">
      <c r="B8" s="15"/>
      <c r="C8" s="15"/>
    </row>
    <row r="9" spans="2:11" ht="15.6" x14ac:dyDescent="0.3">
      <c r="B9" s="15"/>
      <c r="C9" s="15"/>
    </row>
    <row r="10" spans="2:11" ht="15.6" x14ac:dyDescent="0.3">
      <c r="B10" s="15"/>
      <c r="C10" s="15"/>
    </row>
    <row r="11" spans="2:11" ht="15.6" x14ac:dyDescent="0.3">
      <c r="B11" s="15" t="s">
        <v>20</v>
      </c>
      <c r="C11" s="15"/>
    </row>
    <row r="12" spans="2:11" ht="15.6" x14ac:dyDescent="0.3">
      <c r="B12" s="15" t="s">
        <v>21</v>
      </c>
      <c r="C12" s="15"/>
    </row>
    <row r="13" spans="2:11" ht="15.6" x14ac:dyDescent="0.3">
      <c r="B13" s="15" t="s">
        <v>22</v>
      </c>
      <c r="C13" s="15"/>
      <c r="G13" s="16">
        <v>0.8</v>
      </c>
    </row>
    <row r="14" spans="2:11" ht="15.6" x14ac:dyDescent="0.3">
      <c r="C14" s="15"/>
    </row>
    <row r="15" spans="2:11" ht="15.6" x14ac:dyDescent="0.3">
      <c r="B15" s="15"/>
      <c r="C15" s="15"/>
    </row>
    <row r="16" spans="2:11" ht="15.6" x14ac:dyDescent="0.3">
      <c r="B16" s="15"/>
      <c r="C16" s="15"/>
    </row>
    <row r="17" spans="2:13" ht="15.6" x14ac:dyDescent="0.3">
      <c r="B17" s="15" t="s">
        <v>26</v>
      </c>
      <c r="C17" s="15"/>
      <c r="L17" s="16">
        <v>0.5</v>
      </c>
      <c r="M17" t="s">
        <v>28</v>
      </c>
    </row>
    <row r="19" spans="2:13" ht="15.6" x14ac:dyDescent="0.3">
      <c r="C19" s="21" t="s">
        <v>29</v>
      </c>
      <c r="D19" s="22" t="s">
        <v>30</v>
      </c>
    </row>
    <row r="20" spans="2:13" x14ac:dyDescent="0.3">
      <c r="C20" s="24">
        <v>1</v>
      </c>
      <c r="D20" s="24">
        <v>2</v>
      </c>
    </row>
    <row r="21" spans="2:13" ht="15.6" x14ac:dyDescent="0.3">
      <c r="B21" s="18" t="s">
        <v>34</v>
      </c>
      <c r="C21" s="19">
        <v>2500</v>
      </c>
      <c r="D21" s="19">
        <v>500</v>
      </c>
      <c r="F21" t="s">
        <v>27</v>
      </c>
      <c r="H21" s="16">
        <f>C25</f>
        <v>12000</v>
      </c>
    </row>
    <row r="22" spans="2:13" ht="15.6" x14ac:dyDescent="0.3">
      <c r="B22" s="20" t="s">
        <v>36</v>
      </c>
      <c r="C22" s="19">
        <v>3</v>
      </c>
      <c r="D22" s="19">
        <v>3</v>
      </c>
      <c r="F22" t="s">
        <v>41</v>
      </c>
      <c r="H22" s="16">
        <f>D25</f>
        <v>1500</v>
      </c>
    </row>
    <row r="23" spans="2:13" ht="15.6" x14ac:dyDescent="0.3">
      <c r="B23" s="20" t="s">
        <v>38</v>
      </c>
      <c r="C23" s="19">
        <v>0.8</v>
      </c>
      <c r="D23" s="19">
        <v>1</v>
      </c>
    </row>
    <row r="24" spans="2:13" ht="15.6" x14ac:dyDescent="0.3">
      <c r="B24" s="20" t="s">
        <v>37</v>
      </c>
      <c r="C24" s="19">
        <v>0.5</v>
      </c>
      <c r="D24" s="19">
        <v>1</v>
      </c>
    </row>
    <row r="25" spans="2:13" x14ac:dyDescent="0.3">
      <c r="B25" s="23" t="s">
        <v>35</v>
      </c>
      <c r="C25" s="23">
        <f>C21*C22*C23/C24</f>
        <v>12000</v>
      </c>
      <c r="D25" s="23">
        <f>D21*D22*D23/D24</f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ДЗ NPV</vt:lpstr>
      <vt:lpstr>ДЗ Rice</vt:lpstr>
      <vt:lpstr>NPV</vt:lpstr>
      <vt:lpstr>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Чиликин</dc:creator>
  <cp:lastModifiedBy>Иван</cp:lastModifiedBy>
  <dcterms:created xsi:type="dcterms:W3CDTF">2015-06-05T18:19:34Z</dcterms:created>
  <dcterms:modified xsi:type="dcterms:W3CDTF">2023-07-19T10:46:58Z</dcterms:modified>
</cp:coreProperties>
</file>