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tbound Prospecting + Inside S" sheetId="1" r:id="rId3"/>
    <sheet state="visible" name="Paid Traffic + Inside Sales " sheetId="2" r:id="rId4"/>
    <sheet state="visible" name="The Effects of Mid-Funnel Conte" sheetId="3" r:id="rId5"/>
    <sheet state="visible" name="ContentChannel Marketing + Insi" sheetId="4" r:id="rId6"/>
    <sheet state="visible" name="Paid Traffic + Automated Free T" sheetId="5" r:id="rId7"/>
    <sheet state="visible" name="Paid Traffic + Automated Multi-" sheetId="6" r:id="rId8"/>
    <sheet state="visible" name="ContentChannel + Automated Mult" sheetId="7" r:id="rId9"/>
  </sheets>
  <definedNames/>
  <calcPr/>
</workbook>
</file>

<file path=xl/sharedStrings.xml><?xml version="1.0" encoding="utf-8"?>
<sst xmlns="http://schemas.openxmlformats.org/spreadsheetml/2006/main" count="670" uniqueCount="354">
  <si>
    <t>Outbound Prospecting + Inside Sales Unit Economics Model</t>
  </si>
  <si>
    <t>Since 2014, we've specialized in helping B2B SaaS and high-ticket service companies grow, while being extremely capital efficient.</t>
  </si>
  <si>
    <t>We've helped over 800 B2B SaaS and high-ticket services companies to date.</t>
  </si>
  <si>
    <t>How to Use: Click 'File' and 'Make a Copy' to change the inputs and tailor this model to your own business.</t>
  </si>
  <si>
    <t xml:space="preserve">Variable  </t>
  </si>
  <si>
    <t xml:space="preserve">Value </t>
  </si>
  <si>
    <t>Note</t>
  </si>
  <si>
    <t>Example</t>
  </si>
  <si>
    <t>Figure 1) Outbound Prospecting + Inside Sales Schematic</t>
  </si>
  <si>
    <t xml:space="preserve">SDR Monthly Salary </t>
  </si>
  <si>
    <t>Contacts Hit Per SDR Per Month</t>
  </si>
  <si>
    <t xml:space="preserve">An SDR should be able to hit at least 200 contacts per week. Someone trained on the Salesprocess.io framework and workflows can hit 120 per day.  </t>
  </si>
  <si>
    <t>Cost Per Contact Hit By SDR</t>
  </si>
  <si>
    <t xml:space="preserve">Ads are used to retargeting folks who have hit the link in the email, visited the site, but did not take action. These retargeting pools are small, but they can be reached on Facbeook, LinkedIn and the GDN. Optimize for reach. </t>
  </si>
  <si>
    <t>Lead Rate</t>
  </si>
  <si>
    <t xml:space="preserve">A 1-3% lead rate is achieveable with average messaging. However, with a strong message and offer that can be found and published using the Salesprocess.io framework, one can achieve an 8-30% conversion rate. </t>
  </si>
  <si>
    <t xml:space="preserve">Cost Per Lead </t>
  </si>
  <si>
    <t>Demo/Lead</t>
  </si>
  <si>
    <t>Discovery calls can be conducted by the SDR to qualify leads. The Salesprocess.io Discovery Call Matrix can be used to standardize this process.</t>
  </si>
  <si>
    <t xml:space="preserve">Video sales letters and in-depth content pieces are used to warm prospects up before call. </t>
  </si>
  <si>
    <t>Cost Per Demo</t>
  </si>
  <si>
    <t xml:space="preserve">Demo Show Up Rate </t>
  </si>
  <si>
    <t xml:space="preserve">One must account for the show up rate. Can drop during summer and holidays. Email sequences can be used to increase the show up rate and marinate the prospects before the demo. </t>
  </si>
  <si>
    <t xml:space="preserve">Demo Close Rate </t>
  </si>
  <si>
    <t>A high-performing inside sales team with the right script and assets will achieve close rates of over 20%. This 20% standard can achieved by a junior person with 1-3 months training on the right framework. Experienced salespeople (8 months-13 months) can achieve 50%+ conversion rates.</t>
  </si>
  <si>
    <t xml:space="preserve">Example of Spreadsheet + Management Tracking </t>
  </si>
  <si>
    <t xml:space="preserve">Example of Scripts </t>
  </si>
  <si>
    <t xml:space="preserve">CPA   </t>
  </si>
  <si>
    <t>Sales Rep Commission (% of Gross Contribution)</t>
  </si>
  <si>
    <t xml:space="preserve">For a high-ticket offer, 10% is the commission rate that will keep the sales team motivated and aligned. </t>
  </si>
  <si>
    <t>CPA (Conversion)</t>
  </si>
  <si>
    <t>Sales rep commission.</t>
  </si>
  <si>
    <t>CPA (Total)</t>
  </si>
  <si>
    <t>The total cost to acquire a customer is extremely important and should be tracked at all times.</t>
  </si>
  <si>
    <t>Annual Gross Contribution</t>
  </si>
  <si>
    <t>Outbound prospecting and inside sales works best for offers with gross contribution &gt;$3k per sale.</t>
  </si>
  <si>
    <t>Gross Contribution in 7 Days (if paid monthly)</t>
  </si>
  <si>
    <t>It is better to sell upfront deals to manage cash flow and recoup CPA immediately.</t>
  </si>
  <si>
    <t xml:space="preserve">ROI (Revenue) </t>
  </si>
  <si>
    <t>ROI (Cash)</t>
  </si>
  <si>
    <t>Payback Period (months)</t>
  </si>
  <si>
    <t xml:space="preserve">You can make this &lt;1 if you and your team are trained on selling upfront deals. </t>
  </si>
  <si>
    <t>Outbound Prospecting + Inside Sales [Pros, Cons &amp; When It's Used]</t>
  </si>
  <si>
    <t>Pros</t>
  </si>
  <si>
    <t xml:space="preserve">Fast to set up </t>
  </si>
  <si>
    <t xml:space="preserve">Can reach executives </t>
  </si>
  <si>
    <t>Easy to duplicate</t>
  </si>
  <si>
    <t>Cons</t>
  </si>
  <si>
    <t>Hard to scale</t>
  </si>
  <si>
    <t>Expensive to scale</t>
  </si>
  <si>
    <t>When It's Used</t>
  </si>
  <si>
    <t xml:space="preserve">When you are starting out from scratch and testing new offers </t>
  </si>
  <si>
    <t xml:space="preserve">When you are selling tickets with gross contribution &gt;$3k </t>
  </si>
  <si>
    <t xml:space="preserve">When you know exactly who you are targeting </t>
  </si>
  <si>
    <t>Outbound Prospecting + Inside Sales Funnel</t>
  </si>
  <si>
    <t>Figure 1: Outbound Prospecting + Inside Sales Funnel Schematic</t>
  </si>
  <si>
    <t>Figure 1 depicts the outbound prospecting funnel. This funnel can be used to validate a new market or it can be used to scale an existing offer (when the gross contribution allows for it).</t>
  </si>
  <si>
    <t>In this funnel, an SDR (sales development representative) will mine contact data and personally reach out to at least 500 contacts per month via cold email, cold LinkedIn messaging, and cold calling.</t>
  </si>
  <si>
    <t>The positive reply rate (the contact expressing interest) should be at least 3%. In some cases, when there is an extremely high market-message resonance, the lead rate can climb up to 15% +.</t>
  </si>
  <si>
    <t>The SDR then qualifies the lead with a discovery call (80-90% of the outbound leads will show up for a discovery call).</t>
  </si>
  <si>
    <t>Once the discovery call is completed, the SDR books the qualified lead on the calendar with a sales person (or Account Executive or Closer).</t>
  </si>
  <si>
    <t>The demo-discovery rate will be between 10-40%. This rate depends on the quality of your leads, which is dependent on the initial messaging (the less personalized and specific the messaging is at the cold-email level, the lower the quality of the lead will be and the less likely the lead will be qualified).</t>
  </si>
  <si>
    <t>The sales person will then demo the prospect and close the deal.</t>
  </si>
  <si>
    <t>A 20%-50% close rate is standard with a properly trained rep.</t>
  </si>
  <si>
    <t>The retargeting loops in this funnel “pick up the slack” or “mop up the crap” and increase the efficiency of the entire funnel.</t>
  </si>
  <si>
    <t>Retargeting is achieved using advertising channels (Google Display Network and Facebook Network) and email marketing nurturing (autoresponder software like Active Campaign).</t>
  </si>
  <si>
    <t>The effectivity of the outbound prospecting channel is heavily dependent on the gross contribution of the offer. The figure below compares the yield (ROI) against the gross contribution.</t>
  </si>
  <si>
    <t>These calculations were found using THE BUSINESS UNIT CASE MODEL.</t>
  </si>
  <si>
    <t>Figure 2 - Yield vs. Gross Contribution Using Outbound Prospecting + Inside Sales</t>
  </si>
  <si>
    <t>Variable</t>
  </si>
  <si>
    <t>Case 1</t>
  </si>
  <si>
    <t>Case 2</t>
  </si>
  <si>
    <t>Case 3</t>
  </si>
  <si>
    <t>SDR Monthly Salary</t>
  </si>
  <si>
    <t>Cost Per Lead</t>
  </si>
  <si>
    <t>Demo Show Up Rate</t>
  </si>
  <si>
    <t>Demo Close Rate</t>
  </si>
  <si>
    <t>CPA</t>
  </si>
  <si>
    <t>Gross Contribution</t>
  </si>
  <si>
    <t>ROI (Revenue)</t>
  </si>
  <si>
    <t>Notice gross contribution affects the yield of the outbound funnel - in case 1, the gross contribution is $10,000 and yield is 71.79%, however in case 2, when gross contribution is only $5,000, yield is negative, which means that the business will break. In case 3, the gross contribution is $50,000 and the yield is 322.98%.</t>
  </si>
  <si>
    <t>This shows that the outbound prospecting channel is extremely effective for high-ticket offers with high high-gross-contribution values, but not effective for lower-ticket, lower-gross contribution offers.</t>
  </si>
  <si>
    <t>Based on our experience - The outbound prospecting + inside sales funnel will work (meaning yield &gt; 0) as long as the gross contribution is greater than $6,000.</t>
  </si>
  <si>
    <t>The SDR monthly salary is assumed to be $3,500 since this is the price you can pay to get someone junior to send 500 personalized emails per month.</t>
  </si>
  <si>
    <t>A 3% lead rate is assumed. This is the rate at which a contact indicates interest. This lead rate is conversative and is achievable with a properly trained SDR and messaging that includes a desired transformation.</t>
  </si>
  <si>
    <t>A 30% demo-lead rate (number of people who book demos/number of people who express interest) is assumed.</t>
  </si>
  <si>
    <t>People who indicate interest via outbound prospecting are more likely to book demos than people who indicate interest via a mass-marketing channel like Facebook advertising.</t>
  </si>
  <si>
    <t>A 90% demo-show-up rate is assumed. Based on our experience, the outbound demo-show-up rate is greater than the inbound demo-show-up rate since there is a discovery conducted between the lead and demo booking event.</t>
  </si>
  <si>
    <t>A 20% close rate is assumed. This is achievable by a properly trained sales team.</t>
  </si>
  <si>
    <t>Figure 3 and 4 demonstrate top of funnel metrics.</t>
  </si>
  <si>
    <t>Figure 3 - Example of SDR Output, Open Rates, and Reply Rates</t>
  </si>
  <si>
    <t>Notice that the open rates are greater than 25%, and the overall reply rate is greater than 13%. This is achieved by using extremely effective niche-specific messaging.</t>
  </si>
  <si>
    <t>Figure 4 - Example of SDR Output (Salesprocess.io)</t>
  </si>
  <si>
    <t>Figure 4 shows an example of an SDR’s monthly output. Notice that 800 leads were contacted, 2,722 emails were sent (approx 3 emails per contact over a span of 1 month), 381 replies were received (approx. 14%) and 64 demos were scheduled (8%).</t>
  </si>
  <si>
    <t>Figure 5 - Show Up Rate and Close Rate Vs. Rep - Timeframe Held Constant</t>
  </si>
  <si>
    <t>Figure 5 depicts the close rate for 3 reps selling the same offer over 1 month. Notice that the show-up rate is approximately 50% (this overall show up rate is a blend of outbound, inbound, and organic leads - inbound leads contribute to a lower show up rate). Notice that the close rate is approximately 27% when averaged across 3 reps.</t>
  </si>
  <si>
    <t>Paid Traffic + Inside Sales Unit Economics Model</t>
  </si>
  <si>
    <t>Figure 1) Paid Traffic + Inside Sales Schematic</t>
  </si>
  <si>
    <t>CPM</t>
  </si>
  <si>
    <t>Cost per 1000 impressions on Facebook and LinkedIn ranges from $10-20.</t>
  </si>
  <si>
    <t>CTR</t>
  </si>
  <si>
    <t>A 1-3% CTR can be achieved with the right ad angle and copy.</t>
  </si>
  <si>
    <t>CPC</t>
  </si>
  <si>
    <t>Cost per click should be around $1-2.</t>
  </si>
  <si>
    <t>Opt-In Rate</t>
  </si>
  <si>
    <t>An opt-in rate of 15-30% can be achieved using a piece of content/lead magnet that can be created and tested using the Salesprocess.io framework.</t>
  </si>
  <si>
    <t>The benchmark demo conversion rate is 10-20%.</t>
  </si>
  <si>
    <t>One must account for the show up rate. Can drop during summer and holidays.</t>
  </si>
  <si>
    <t xml:space="preserve">CPA (Ads)  </t>
  </si>
  <si>
    <t>For a high-ticket offer, 10% is the commission rate that will keep the sales team motivated and aligned.</t>
  </si>
  <si>
    <t>Paid traffic and inside sales works best for offers with gross contribution &gt;$3k per sale.</t>
  </si>
  <si>
    <t>ROI (Cash 30 Days)</t>
  </si>
  <si>
    <t>Paid Traffic + Inside Sales [Pros, Cons &amp; When It's Used]</t>
  </si>
  <si>
    <t xml:space="preserve">Allows you to scale </t>
  </si>
  <si>
    <t xml:space="preserve">Reach new audiences in seconds </t>
  </si>
  <si>
    <t xml:space="preserve">Hard to set up </t>
  </si>
  <si>
    <t xml:space="preserve">Hard to tune </t>
  </si>
  <si>
    <t xml:space="preserve">Need cash to test </t>
  </si>
  <si>
    <t xml:space="preserve">Need a sales team </t>
  </si>
  <si>
    <t xml:space="preserve">When you validated your offer with outbound prospecting or organic </t>
  </si>
  <si>
    <t xml:space="preserve">When you are scaling up </t>
  </si>
  <si>
    <t xml:space="preserve">When you don't know exactly who you are targeting </t>
  </si>
  <si>
    <t>Paid Traffic + Inside Sales Funnel</t>
  </si>
  <si>
    <t>Figure 1 - Paid Traffic Funnel Schematic</t>
  </si>
  <si>
    <t>Figure 1 depicts the paid traffic inside sales funnel. This funnel is used to scale companies extremely quickly.</t>
  </si>
  <si>
    <t>Notice that the paid traffic channels (Facebook, Youtube, LinkedIn) route to an opt-in page - a page that generates leads.</t>
  </si>
  <si>
    <t>Once the lead is captured, the lead enters a nurture sequence.</t>
  </si>
  <si>
    <t>These nurture steps include: video sales letters (long-form-video-content), written content, automated email follow ups, personal follow ups from sales people, and retargeting ads using the GDN and Facebook network.</t>
  </si>
  <si>
    <t>The purpose of this nurture content is to turn leads into qualified opportunities (AKA - sales qualified leads - leads who have the problem you are solving, have the money, and the buying authority).</t>
  </si>
  <si>
    <t>The lead/qualified opportunity rate should be at least 5%. This is achieved using the nurture content.</t>
  </si>
  <si>
    <t>The qualified lead is then pitched by a salesperson and closed. This closing rate should be at least 20%.</t>
  </si>
  <si>
    <t>Figure 2 shows an example of the Facebook advertising platform dashboard.</t>
  </si>
  <si>
    <t>Figure 2 - Facebook Advertising Dashboard - Paid Traffic Funnel Example</t>
  </si>
  <si>
    <t>Notice that $239k was spent, 74,987 clicks were produced with a click-through rate of 0.67% and average CPC of $3.19, 11,906 leads were created (16% opt-in rate), 1,643 appointments were scheduled (14% appointment/lead rate).</t>
  </si>
  <si>
    <t>Figure 3 shows the cash accumulated from the Facebook channel (this cash collected, not revenue).</t>
  </si>
  <si>
    <t>Figure 3 - Revenue realized from Facebook channel over 12 months</t>
  </si>
  <si>
    <t>Notice that $2.3M (Cash) was realized in one year from the Facebook ad spends (10x yield).</t>
  </si>
  <si>
    <t>Figure 4 - Visual Representation of a paid-traffic marketing funnel</t>
  </si>
  <si>
    <t>Figure 4 shows a visual representation of a paid traffic inside sales funnel. This was produced using Facebook Analytics.</t>
  </si>
  <si>
    <t>Notice that the demo-lead conversion rate can be determined by dividing the demo-thank-you step by the SaaS VSL step (opt-in/lead).</t>
  </si>
  <si>
    <t>The yield of the paid-traffic-inside sales model is dependent on CPM and the gross contribution of the offer.</t>
  </si>
  <si>
    <t>Figure 5 compares yield against contribution values when CPM is held constant at $26.</t>
  </si>
  <si>
    <t>Figure 5 - Yield Vs. Gross Contribution Using Paid Traffic + Inside Sales Access Channel With CPM Held Constant at $26</t>
  </si>
  <si>
    <t>CPA (Ads)</t>
  </si>
  <si>
    <t>GC Monthly (If Applicable)</t>
  </si>
  <si>
    <t>Notice that in case 1, when the gross contribution is $10k, the yield is 209%, but in case 2 when the gross contribution is only $2k, yield -1.77% (business breaks).</t>
  </si>
  <si>
    <t>In case 3, when the gross contribution is $50k, the yield is 441.35% (extremely profitable).</t>
  </si>
  <si>
    <t>The CPM (cost per 1000 impressions) varies with platform and competitors in the market - since the advertising platforms operate as auctions.</t>
  </si>
  <si>
    <t>The following figures compare CPM against channel when the market and transformation are held constant.</t>
  </si>
  <si>
    <t>Figure 6 - CPM On LinkedIn</t>
  </si>
  <si>
    <t>Figure 7 - CPM Price On Facebook</t>
  </si>
  <si>
    <t>Figure 8 - CPM Price Cold Traffic Youtube</t>
  </si>
  <si>
    <t>Figure 9 - CPM Price On Google Display Network (GDN)</t>
  </si>
  <si>
    <t>Figure 6, 7, 8, and 9 depict CPM across different networks for similar audiences. Notice that LinkedIn and Youtube have higher CPM compared to Facebook and the GDN (lowest).</t>
  </si>
  <si>
    <t>This makes LinkedIn and Youtube great for cold traffic targeting and Facebook and GDN great for retargeting - since you can “smother and mop up” audiences for cheap.</t>
  </si>
  <si>
    <t>The ad platforms operate as auctions. This means that CPM is a function of competitors in the market - meaning the more people marketing to your audience, the higher the CPM.</t>
  </si>
  <si>
    <t>CPMs will rise over time when the demand of advertisers outpaces the supply of inventory. Figure 10 shows the CPM over time for a Facebook Audience.</t>
  </si>
  <si>
    <t>Figure 10 - CPM Against Time - Adset and Ad Constant</t>
  </si>
  <si>
    <t>Notice that the CPM increases and click-through rate decreases over time as more competitors enter the market.</t>
  </si>
  <si>
    <t>A way to combat the rising cost of CPMs is to write advertisement with claims unfamiliar to the market or increase the gross contribution of the offer by increasing the price or increasing the mechanism efficiency.</t>
  </si>
  <si>
    <t>The CPM can dramatically impact the yield of the paid traffic funnel. Figure 11 shows the impact of the CPM on the yield when the gross contribution is held constant.</t>
  </si>
  <si>
    <t>Figure 11 - Yield Vs. CPM Using Paid Traffic + Inside Sales Access Channel</t>
  </si>
  <si>
    <t>Notice that case 1 (CPM = $20) yields 139.75% return while case 2 (CPM = $100) yields -32.68% return and case 3 (CPM = $3) yields 426.14%.</t>
  </si>
  <si>
    <t>If the CPM of the channel suddenly spikes ( Christmas time and businesses dump their money into Facebook ads to reduce earnings), the yield will decrease.</t>
  </si>
  <si>
    <t>A way to combat this end-of-year spike is to shut down ads during November and December and focus on nurturing and organic channels while everyone else is burning money. Then in January, pick back up and start buying when CPMs decrease.</t>
  </si>
  <si>
    <t>The Effects Of Mid-Funnel Content On The Efficiency Of The Sales Funnels</t>
  </si>
  <si>
    <t>Mid-funnel content affects the overall yield of your funnel.</t>
  </si>
  <si>
    <t>This type of content can be in the form of blog articles or video sales letters hosted on your blog-index page, Youtube videos hosted on your Youtube page, videos or articles hosted on LinkedIn etc..</t>
  </si>
  <si>
    <t>Figure 1 compares channels against lead conversion events (“Booked Demo” and “Completed Quiz”) over a 7 day period for one of Salesprocess.io’s funnels.</t>
  </si>
  <si>
    <t>Figure 1 - Channel Vs. Lead Event Over 7 Days “</t>
  </si>
  <si>
    <t>Notice that the direct channel (people organically visiting the site) is yielding more than the Facebook and Instagram channel (paid channels).</t>
  </si>
  <si>
    <t>This is due to viewers consuming some sort of content, then directly typing the URL into their browser and signing up as a lead.</t>
  </si>
  <si>
    <t>Organic content effecticity is difficult to track, however, when the content is hosted on the company website and proper tracking tools are used, a correlation between the probability of the viewer becoming a qualified lead and the content page title consumed can be calculated.</t>
  </si>
  <si>
    <t>The figures below provide an example of this.</t>
  </si>
  <si>
    <t>Figure 2 - Correlations Between Content views and Lead (“Booked Demo”) Event</t>
  </si>
  <si>
    <t>Notice that some content pieces are more influential than others (in that they contributed more to a qualified lead event): People who watch the “Filled Up Calendars” piece of content are 7x more likely to book a demo.</t>
  </si>
  <si>
    <t>People who read the “lethal sales script” article are only 7% more likely to book a demo. People who visit “The Holy Grail” video are actually 16% less likely to book a demo.</t>
  </si>
  <si>
    <t>Notice that this method of correlating content to mid-funnel events is extremely useful when determining the effectivity of the content.</t>
  </si>
  <si>
    <t>Figure 3 depicts an example of the conversion rates of Organic YouTube content.</t>
  </si>
  <si>
    <t>Figure 4 - Example Of YouTube Referral Traffic</t>
  </si>
  <si>
    <t>Notice that the questionnaire conversion rate (lead rate) is approximately 3% from YouTube content.</t>
  </si>
  <si>
    <t>Content is extremely powerful, especially when combined with scalable traffic sources like paid traffic, however, the content creation process is time-consuming.</t>
  </si>
  <si>
    <t>Creating high-quality content is taught by Salesprocess.io.</t>
  </si>
  <si>
    <t>Content/Channel Marketing + Inside Sales Unit Economics Model</t>
  </si>
  <si>
    <t>Figure 1) Content/Channel Marketing + Inside Sales Schematic</t>
  </si>
  <si>
    <t>Cost to Produce and Syndicate Content (or Channel Partner Fee)</t>
  </si>
  <si>
    <t xml:space="preserve">Views </t>
  </si>
  <si>
    <t>With a laser-tight message and offer to the right audience, which can be crafted using Salesprocess.io frameworks, a lead rate of over 15% can be achieved.</t>
  </si>
  <si>
    <t>Leads</t>
  </si>
  <si>
    <t>The demo/lead rate should be validated by outbound prospecting and paid traffic before using the content/channel marketing strategy.</t>
  </si>
  <si>
    <t>One must account for the show up rate. Can drop during summer and holidays. The show up rate should be slightly higher than when using outbound prospecting and paid traffic.</t>
  </si>
  <si>
    <t>With content/channel marketing, a high-performing inside sales team with the right script and assets will achieve close rates of over 20%. This 20% standard can achieved by a junior person with 1-3 months training on the right framework. Experienced salespeople (8 months-13 months) can achieve higher close rates.</t>
  </si>
  <si>
    <t xml:space="preserve">Sales Rep Commission (% of Gross Contribution) </t>
  </si>
  <si>
    <t>As most the marketing is done by the channel partner and assets, a 10% commission rate for the inside salesperson is appropriate and adequate to keep them motived and aligned.</t>
  </si>
  <si>
    <t>This strategy works extremely well for high ticket offers if you target the correct audience, which can be done using the Salesprocess.io framework.</t>
  </si>
  <si>
    <t>Best practice is to always try to sell upfront deals.</t>
  </si>
  <si>
    <t>Content/Channel Marketing + Inside Sales [Pros, Cons &amp; When It's Used]</t>
  </si>
  <si>
    <t>Inexpensive</t>
  </si>
  <si>
    <t xml:space="preserve">Builds your brand </t>
  </si>
  <si>
    <t xml:space="preserve">Separates you from competition </t>
  </si>
  <si>
    <t xml:space="preserve">Increases conversion rate of other traffic sources </t>
  </si>
  <si>
    <t xml:space="preserve">Time consuming </t>
  </si>
  <si>
    <t xml:space="preserve">Slow to set up </t>
  </si>
  <si>
    <t xml:space="preserve">When you are starting to support your outbound prospecting and advertising efforts </t>
  </si>
  <si>
    <t xml:space="preserve">When you already validated a high-ticket offer with outbound prospecting or ads </t>
  </si>
  <si>
    <t xml:space="preserve">Combining with outbound/inbound paid traffic funnel </t>
  </si>
  <si>
    <t>Channel Partners + Inside Sales Funnel</t>
  </si>
  <si>
    <t>Figure 1: Channel Partner + Inside Sales Funnel Schematic</t>
  </si>
  <si>
    <t>In this funnel, eyeballs or traffic is originated from 3rd party channels who control an existing audience.</t>
  </si>
  <si>
    <t>Channel traffic is turned into leads, and leads are nurtured and turned into qualified opps, then customers.</t>
  </si>
  <si>
    <t>Examples:</t>
  </si>
  <si>
    <t>A thought leader posts ones of your articles or video sales letters.</t>
  </si>
  <si>
    <t>A complimentary offer co-markets to their audience with an educational webinar.</t>
  </si>
  <si>
    <t>You pay Kim K $50k to mention you in a Instagram story.</t>
  </si>
  <si>
    <t>The yield of the channel partner funnel is dependant on the cost to produce and syndicate the content, the views the content recieves, and the contribution of the offer, and the lead conversion rate.</t>
  </si>
  <si>
    <t>First, let’s compare the yield against the gross contribution of the offer when cost to produce and syndicate content and views are held constant.</t>
  </si>
  <si>
    <t>In the example below, the cost to produce and syndicate content is assumed to be $500 (this is pretty cheap. Most influencers will want more than $500 to post. In the consumer market, the going rate for an influencer is approx. $1k per 100,000 followers)</t>
  </si>
  <si>
    <t>The views on each piece of content is assumed to 1000 - a conservative estimate in a startup environment when the audience is small (linkedin connections, Facebook friends, groups). The view count can of course change if the audience grows or if a channel partner promotes your content. The lead conversion rate is assumed to be 3% (this is typical if the claim within the piece of content aligns with the channel’s audience).</t>
  </si>
  <si>
    <t>Figure 5 - Yield Vs. Gross Contribution - Content Marketing + Inside Sales (Constant Cost To Produce Content)</t>
  </si>
  <si>
    <t>Value</t>
  </si>
  <si>
    <t>Cost To Produce And Syndicate Content</t>
  </si>
  <si>
    <t>Views</t>
  </si>
  <si>
    <t>Lead/Demo</t>
  </si>
  <si>
    <t>Notice with a small view count (1,000), the model breaks when the gross contribution dips below $750, however, it is extremely profitable if the contribution is over $2k.</t>
  </si>
  <si>
    <t>This means that if you only have access to a small audience, sell something with a high contribution value.</t>
  </si>
  <si>
    <t>Figure 6 compares yield against audience sizes when cost to produce and syndicate content and gross contribution are held constant.</t>
  </si>
  <si>
    <t>Figure 6 - Yield Vs. Audience Size (Constant Cost To Produce and Syndicate Content, Constant Contribution)</t>
  </si>
  <si>
    <t>Cost To Produce and Syndicate Content</t>
  </si>
  <si>
    <t>Notice that the larger the audience, the higher the yield (this is pretty intuitive).</t>
  </si>
  <si>
    <t>This model works extremely well even for low contribution offers.</t>
  </si>
  <si>
    <t>This explains why so many “Instagrammers” and “Youtubers” focus so heavily on building their audiences, then push out low ticket offers like “merch” and low-ticket-ecommerce items and make a killing.</t>
  </si>
  <si>
    <t>Let’s compare yield against cost to produce and syndicate content with a high-gross-contribution offer.</t>
  </si>
  <si>
    <t>In the example below, the gross contribution is held constant at $50k (high-ticket offer) and the cost to produce and syndicate content is varied.</t>
  </si>
  <si>
    <t>Figure 7: Yield Vs. Cost To Produce and Syndicate Content - Channel Marketing + Inside Sales ($50k Gross Contribution - High Ticket)</t>
  </si>
  <si>
    <t>Notice that with a high contribution offer, an extremely high cost to produce and syndicate content can be tolerated even if the audience size is low.</t>
  </si>
  <si>
    <t>This means, that it could be worth it to pay a channel a bunch of money up front to push your marketing if your contribution is high.</t>
  </si>
  <si>
    <t>Paid Traffic + Automated Free Trial Unit Economics Model</t>
  </si>
  <si>
    <t>A 1-3% CTR can be achieved with the right ad angle and copy, which our process allows you to do.</t>
  </si>
  <si>
    <t>Free Trial/Lead Conversion Rate</t>
  </si>
  <si>
    <t>Benchmark free trial rate of 5% can be achieved with the right offer.</t>
  </si>
  <si>
    <t>Cost Per Trial</t>
  </si>
  <si>
    <t xml:space="preserve">Trial Close Rate </t>
  </si>
  <si>
    <t>Benchmark close rate of 15% can be achieved with the right offer.</t>
  </si>
  <si>
    <t>This strategy works well for lower ticket offers.</t>
  </si>
  <si>
    <t>Paid Traffic + Automated Free Trial [Pros, Cons &amp; When It's Used]</t>
  </si>
  <si>
    <t xml:space="preserve">You don't need to hire a sales team </t>
  </si>
  <si>
    <t xml:space="preserve">You can keep your team small </t>
  </si>
  <si>
    <t xml:space="preserve">Expensive </t>
  </si>
  <si>
    <t xml:space="preserve">When you have proven that your free trial offer converts and you have proven a low churn rate </t>
  </si>
  <si>
    <t xml:space="preserve">Usually when you can't afford to install an inside sales team because your ticket price is too low </t>
  </si>
  <si>
    <t>Paid Traffic + Automated Free Trial Schematic</t>
  </si>
  <si>
    <t xml:space="preserve">Tripwire/Sale </t>
  </si>
  <si>
    <t>Cost Per Tripwire Sign Up</t>
  </si>
  <si>
    <t>Tripwire Gross Contribution</t>
  </si>
  <si>
    <t xml:space="preserve">Upsell 1 Conversion Rate </t>
  </si>
  <si>
    <t xml:space="preserve">Upsell 1 Gross Contribution </t>
  </si>
  <si>
    <t>Examples: Limited edition offers, group coaching/sessions, additional support</t>
  </si>
  <si>
    <t xml:space="preserve">Upsell 2 Conversion Rate </t>
  </si>
  <si>
    <t xml:space="preserve">Upsell 2 Gross Contribution </t>
  </si>
  <si>
    <t>Examples: One-on-one private coaching, in-person meetups</t>
  </si>
  <si>
    <t xml:space="preserve">Expectation Value of Customer </t>
  </si>
  <si>
    <t xml:space="preserve">You don't need a sales team </t>
  </si>
  <si>
    <t xml:space="preserve">When you are selling smaller tickets that do not require a salesperson (ebooks, online training, ecommerce) </t>
  </si>
  <si>
    <t xml:space="preserve">When you have some cash in the bank to test </t>
  </si>
  <si>
    <t>Paid Traffic Automated Funnel</t>
  </si>
  <si>
    <t>Figure 1: Paid Traffic Automated Funnel Schematic</t>
  </si>
  <si>
    <t>The paid traffic + automated funnel’s backend economics are very similar to the channel + automated funnel mentioned earlier.</t>
  </si>
  <si>
    <t>The traffic source used is the only difference - instead of channel partners originating traffic, paid sources like Facebook, LinkedIn and Youtube ads are used.</t>
  </si>
  <si>
    <t>Just like the paid traffic + sales funnel, the yield is dependant on the:</t>
  </si>
  <si>
    <t>The CPM determines the lead price.</t>
  </si>
  <si>
    <t>And just like the channel + automated funnel, the yield is dependant on:</t>
  </si>
  <si>
    <t>The conversion rate and contribution value of the tripwire, and upsell offers.</t>
  </si>
  <si>
    <t>Let’s compare yield against CPM when all other variables are held constant.</t>
  </si>
  <si>
    <t>In the model below, the CTR (click-through-rate) is assumed to be 0.70% (this is a lower limit on Facebook),</t>
  </si>
  <si>
    <t>the opt-in rate is assumed to be 15% (a lower limit when using paid traffic),</t>
  </si>
  <si>
    <t>the tripwire/sale conversion rate is assumed to be 8% (a great benchmark to shoot for),</t>
  </si>
  <si>
    <t>the gross contribution of the tripwire is assumed to be $49 (a simple ebook or resource),</t>
  </si>
  <si>
    <t>the upsell 1 conversion rate and contribution value are assumed to be 10% and $500 respectively (an online program or software license),</t>
  </si>
  <si>
    <t>and the upsell 2 conversion rate and contribution value are assumed to be 5% and $3,000 respectively (a consulting fee or extra support).</t>
  </si>
  <si>
    <t>Figure 1: Yield Vs. CPM - All other variables held constant.</t>
  </si>
  <si>
    <t>Tripwire Sale/Lead</t>
  </si>
  <si>
    <t>Upsell 1 Conversion Rate</t>
  </si>
  <si>
    <t>Upsell 1 Gross Contribution</t>
  </si>
  <si>
    <t>Upsell 2 Conversion Rate</t>
  </si>
  <si>
    <t>Upsell 2 Gross Contribution</t>
  </si>
  <si>
    <t>Expectation Value Of Customer</t>
  </si>
  <si>
    <t>Notice that in this model, the funnel breaks when the CPM crosses $21.</t>
  </si>
  <si>
    <t>This illustrates the delicate nature of these types of funnels - one day it’s pumping along and yielding a healthy 300% return, the next it starts losing money because CPM shoot up.</t>
  </si>
  <si>
    <t>This type of funnel is best suited for those who are expert copywriters and media buyers. They can be extremely profitable, but the amount of time and energy spent iterating, testing, and monitoring is immense and level of expertise necessary to make one of these hum is high.</t>
  </si>
  <si>
    <t>The channel + automated funnel is MUCH more forgiving, so we suggest that our clients start with that one, then graduate to this funnel once the economics and copy are proven.</t>
  </si>
  <si>
    <t>Content/Channel + Automated Free Trial Unit Economics Model</t>
  </si>
  <si>
    <t>Cost to Produce and Syndicate Content</t>
  </si>
  <si>
    <t>Lead/View Rate</t>
  </si>
  <si>
    <t>Lead/Trip Wire</t>
  </si>
  <si>
    <t xml:space="preserve">Expectation Value Of Customer </t>
  </si>
  <si>
    <t>Content/Channel + Automated Free Trial [Pros, Cons &amp; When It's Used]</t>
  </si>
  <si>
    <t xml:space="preserve">Inexpensive to get started </t>
  </si>
  <si>
    <t xml:space="preserve">Free traffic </t>
  </si>
  <si>
    <t xml:space="preserve">Difficult to scale </t>
  </si>
  <si>
    <t xml:space="preserve">Hard to break through the noise </t>
  </si>
  <si>
    <t xml:space="preserve">When you are testing a new offer and you don't have much money </t>
  </si>
  <si>
    <t xml:space="preserve">When your ticket price is low &lt;$200 (ebooks, programs, ecommerce) </t>
  </si>
  <si>
    <t>Channel Partners + Automated Funnel</t>
  </si>
  <si>
    <t>Figure 1: Channel Partner + Automated Funnel Schematic</t>
  </si>
  <si>
    <t>In this funnel, traffic is generated by syndicating content through a 3rd party channel or “piggy-backing” off other people’s audiences. This traffic is then turned into leads using a lead capture page.</t>
  </si>
  <si>
    <t>The leads are nurtured by video sales letters, webinars and mid-funnel content, then directed to “tripwire” sales page, where they are converted into customers. A tripwire is a small purchase or free trial (small commitment).</t>
  </si>
  <si>
    <t>The prospect, now a customer is upsold with additional higher-ticket offers via additional sales pages and retargeting loops, and sometimes inside sales teams. This additional offers can be referred to as “backend offers”.</t>
  </si>
  <si>
    <t>The yield of this funnel is dependent on:</t>
  </si>
  <si>
    <t>The tripwire conversion rate and respective contribution value</t>
  </si>
  <si>
    <t>The upsell conversion rates and respective contribution values</t>
  </si>
  <si>
    <t>The audience size</t>
  </si>
  <si>
    <t>The audience quality, which can be inferred by the lead/view rate, which is ultimately determined by the resonance between the claim and the interests of the audience.</t>
  </si>
  <si>
    <t>Let’s compare yield against upsell contribution values, specifically the “backend” upsell, when all other variables are held constant.</t>
  </si>
  <si>
    <t>In this model, we will assume that:</t>
  </si>
  <si>
    <t>Cost to produce and syndicate content = $10,000 (the cost to pay off a channel partner for a push),</t>
  </si>
  <si>
    <t>the audience size = 20,000 (pretty standard in the real world for b2b audience),</t>
  </si>
  <si>
    <t>the lead rate (the rate at which a viewer raises hand and expresses interest via an opt-in page) = 2% (could be better, however, this is a lower limit),</t>
  </si>
  <si>
    <t>the tripwire conversion rate = 10% (this is pretty high, but definitely achievable with a high-converting video sales letter and lethal mid-funnel content),</t>
  </si>
  <si>
    <t>the tripwire contribution value = $47 (an ebook or a simple resource),</t>
  </si>
  <si>
    <t>the upsell 1 conversion rate = 10% (pretty standard for a $1k upsell if the upsell video is well done),</t>
  </si>
  <si>
    <t>the contribution for upsell 1 = $1,000 (an online program or a yearly license to a software, or a consultation fee),</t>
  </si>
  <si>
    <t>the upsell 2 conversion rate = 5% (this is the lower limit with an inside sales team and aggressive nurture campaign).</t>
  </si>
  <si>
    <t>Figure 1: Yield Vs. Backend Contribution Values - All other variables are held constant.</t>
  </si>
  <si>
    <t>Notice when the backend contribution value dips below $2,000, yield is negative.</t>
  </si>
  <si>
    <t>This simple model illustrates the importance of having a “high-ticket” or “high-margin” or “profit center” within the funnel. Without a higher-ticket offer tacked onto a lower-ticket tripwire offer, exciting funnel yield is difficult to achieve.</t>
  </si>
  <si>
    <t>Most entrepreneurs struggle to identify the importance of a high-ticket profit center; in some cases these entrepreneurs “break even” with their tripwire funnel, but don’t capture exciting surplus with higher-ticket offers. The result is that they don’t accumulate capital at a rate that is anywhere near as exciting as it could be.</t>
  </si>
  <si>
    <t>On the other hand, savvy entrepreneurs who start with a high-ticket profit center offer and “work their way downstream” achieve meaningful surplus - meaning, they make big margins with a high ticket offer first, then use this type of funnel to acquire a massive amount of customers for “free” with affiliates, channels, and paid traffic.</t>
  </si>
  <si>
    <t>Russell Brunson from Clickfunnels did this beautifully: He sold a high-margin mastermind group ($25k price point, now $50k), a mid-ticket info course and software (Clickfunnels -$1k-$3k), and a $9 ebook and softcover (Expert Secrets and Dotcom Secrets) he used as a tripwire.</t>
  </si>
  <si>
    <t>He assembled an army of affiliates/channel partners and spent a fortune on paid traffic.</t>
  </si>
  <si>
    <t>He was able to “liquidate” his traffic costs with the ebook and course sales, acquire customers for his monthly recurring software for “free”, and pocket profits on the backend with his mastermind.</t>
  </si>
  <si>
    <t>Clickfunnels is the fastest-growing-non-vc-backed software company ever - he broke $100M ARR in a few years without any funding and while pocketing profits. Not too shabby.</t>
  </si>
  <si>
    <t>Let’s compare yield against audience size when all other variables are held constant.</t>
  </si>
  <si>
    <t>In the example below, we will assume that:</t>
  </si>
  <si>
    <t>The cost to produce and syndicate the content = $10,000,</t>
  </si>
  <si>
    <t>lead rate = 2%,</t>
  </si>
  <si>
    <t>tripwire conversion rate = 10%,</t>
  </si>
  <si>
    <t>tripwire contribution = $47 (small ebook or training),</t>
  </si>
  <si>
    <t>upsell 1 conversion rate and contribution value = 10% and $1,000 (program or software sale) respectively,</t>
  </si>
  <si>
    <t>upsell 2 conversion rate and contribution value = 5% and $5,000 (extra support or consulting package) respectively.</t>
  </si>
  <si>
    <t>Yield Vs. Audience Size - All other variables held constant</t>
  </si>
  <si>
    <t>Channel 1</t>
  </si>
  <si>
    <t>Channel 2</t>
  </si>
  <si>
    <t>Channel 3</t>
  </si>
  <si>
    <t>Notice that this model “breaks” when the views are less than 12,000, it’s profitable when the views &gt;12,000 and it’s wildly profitable when the views are in the 6 figures.</t>
  </si>
  <si>
    <t>Using the audience size, we can hypothesize a CPL (cost per lead), which we can compare to that of a paid traffic funnel and determine if the channel agreement is worth pursuing.</t>
  </si>
  <si>
    <t>For Example: Notice that in case 2, CPL = $25 and in case 3, CPL = $5. Let’s pretend that we are able to buy leads for the same offer on Facebook for $12. In this case, it doesn’t make sense to go with channel partner 2, but it does make sense to go with channel partner 3.</t>
  </si>
  <si>
    <t>When you are evaluating channels, it pays to be prudent - start with a small test if possible, evaluate the CPL and overall conversion rate, then scale up with larger buys.</t>
  </si>
  <si>
    <t>Let’s compare yield against lead conversion rate when all other variables are held constant.</t>
  </si>
  <si>
    <t>Yield Vs. Lead Conversion Rate - All Other Variables Held Constant</t>
  </si>
  <si>
    <t>Notice that a small change in the lead conversion rate makes a huge impact on the overall yield of the funnel (the margin of error is only 1% :|).</t>
  </si>
  <si>
    <t>This illustrates the effect of quality of the audience on the yield - meaning the audience responds to the claim being presented to them.</t>
  </si>
  <si>
    <t>If there is an opportunity to pitch an audience that has a high likelihood of resonating with your claim (high-quality), you can justify paying a premium since the overall conversion rate will be higher than a low-quality audience.</t>
  </si>
  <si>
    <t>You can pay channels in the form of an up-front fee or you can pay them as an affiliate in where you give them a % of the revenue generated from traffic originated by them.</t>
  </si>
  <si>
    <t>The affiliate model works well when you can show the channel partner clear funnel metrics. If you don’t have clear metrics, affiliates will be less likely to engage in revenue splits and be more likely to engage in up-front fee models.</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</si>
</sst>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quot;#,##0.00"/>
    <numFmt numFmtId="165" formatCode="#,##0;(#,##0)"/>
    <numFmt numFmtId="166" formatCode="0.0%"/>
    <numFmt numFmtId="167" formatCode="#,##0.0"/>
    <numFmt numFmtId="168" formatCode="&quot;$&quot;#,##0"/>
    <numFmt numFmtId="169" formatCode="#,##0.00;(#,##0.00)"/>
  </numFmts>
  <fonts count="26">
    <font>
      <sz val="10.0"/>
      <color rgb="FF000000"/>
      <name val="Arial"/>
    </font>
    <font>
      <b/>
      <u/>
      <sz val="14.0"/>
      <color rgb="FF000000"/>
    </font>
    <font>
      <b/>
      <color rgb="FF000000"/>
    </font>
    <font>
      <color rgb="FF000000"/>
    </font>
    <font>
      <b/>
    </font>
    <font/>
    <font>
      <b/>
      <u/>
      <color rgb="FF0000FF"/>
    </font>
    <font>
      <b/>
      <i/>
    </font>
    <font>
      <b/>
      <color rgb="FFFFFFFF"/>
    </font>
    <font>
      <b/>
      <color rgb="FF0000FF"/>
    </font>
    <font>
      <u/>
      <color rgb="FF0000FF"/>
    </font>
    <font>
      <color rgb="FF0000FF"/>
    </font>
    <font>
      <color rgb="FF1155CC"/>
      <name val="Arial"/>
    </font>
    <font>
      <u/>
      <color rgb="FF1155CC"/>
      <name val="Arial"/>
    </font>
    <font>
      <u/>
      <color rgb="FF0000FF"/>
    </font>
    <font>
      <color rgb="FF000000"/>
      <name val="Arial"/>
    </font>
    <font>
      <sz val="14.0"/>
      <color rgb="FF434343"/>
      <name val="Arial"/>
    </font>
    <font>
      <sz val="12.0"/>
      <color rgb="FF666666"/>
      <name val="Arial"/>
    </font>
    <font>
      <sz val="11.0"/>
      <color rgb="FF000000"/>
      <name val="Arial"/>
    </font>
    <font>
      <u/>
      <sz val="11.0"/>
      <color rgb="FF000000"/>
      <name val="Arial"/>
    </font>
    <font>
      <b/>
      <color rgb="FF000000"/>
      <name val="Arial"/>
    </font>
    <font>
      <b/>
      <color rgb="FF0000FF"/>
      <name val="Arial"/>
    </font>
    <font>
      <b/>
      <sz val="11.0"/>
      <color rgb="FF000000"/>
      <name val="Arial"/>
    </font>
    <font>
      <name val="Arial"/>
    </font>
    <font>
      <u/>
      <color rgb="FF1155CC"/>
    </font>
    <font>
      <sz val="12.0"/>
      <color rgb="FF000000"/>
      <name val="Arial"/>
    </font>
  </fonts>
  <fills count="7">
    <fill>
      <patternFill patternType="none"/>
    </fill>
    <fill>
      <patternFill patternType="lightGray"/>
    </fill>
    <fill>
      <patternFill patternType="solid">
        <fgColor rgb="FF529ACF"/>
        <bgColor rgb="FF529ACF"/>
      </patternFill>
    </fill>
    <fill>
      <patternFill patternType="solid">
        <fgColor rgb="FFFFF2CC"/>
        <bgColor rgb="FFFFF2CC"/>
      </patternFill>
    </fill>
    <fill>
      <patternFill patternType="solid">
        <fgColor rgb="FFFFFFFF"/>
        <bgColor rgb="FFFFFFFF"/>
      </patternFill>
    </fill>
    <fill>
      <patternFill patternType="solid">
        <fgColor rgb="FF00FFFF"/>
        <bgColor rgb="FF00FFFF"/>
      </patternFill>
    </fill>
    <fill>
      <patternFill patternType="solid">
        <fgColor rgb="FFFF0000"/>
        <bgColor rgb="FFFF0000"/>
      </patternFill>
    </fill>
  </fills>
  <borders count="1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right/>
    </border>
    <border>
      <left style="thin">
        <color rgb="FFCCCCCC"/>
      </left>
      <right style="thin">
        <color rgb="FFCCCCCC"/>
      </right>
      <top style="thin">
        <color rgb="FFCCCCCC"/>
      </top>
      <bottom style="thin">
        <color rgb="FFCCCCCC"/>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shrinkToFit="0" wrapText="1"/>
    </xf>
    <xf borderId="0" fillId="0" fontId="2" numFmtId="0" xfId="0" applyAlignment="1" applyFont="1">
      <alignment readingOrder="0" shrinkToFit="0" wrapText="1"/>
    </xf>
    <xf borderId="0" fillId="0" fontId="3" numFmtId="0" xfId="0" applyFont="1"/>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shrinkToFit="0" wrapText="1"/>
    </xf>
    <xf borderId="0" fillId="0" fontId="4" numFmtId="0" xfId="0" applyAlignment="1" applyFont="1">
      <alignment readingOrder="0" shrinkToFit="0" wrapText="1"/>
    </xf>
    <xf borderId="0" fillId="0" fontId="4"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1" fillId="2" fontId="8" numFmtId="0" xfId="0" applyAlignment="1" applyBorder="1" applyFill="1" applyFont="1">
      <alignment readingOrder="0"/>
    </xf>
    <xf borderId="1" fillId="2" fontId="8" numFmtId="0" xfId="0" applyAlignment="1" applyBorder="1" applyFont="1">
      <alignment readingOrder="0" shrinkToFit="0" wrapText="1"/>
    </xf>
    <xf borderId="0" fillId="0" fontId="9" numFmtId="0" xfId="0" applyAlignment="1" applyFont="1">
      <alignment readingOrder="0"/>
    </xf>
    <xf borderId="1" fillId="0" fontId="9" numFmtId="0" xfId="0" applyAlignment="1" applyBorder="1" applyFont="1">
      <alignment readingOrder="0" shrinkToFit="0" wrapText="1"/>
    </xf>
    <xf borderId="1" fillId="3" fontId="9" numFmtId="164" xfId="0" applyAlignment="1" applyBorder="1" applyFill="1" applyFont="1" applyNumberFormat="1">
      <alignment readingOrder="0"/>
    </xf>
    <xf borderId="1" fillId="0" fontId="10" numFmtId="0" xfId="0" applyAlignment="1" applyBorder="1" applyFont="1">
      <alignment readingOrder="0" shrinkToFit="0" wrapText="1"/>
    </xf>
    <xf borderId="1" fillId="0" fontId="4" numFmtId="0" xfId="0" applyAlignment="1" applyBorder="1" applyFont="1">
      <alignment readingOrder="0"/>
    </xf>
    <xf borderId="1" fillId="0" fontId="11" numFmtId="0" xfId="0" applyAlignment="1" applyBorder="1" applyFont="1">
      <alignment readingOrder="0" shrinkToFit="0" wrapText="1"/>
    </xf>
    <xf borderId="1" fillId="3" fontId="9" numFmtId="165" xfId="0" applyAlignment="1" applyBorder="1" applyFont="1" applyNumberFormat="1">
      <alignment readingOrder="0"/>
    </xf>
    <xf borderId="1" fillId="0" fontId="5" numFmtId="0" xfId="0" applyAlignment="1" applyBorder="1" applyFont="1">
      <alignment readingOrder="0" shrinkToFit="0" wrapText="1"/>
    </xf>
    <xf borderId="1" fillId="4" fontId="12" numFmtId="0" xfId="0" applyAlignment="1" applyBorder="1" applyFill="1" applyFont="1">
      <alignment horizontal="left" readingOrder="0"/>
    </xf>
    <xf borderId="1" fillId="0" fontId="3" numFmtId="0" xfId="0" applyAlignment="1" applyBorder="1" applyFont="1">
      <alignment readingOrder="0" shrinkToFit="0" wrapText="1"/>
    </xf>
    <xf borderId="1" fillId="0" fontId="5" numFmtId="164" xfId="0" applyAlignment="1" applyBorder="1" applyFont="1" applyNumberFormat="1">
      <alignment readingOrder="0"/>
    </xf>
    <xf borderId="1" fillId="0" fontId="5" numFmtId="0" xfId="0" applyAlignment="1" applyBorder="1" applyFont="1">
      <alignment shrinkToFit="0" wrapText="1"/>
    </xf>
    <xf borderId="1" fillId="3" fontId="9" numFmtId="166" xfId="0" applyAlignment="1" applyBorder="1" applyFont="1" applyNumberFormat="1">
      <alignment readingOrder="0"/>
    </xf>
    <xf borderId="1" fillId="4" fontId="13" numFmtId="0" xfId="0" applyAlignment="1" applyBorder="1" applyFont="1">
      <alignment horizontal="left" readingOrder="0"/>
    </xf>
    <xf borderId="1" fillId="0" fontId="5" numFmtId="164" xfId="0" applyBorder="1" applyFont="1" applyNumberFormat="1"/>
    <xf borderId="1" fillId="3" fontId="9" numFmtId="9" xfId="0" applyAlignment="1" applyBorder="1" applyFont="1" applyNumberFormat="1">
      <alignment readingOrder="0"/>
    </xf>
    <xf borderId="1" fillId="0" fontId="14" numFmtId="0" xfId="0" applyAlignment="1" applyBorder="1" applyFont="1">
      <alignment readingOrder="0"/>
    </xf>
    <xf borderId="0" fillId="0" fontId="5" numFmtId="0" xfId="0" applyAlignment="1" applyFont="1">
      <alignment readingOrder="0" shrinkToFit="0" wrapText="1"/>
    </xf>
    <xf borderId="1" fillId="0" fontId="2" numFmtId="0" xfId="0" applyAlignment="1" applyBorder="1" applyFont="1">
      <alignment readingOrder="0" shrinkToFit="0" wrapText="1"/>
    </xf>
    <xf borderId="1" fillId="0" fontId="4" numFmtId="164" xfId="0" applyBorder="1" applyFont="1" applyNumberFormat="1"/>
    <xf borderId="1" fillId="0" fontId="5" numFmtId="0" xfId="0" applyBorder="1" applyFont="1"/>
    <xf borderId="1" fillId="0" fontId="4" numFmtId="164" xfId="0" applyAlignment="1" applyBorder="1" applyFont="1" applyNumberFormat="1">
      <alignment readingOrder="0"/>
    </xf>
    <xf borderId="1" fillId="0" fontId="9" numFmtId="0" xfId="0" applyAlignment="1" applyBorder="1" applyFont="1">
      <alignment readingOrder="0"/>
    </xf>
    <xf borderId="1" fillId="0" fontId="15" numFmtId="0" xfId="0" applyAlignment="1" applyBorder="1" applyFont="1">
      <alignment horizontal="left" readingOrder="0" shrinkToFit="0" wrapText="1"/>
    </xf>
    <xf borderId="1" fillId="0" fontId="5" numFmtId="164" xfId="0" applyAlignment="1" applyBorder="1" applyFont="1" applyNumberFormat="1">
      <alignment readingOrder="0"/>
    </xf>
    <xf borderId="1" fillId="0" fontId="4" numFmtId="0" xfId="0" applyAlignment="1" applyBorder="1" applyFont="1">
      <alignment readingOrder="0" shrinkToFit="0" wrapText="1"/>
    </xf>
    <xf borderId="1" fillId="0" fontId="4" numFmtId="9" xfId="0" applyBorder="1" applyFont="1" applyNumberFormat="1"/>
    <xf borderId="1" fillId="0" fontId="4" numFmtId="167" xfId="0" applyBorder="1" applyFont="1" applyNumberFormat="1"/>
    <xf borderId="0" fillId="0" fontId="4" numFmtId="0" xfId="0" applyAlignment="1" applyFont="1">
      <alignment readingOrder="0"/>
    </xf>
    <xf borderId="2" fillId="2" fontId="8" numFmtId="0" xfId="0" applyAlignment="1" applyBorder="1" applyFont="1">
      <alignment readingOrder="0"/>
    </xf>
    <xf borderId="3" fillId="2" fontId="5" numFmtId="0" xfId="0" applyBorder="1" applyFont="1"/>
    <xf borderId="4" fillId="0" fontId="5" numFmtId="0" xfId="0" applyAlignment="1" applyBorder="1" applyFont="1">
      <alignment readingOrder="0"/>
    </xf>
    <xf borderId="5" fillId="0" fontId="5" numFmtId="0" xfId="0" applyBorder="1" applyFont="1"/>
    <xf borderId="3" fillId="2" fontId="4" numFmtId="0" xfId="0" applyAlignment="1" applyBorder="1" applyFont="1">
      <alignment readingOrder="0"/>
    </xf>
    <xf borderId="5" fillId="0" fontId="5" numFmtId="168" xfId="0" applyAlignment="1" applyBorder="1" applyFont="1" applyNumberFormat="1">
      <alignment readingOrder="0"/>
    </xf>
    <xf borderId="6" fillId="0" fontId="5" numFmtId="0" xfId="0" applyAlignment="1" applyBorder="1" applyFont="1">
      <alignment readingOrder="0"/>
    </xf>
    <xf borderId="7" fillId="0" fontId="5" numFmtId="0" xfId="0" applyAlignment="1" applyBorder="1" applyFont="1">
      <alignment readingOrder="0"/>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18" numFmtId="0" xfId="0" applyFont="1"/>
    <xf borderId="0" fillId="0" fontId="19" numFmtId="0" xfId="0" applyAlignment="1" applyFont="1">
      <alignment readingOrder="0"/>
    </xf>
    <xf borderId="1" fillId="0" fontId="20" numFmtId="0" xfId="0" applyAlignment="1" applyBorder="1" applyFont="1">
      <alignment horizontal="left" readingOrder="0" shrinkToFit="0" wrapText="1"/>
    </xf>
    <xf borderId="1" fillId="0" fontId="21" numFmtId="0" xfId="0" applyAlignment="1" applyBorder="1" applyFont="1">
      <alignment horizontal="left" readingOrder="0" shrinkToFit="0" wrapText="1"/>
    </xf>
    <xf borderId="1" fillId="0" fontId="21" numFmtId="4" xfId="0" applyAlignment="1" applyBorder="1" applyFont="1" applyNumberFormat="1">
      <alignment horizontal="right" readingOrder="0" shrinkToFit="0" wrapText="1"/>
    </xf>
    <xf borderId="1" fillId="0" fontId="15" numFmtId="0" xfId="0" applyAlignment="1" applyBorder="1" applyFont="1">
      <alignment horizontal="right" readingOrder="0" shrinkToFit="0" wrapText="1"/>
    </xf>
    <xf borderId="1" fillId="0" fontId="21" numFmtId="9" xfId="0" applyAlignment="1" applyBorder="1" applyFont="1" applyNumberFormat="1">
      <alignment horizontal="right" readingOrder="0" shrinkToFit="0" wrapText="1"/>
    </xf>
    <xf borderId="1" fillId="0" fontId="15" numFmtId="164" xfId="0" applyAlignment="1" applyBorder="1" applyFont="1" applyNumberFormat="1">
      <alignment horizontal="right" readingOrder="0" shrinkToFit="0" wrapText="1"/>
    </xf>
    <xf borderId="1" fillId="0" fontId="20" numFmtId="164" xfId="0" applyAlignment="1" applyBorder="1" applyFont="1" applyNumberFormat="1">
      <alignment horizontal="right" readingOrder="0" shrinkToFit="0" wrapText="1"/>
    </xf>
    <xf borderId="1" fillId="0" fontId="15" numFmtId="9" xfId="0" applyAlignment="1" applyBorder="1" applyFont="1" applyNumberFormat="1">
      <alignment horizontal="right" readingOrder="0" shrinkToFit="0" wrapText="1"/>
    </xf>
    <xf borderId="1" fillId="0" fontId="15" numFmtId="4" xfId="0" applyAlignment="1" applyBorder="1" applyFont="1" applyNumberFormat="1">
      <alignment horizontal="right" readingOrder="0" shrinkToFit="0" wrapText="1"/>
    </xf>
    <xf borderId="1" fillId="0" fontId="21" numFmtId="168" xfId="0" applyAlignment="1" applyBorder="1" applyFont="1" applyNumberFormat="1">
      <alignment horizontal="right" readingOrder="0" shrinkToFit="0" wrapText="1"/>
    </xf>
    <xf borderId="1" fillId="5" fontId="21" numFmtId="168" xfId="0" applyAlignment="1" applyBorder="1" applyFill="1" applyFont="1" applyNumberFormat="1">
      <alignment horizontal="right" readingOrder="0" shrinkToFit="0" wrapText="1"/>
    </xf>
    <xf borderId="1" fillId="0" fontId="15" numFmtId="168" xfId="0" applyAlignment="1" applyBorder="1" applyFont="1" applyNumberFormat="1">
      <alignment horizontal="right" readingOrder="0" shrinkToFit="0" wrapText="1"/>
    </xf>
    <xf borderId="1" fillId="6" fontId="20" numFmtId="10" xfId="0" applyAlignment="1" applyBorder="1" applyFill="1" applyFont="1" applyNumberFormat="1">
      <alignment horizontal="right" readingOrder="0" shrinkToFit="0" wrapText="1"/>
    </xf>
    <xf borderId="1" fillId="0" fontId="20" numFmtId="10" xfId="0" applyAlignment="1" applyBorder="1" applyFont="1" applyNumberFormat="1">
      <alignment horizontal="right" readingOrder="0" shrinkToFit="0" wrapText="1"/>
    </xf>
    <xf borderId="0" fillId="0" fontId="17" numFmtId="0" xfId="0" applyAlignment="1" applyFont="1">
      <alignment horizontal="left"/>
    </xf>
    <xf borderId="0" fillId="0" fontId="18" numFmtId="0" xfId="0" applyAlignment="1" applyFont="1">
      <alignment horizontal="left" readingOrder="0"/>
    </xf>
    <xf borderId="0" fillId="0" fontId="18" numFmtId="0" xfId="0" applyAlignment="1" applyFont="1">
      <alignment horizontal="left"/>
    </xf>
    <xf borderId="0" fillId="0" fontId="17" numFmtId="0" xfId="0" applyAlignment="1" applyFont="1">
      <alignment horizontal="left" readingOrder="0"/>
    </xf>
    <xf borderId="0" fillId="0" fontId="22" numFmtId="0" xfId="0" applyAlignment="1" applyFont="1">
      <alignment horizontal="left"/>
    </xf>
    <xf borderId="8" fillId="0" fontId="18" numFmtId="0" xfId="0" applyAlignment="1" applyBorder="1" applyFont="1">
      <alignment shrinkToFit="0" vertical="bottom" wrapText="0"/>
    </xf>
    <xf borderId="0" fillId="0" fontId="23" numFmtId="0" xfId="0" applyAlignment="1" applyFont="1">
      <alignment vertical="bottom"/>
    </xf>
    <xf borderId="8" fillId="0" fontId="17" numFmtId="0" xfId="0" applyAlignment="1" applyBorder="1" applyFont="1">
      <alignment shrinkToFit="0" vertical="bottom" wrapText="0"/>
    </xf>
    <xf borderId="8" fillId="0" fontId="18" numFmtId="0" xfId="0" applyAlignment="1" applyBorder="1" applyFont="1">
      <alignment shrinkToFit="0" vertical="bottom" wrapText="0"/>
    </xf>
    <xf borderId="8" fillId="0" fontId="17" numFmtId="0" xfId="0" applyAlignment="1" applyBorder="1" applyFont="1">
      <alignment shrinkToFit="0" vertical="bottom" wrapText="0"/>
    </xf>
    <xf borderId="1" fillId="0" fontId="5" numFmtId="0" xfId="0" applyAlignment="1" applyBorder="1" applyFont="1">
      <alignment readingOrder="0"/>
    </xf>
    <xf borderId="1" fillId="0" fontId="5" numFmtId="0" xfId="0" applyAlignment="1" applyBorder="1" applyFont="1">
      <alignment readingOrder="0" shrinkToFit="0" wrapText="1"/>
    </xf>
    <xf borderId="1" fillId="3" fontId="9" numFmtId="10" xfId="0" applyAlignment="1" applyBorder="1" applyFont="1" applyNumberFormat="1">
      <alignment readingOrder="0"/>
    </xf>
    <xf borderId="1" fillId="0" fontId="5" numFmtId="164" xfId="0" applyBorder="1" applyFont="1" applyNumberFormat="1"/>
    <xf borderId="1" fillId="3" fontId="9" numFmtId="164" xfId="0" applyAlignment="1" applyBorder="1" applyFont="1" applyNumberFormat="1">
      <alignment readingOrder="0"/>
    </xf>
    <xf borderId="1" fillId="0" fontId="4" numFmtId="10" xfId="0" applyBorder="1" applyFont="1" applyNumberFormat="1"/>
    <xf borderId="4" fillId="0" fontId="5" numFmtId="0" xfId="0" applyAlignment="1" applyBorder="1" applyFont="1">
      <alignment readingOrder="0" shrinkToFit="0" wrapText="0"/>
    </xf>
    <xf borderId="6" fillId="0" fontId="5" numFmtId="0" xfId="0" applyAlignment="1" applyBorder="1" applyFont="1">
      <alignment readingOrder="0" shrinkToFit="0" wrapText="0"/>
    </xf>
    <xf borderId="0" fillId="0" fontId="16" numFmtId="0" xfId="0" applyAlignment="1" applyFont="1">
      <alignment horizontal="left" readingOrder="0"/>
    </xf>
    <xf borderId="9" fillId="0" fontId="20" numFmtId="0" xfId="0" applyAlignment="1" applyBorder="1" applyFont="1">
      <alignment horizontal="left" readingOrder="0" vertical="bottom"/>
    </xf>
    <xf borderId="9" fillId="0" fontId="20" numFmtId="0" xfId="0" applyAlignment="1" applyBorder="1" applyFont="1">
      <alignment horizontal="left" readingOrder="0"/>
    </xf>
    <xf borderId="9" fillId="0" fontId="15" numFmtId="0" xfId="0" applyAlignment="1" applyBorder="1" applyFont="1">
      <alignment horizontal="left" readingOrder="0"/>
    </xf>
    <xf borderId="9" fillId="0" fontId="15" numFmtId="168" xfId="0" applyAlignment="1" applyBorder="1" applyFont="1" applyNumberFormat="1">
      <alignment horizontal="right" readingOrder="0"/>
    </xf>
    <xf borderId="9" fillId="0" fontId="21" numFmtId="0" xfId="0" applyAlignment="1" applyBorder="1" applyFont="1">
      <alignment horizontal="left" readingOrder="0" vertical="bottom"/>
    </xf>
    <xf borderId="9" fillId="0" fontId="21" numFmtId="10" xfId="0" applyAlignment="1" applyBorder="1" applyFont="1" applyNumberFormat="1">
      <alignment horizontal="right" readingOrder="0" vertical="bottom"/>
    </xf>
    <xf borderId="9" fillId="0" fontId="21" numFmtId="9" xfId="0" applyAlignment="1" applyBorder="1" applyFont="1" applyNumberFormat="1">
      <alignment horizontal="right" readingOrder="0" vertical="bottom"/>
    </xf>
    <xf borderId="9" fillId="0" fontId="15" numFmtId="4" xfId="0" applyAlignment="1" applyBorder="1" applyFont="1" applyNumberFormat="1">
      <alignment horizontal="right" readingOrder="0"/>
    </xf>
    <xf borderId="9" fillId="0" fontId="15" numFmtId="9" xfId="0" applyAlignment="1" applyBorder="1" applyFont="1" applyNumberFormat="1">
      <alignment horizontal="right" readingOrder="0"/>
    </xf>
    <xf borderId="9" fillId="0" fontId="15" numFmtId="0" xfId="0" applyAlignment="1" applyBorder="1" applyFont="1">
      <alignment horizontal="right" readingOrder="0"/>
    </xf>
    <xf borderId="9" fillId="0" fontId="21" numFmtId="168" xfId="0" applyAlignment="1" applyBorder="1" applyFont="1" applyNumberFormat="1">
      <alignment horizontal="right" readingOrder="0" vertical="bottom"/>
    </xf>
    <xf borderId="9" fillId="5" fontId="21" numFmtId="168" xfId="0" applyAlignment="1" applyBorder="1" applyFont="1" applyNumberFormat="1">
      <alignment horizontal="right" readingOrder="0" vertical="bottom"/>
    </xf>
    <xf borderId="9" fillId="6" fontId="20" numFmtId="10" xfId="0" applyAlignment="1" applyBorder="1" applyFont="1" applyNumberFormat="1">
      <alignment horizontal="right" readingOrder="0" vertical="bottom"/>
    </xf>
    <xf borderId="9" fillId="0" fontId="20" numFmtId="10" xfId="0" applyAlignment="1" applyBorder="1" applyFont="1" applyNumberFormat="1">
      <alignment horizontal="right" readingOrder="0" vertical="bottom"/>
    </xf>
    <xf borderId="9" fillId="5" fontId="15" numFmtId="168" xfId="0" applyAlignment="1" applyBorder="1" applyFont="1" applyNumberFormat="1">
      <alignment horizontal="right" readingOrder="0"/>
    </xf>
    <xf borderId="0" fillId="0" fontId="18" numFmtId="0" xfId="0" applyAlignment="1" applyFont="1">
      <alignment shrinkToFit="0" vertical="bottom" wrapText="0"/>
    </xf>
    <xf borderId="10" fillId="0" fontId="24" numFmtId="0" xfId="0" applyAlignment="1" applyBorder="1" applyFont="1">
      <alignment readingOrder="0" shrinkToFit="0" vertical="center" wrapText="1"/>
    </xf>
    <xf borderId="1" fillId="3" fontId="9" numFmtId="3" xfId="0" applyAlignment="1" applyBorder="1" applyFont="1" applyNumberFormat="1">
      <alignment readingOrder="0"/>
    </xf>
    <xf borderId="11" fillId="0" fontId="5" numFmtId="0" xfId="0" applyBorder="1" applyFont="1"/>
    <xf borderId="1" fillId="0" fontId="5" numFmtId="3" xfId="0" applyAlignment="1" applyBorder="1" applyFont="1" applyNumberFormat="1">
      <alignment readingOrder="0"/>
    </xf>
    <xf borderId="0" fillId="0" fontId="5" numFmtId="168" xfId="0" applyAlignment="1" applyFont="1" applyNumberFormat="1">
      <alignment readingOrder="0"/>
    </xf>
    <xf borderId="1" fillId="0" fontId="4" numFmtId="4" xfId="0" applyBorder="1" applyFont="1" applyNumberFormat="1"/>
    <xf borderId="0" fillId="0" fontId="5" numFmtId="4" xfId="0" applyAlignment="1" applyFont="1" applyNumberFormat="1">
      <alignment readingOrder="0"/>
    </xf>
    <xf borderId="4" fillId="0" fontId="5" numFmtId="0" xfId="0" applyAlignment="1" applyBorder="1" applyFont="1">
      <alignment readingOrder="0" shrinkToFit="0" wrapText="1"/>
    </xf>
    <xf borderId="0" fillId="0" fontId="16" numFmtId="0" xfId="0" applyFont="1"/>
    <xf borderId="9" fillId="0" fontId="21" numFmtId="0" xfId="0" applyAlignment="1" applyBorder="1" applyFont="1">
      <alignment horizontal="right" readingOrder="0" vertical="bottom"/>
    </xf>
    <xf borderId="9" fillId="0" fontId="15" numFmtId="164" xfId="0" applyAlignment="1" applyBorder="1" applyFont="1" applyNumberFormat="1">
      <alignment horizontal="right" readingOrder="0"/>
    </xf>
    <xf borderId="9" fillId="5" fontId="15" numFmtId="4" xfId="0" applyAlignment="1" applyBorder="1" applyFont="1" applyNumberFormat="1">
      <alignment horizontal="right" readingOrder="0"/>
    </xf>
    <xf borderId="0" fillId="0" fontId="25" numFmtId="0" xfId="0" applyFont="1"/>
    <xf borderId="9" fillId="0" fontId="21" numFmtId="4" xfId="0" applyAlignment="1" applyBorder="1" applyFont="1" applyNumberFormat="1">
      <alignment horizontal="right" readingOrder="0" vertical="bottom"/>
    </xf>
    <xf borderId="9" fillId="5" fontId="21" numFmtId="4" xfId="0" applyAlignment="1" applyBorder="1" applyFont="1" applyNumberFormat="1">
      <alignment horizontal="right" readingOrder="0" vertical="bottom"/>
    </xf>
    <xf borderId="1" fillId="3" fontId="9" numFmtId="168" xfId="0" applyAlignment="1" applyBorder="1" applyFont="1" applyNumberFormat="1">
      <alignment readingOrder="0"/>
    </xf>
    <xf borderId="6" fillId="0" fontId="5" numFmtId="0" xfId="0" applyAlignment="1" applyBorder="1" applyFont="1">
      <alignment readingOrder="0" shrinkToFit="0" wrapText="1"/>
    </xf>
    <xf borderId="7" fillId="0" fontId="5" numFmtId="0" xfId="0" applyBorder="1" applyFont="1"/>
    <xf borderId="0" fillId="0" fontId="9" numFmtId="9" xfId="0" applyAlignment="1" applyFont="1" applyNumberFormat="1">
      <alignment readingOrder="0"/>
    </xf>
    <xf borderId="1" fillId="0" fontId="5" numFmtId="0" xfId="0" applyAlignment="1" applyBorder="1" applyFont="1">
      <alignment readingOrder="0" shrinkToFit="0" wrapText="1"/>
    </xf>
    <xf borderId="1" fillId="0" fontId="4" numFmtId="166" xfId="0" applyBorder="1" applyFont="1" applyNumberFormat="1"/>
    <xf borderId="9" fillId="0" fontId="21" numFmtId="164" xfId="0" applyAlignment="1" applyBorder="1" applyFont="1" applyNumberFormat="1">
      <alignment horizontal="right" readingOrder="0" vertical="bottom"/>
    </xf>
    <xf borderId="9" fillId="0" fontId="25" numFmtId="0" xfId="0" applyAlignment="1" applyBorder="1" applyFont="1">
      <alignment vertical="bottom"/>
    </xf>
    <xf borderId="0" fillId="0" fontId="5" numFmtId="168" xfId="0" applyFont="1" applyNumberFormat="1"/>
    <xf borderId="1" fillId="0" fontId="5" numFmtId="169" xfId="0" applyAlignment="1" applyBorder="1" applyFont="1" applyNumberFormat="1">
      <alignment readingOrder="0"/>
    </xf>
    <xf borderId="1" fillId="0" fontId="5" numFmtId="168" xfId="0" applyBorder="1" applyFont="1" applyNumberFormat="1"/>
    <xf borderId="1" fillId="0" fontId="5" numFmtId="168" xfId="0" applyAlignment="1" applyBorder="1" applyFont="1" applyNumberFormat="1">
      <alignment readingOrder="0"/>
    </xf>
    <xf borderId="4" fillId="0" fontId="5" numFmtId="168" xfId="0" applyAlignment="1" applyBorder="1" applyFont="1" applyNumberFormat="1">
      <alignment readingOrder="0"/>
    </xf>
    <xf borderId="9" fillId="0" fontId="25" numFmtId="0" xfId="0" applyAlignment="1" applyBorder="1" applyFont="1">
      <alignment vertical="bottom"/>
    </xf>
    <xf borderId="9" fillId="5" fontId="21" numFmtId="9" xfId="0" applyAlignment="1" applyBorder="1" applyFont="1" applyNumberForma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28.png"/><Relationship Id="rId3" Type="http://schemas.openxmlformats.org/officeDocument/2006/relationships/image" Target="../media/image2.png"/><Relationship Id="rId4" Type="http://schemas.openxmlformats.org/officeDocument/2006/relationships/image" Target="../media/image8.png"/><Relationship Id="rId5" Type="http://schemas.openxmlformats.org/officeDocument/2006/relationships/image" Target="../media/image26.png"/></Relationships>
</file>

<file path=xl/drawings/_rels/drawing2.xml.rels><?xml version="1.0" encoding="UTF-8" standalone="yes"?>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27.png"/><Relationship Id="rId3" Type="http://schemas.openxmlformats.org/officeDocument/2006/relationships/image" Target="../media/image6.png"/><Relationship Id="rId4" Type="http://schemas.openxmlformats.org/officeDocument/2006/relationships/image" Target="../media/image15.png"/><Relationship Id="rId10" Type="http://schemas.openxmlformats.org/officeDocument/2006/relationships/image" Target="../media/image7.png"/><Relationship Id="rId9" Type="http://schemas.openxmlformats.org/officeDocument/2006/relationships/image" Target="../media/image5.png"/><Relationship Id="rId5" Type="http://schemas.openxmlformats.org/officeDocument/2006/relationships/image" Target="../media/image9.png"/><Relationship Id="rId6" Type="http://schemas.openxmlformats.org/officeDocument/2006/relationships/image" Target="../media/image10.png"/><Relationship Id="rId7" Type="http://schemas.openxmlformats.org/officeDocument/2006/relationships/image" Target="../media/image1.png"/><Relationship Id="rId8"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7.png"/><Relationship Id="rId2" Type="http://schemas.openxmlformats.org/officeDocument/2006/relationships/image" Target="../media/image19.png"/><Relationship Id="rId3" Type="http://schemas.openxmlformats.org/officeDocument/2006/relationships/image" Target="../media/image13.png"/><Relationship Id="rId4" Type="http://schemas.openxmlformats.org/officeDocument/2006/relationships/image" Target="../media/image2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0.png"/><Relationship Id="rId2" Type="http://schemas.openxmlformats.org/officeDocument/2006/relationships/image" Target="../media/image16.png"/><Relationship Id="rId3"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24.png"/></Relationships>
</file>

<file path=xl/drawings/_rels/drawing6.xml.rels><?xml version="1.0" encoding="UTF-8" standalone="yes"?>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29.png"/><Relationship Id="rId3" Type="http://schemas.openxmlformats.org/officeDocument/2006/relationships/image" Target="../media/image2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25.png"/><Relationship Id="rId3"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19050</xdr:colOff>
      <xdr:row>1</xdr:row>
      <xdr:rowOff>38100</xdr:rowOff>
    </xdr:from>
    <xdr:ext cx="2790825" cy="781050"/>
    <xdr:pic>
      <xdr:nvPicPr>
        <xdr:cNvPr id="0" name="image1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19050</xdr:colOff>
      <xdr:row>8</xdr:row>
      <xdr:rowOff>66675</xdr:rowOff>
    </xdr:from>
    <xdr:ext cx="5076825" cy="7848600"/>
    <xdr:pic>
      <xdr:nvPicPr>
        <xdr:cNvPr id="0" name="image28.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85725</xdr:colOff>
      <xdr:row>109</xdr:row>
      <xdr:rowOff>66675</xdr:rowOff>
    </xdr:from>
    <xdr:ext cx="5991225" cy="29622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85725</xdr:colOff>
      <xdr:row>129</xdr:row>
      <xdr:rowOff>38100</xdr:rowOff>
    </xdr:from>
    <xdr:ext cx="6572250" cy="2028825"/>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142875</xdr:colOff>
      <xdr:row>145</xdr:row>
      <xdr:rowOff>57150</xdr:rowOff>
    </xdr:from>
    <xdr:ext cx="10763250" cy="914400"/>
    <xdr:pic>
      <xdr:nvPicPr>
        <xdr:cNvPr id="0" name="image26.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1</xdr:row>
      <xdr:rowOff>104775</xdr:rowOff>
    </xdr:from>
    <xdr:ext cx="2790825" cy="781050"/>
    <xdr:pic>
      <xdr:nvPicPr>
        <xdr:cNvPr id="0" name="image18.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152400</xdr:colOff>
      <xdr:row>47</xdr:row>
      <xdr:rowOff>-447675</xdr:rowOff>
    </xdr:from>
    <xdr:ext cx="5505450" cy="6715125"/>
    <xdr:pic>
      <xdr:nvPicPr>
        <xdr:cNvPr id="0" name="image2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161925</xdr:colOff>
      <xdr:row>90</xdr:row>
      <xdr:rowOff>19050</xdr:rowOff>
    </xdr:from>
    <xdr:ext cx="7905750" cy="4286250"/>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142875</xdr:colOff>
      <xdr:row>118</xdr:row>
      <xdr:rowOff>28575</xdr:rowOff>
    </xdr:from>
    <xdr:ext cx="10763250" cy="3629025"/>
    <xdr:pic>
      <xdr:nvPicPr>
        <xdr:cNvPr id="0" name="image1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57150</xdr:colOff>
      <xdr:row>142</xdr:row>
      <xdr:rowOff>47625</xdr:rowOff>
    </xdr:from>
    <xdr:ext cx="10763250" cy="3600450"/>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66675</xdr:colOff>
      <xdr:row>191</xdr:row>
      <xdr:rowOff>133350</xdr:rowOff>
    </xdr:from>
    <xdr:ext cx="10763250" cy="2600325"/>
    <xdr:pic>
      <xdr:nvPicPr>
        <xdr:cNvPr id="0" name="image10.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152400</xdr:colOff>
      <xdr:row>206</xdr:row>
      <xdr:rowOff>152400</xdr:rowOff>
    </xdr:from>
    <xdr:ext cx="10763250" cy="2095500"/>
    <xdr:pic>
      <xdr:nvPicPr>
        <xdr:cNvPr id="0" name="image1.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152400</xdr:colOff>
      <xdr:row>222</xdr:row>
      <xdr:rowOff>152400</xdr:rowOff>
    </xdr:from>
    <xdr:ext cx="12792075" cy="3629025"/>
    <xdr:pic>
      <xdr:nvPicPr>
        <xdr:cNvPr id="0" name="image3.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142875</xdr:colOff>
      <xdr:row>242</xdr:row>
      <xdr:rowOff>114300</xdr:rowOff>
    </xdr:from>
    <xdr:ext cx="22231350" cy="1647825"/>
    <xdr:pic>
      <xdr:nvPicPr>
        <xdr:cNvPr id="0" name="image5.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57150</xdr:colOff>
      <xdr:row>257</xdr:row>
      <xdr:rowOff>76200</xdr:rowOff>
    </xdr:from>
    <xdr:ext cx="17535525" cy="2028825"/>
    <xdr:pic>
      <xdr:nvPicPr>
        <xdr:cNvPr id="0" name="image7.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5</xdr:col>
      <xdr:colOff>19050</xdr:colOff>
      <xdr:row>8</xdr:row>
      <xdr:rowOff>95250</xdr:rowOff>
    </xdr:from>
    <xdr:ext cx="5505450" cy="6715125"/>
    <xdr:pic>
      <xdr:nvPicPr>
        <xdr:cNvPr id="0" name="image27.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6</xdr:row>
      <xdr:rowOff>152400</xdr:rowOff>
    </xdr:from>
    <xdr:ext cx="9477375" cy="4524375"/>
    <xdr:pic>
      <xdr:nvPicPr>
        <xdr:cNvPr id="0" name="image17.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123825</xdr:colOff>
      <xdr:row>36</xdr:row>
      <xdr:rowOff>47625</xdr:rowOff>
    </xdr:from>
    <xdr:ext cx="6229350" cy="4524375"/>
    <xdr:pic>
      <xdr:nvPicPr>
        <xdr:cNvPr id="0" name="image19.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962025</xdr:colOff>
      <xdr:row>36</xdr:row>
      <xdr:rowOff>133350</xdr:rowOff>
    </xdr:from>
    <xdr:ext cx="6181725" cy="4524375"/>
    <xdr:pic>
      <xdr:nvPicPr>
        <xdr:cNvPr id="0" name="image1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123825</xdr:colOff>
      <xdr:row>71</xdr:row>
      <xdr:rowOff>38100</xdr:rowOff>
    </xdr:from>
    <xdr:ext cx="10763250" cy="4324350"/>
    <xdr:pic>
      <xdr:nvPicPr>
        <xdr:cNvPr id="0" name="image2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19050</xdr:colOff>
      <xdr:row>8</xdr:row>
      <xdr:rowOff>76200</xdr:rowOff>
    </xdr:from>
    <xdr:ext cx="5010150" cy="6724650"/>
    <xdr:pic>
      <xdr:nvPicPr>
        <xdr:cNvPr id="0" name="image30.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114300</xdr:colOff>
      <xdr:row>1</xdr:row>
      <xdr:rowOff>114300</xdr:rowOff>
    </xdr:from>
    <xdr:ext cx="2790825" cy="781050"/>
    <xdr:pic>
      <xdr:nvPicPr>
        <xdr:cNvPr id="0" name="image1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180975</xdr:colOff>
      <xdr:row>46</xdr:row>
      <xdr:rowOff>209550</xdr:rowOff>
    </xdr:from>
    <xdr:ext cx="4914900" cy="6334125"/>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1</xdr:row>
      <xdr:rowOff>123825</xdr:rowOff>
    </xdr:from>
    <xdr:ext cx="2790825" cy="781050"/>
    <xdr:pic>
      <xdr:nvPicPr>
        <xdr:cNvPr id="0" name="image1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28575</xdr:colOff>
      <xdr:row>6</xdr:row>
      <xdr:rowOff>180975</xdr:rowOff>
    </xdr:from>
    <xdr:ext cx="5848350" cy="8648700"/>
    <xdr:pic>
      <xdr:nvPicPr>
        <xdr:cNvPr id="0" name="image24.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19050</xdr:colOff>
      <xdr:row>1</xdr:row>
      <xdr:rowOff>114300</xdr:rowOff>
    </xdr:from>
    <xdr:ext cx="2790825" cy="781050"/>
    <xdr:pic>
      <xdr:nvPicPr>
        <xdr:cNvPr id="0" name="image1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19050</xdr:colOff>
      <xdr:row>8</xdr:row>
      <xdr:rowOff>190500</xdr:rowOff>
    </xdr:from>
    <xdr:ext cx="4924425" cy="8772525"/>
    <xdr:pic>
      <xdr:nvPicPr>
        <xdr:cNvPr id="0" name="image29.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152400</xdr:colOff>
      <xdr:row>45</xdr:row>
      <xdr:rowOff>-447675</xdr:rowOff>
    </xdr:from>
    <xdr:ext cx="5676900" cy="8191500"/>
    <xdr:pic>
      <xdr:nvPicPr>
        <xdr:cNvPr id="0" name="image2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342900</xdr:colOff>
      <xdr:row>1</xdr:row>
      <xdr:rowOff>95250</xdr:rowOff>
    </xdr:from>
    <xdr:ext cx="2790825" cy="781050"/>
    <xdr:pic>
      <xdr:nvPicPr>
        <xdr:cNvPr id="0" name="image20.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76200</xdr:colOff>
      <xdr:row>7</xdr:row>
      <xdr:rowOff>28575</xdr:rowOff>
    </xdr:from>
    <xdr:ext cx="7400925" cy="9515475"/>
    <xdr:pic>
      <xdr:nvPicPr>
        <xdr:cNvPr id="0" name="image2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152400</xdr:colOff>
      <xdr:row>44</xdr:row>
      <xdr:rowOff>-447675</xdr:rowOff>
    </xdr:from>
    <xdr:ext cx="5381625" cy="7762875"/>
    <xdr:pic>
      <xdr:nvPicPr>
        <xdr:cNvPr id="0" name="image22.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hb02ebIEnkIcVw6e5uosAWdoFyVJPZIEtlBlcs3UD9I/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2.25"/>
    <col customWidth="1" min="2" max="2" width="30.88"/>
    <col customWidth="1" min="3" max="3" width="15.63"/>
    <col customWidth="1" min="4" max="4" width="62.5"/>
    <col customWidth="1" min="5" max="5" width="39.38"/>
    <col customWidth="1" min="6" max="6" width="2.25"/>
    <col customWidth="1" min="7" max="7" width="80.88"/>
    <col customWidth="1" min="8" max="8" width="52.13"/>
  </cols>
  <sheetData>
    <row r="1">
      <c r="A1" s="1"/>
      <c r="B1" s="1" t="s">
        <v>0</v>
      </c>
      <c r="C1" s="2"/>
      <c r="D1" s="3"/>
      <c r="E1" s="2"/>
      <c r="F1" s="2"/>
      <c r="G1" s="2"/>
      <c r="H1" s="4"/>
      <c r="I1" s="5"/>
      <c r="J1" s="5"/>
      <c r="K1" s="5"/>
      <c r="L1" s="5"/>
      <c r="M1" s="5"/>
      <c r="N1" s="5"/>
      <c r="O1" s="5"/>
      <c r="P1" s="5"/>
      <c r="Q1" s="5"/>
      <c r="R1" s="5"/>
      <c r="S1" s="5"/>
      <c r="T1" s="5"/>
      <c r="U1" s="5"/>
      <c r="V1" s="5"/>
      <c r="W1" s="5"/>
      <c r="X1" s="5"/>
      <c r="Y1" s="5"/>
      <c r="Z1" s="5"/>
      <c r="AA1" s="5"/>
      <c r="AB1" s="5"/>
    </row>
    <row r="2">
      <c r="A2" s="6"/>
      <c r="B2" s="7" t="s">
        <v>1</v>
      </c>
      <c r="D2" s="8"/>
      <c r="E2" s="6"/>
      <c r="F2" s="6"/>
      <c r="G2" s="6"/>
      <c r="H2" s="9"/>
    </row>
    <row r="3">
      <c r="A3" s="6"/>
      <c r="B3" s="7" t="s">
        <v>2</v>
      </c>
      <c r="D3" s="8"/>
      <c r="E3" s="6"/>
      <c r="F3" s="6"/>
      <c r="G3" s="6"/>
      <c r="H3" s="9"/>
    </row>
    <row r="4">
      <c r="A4" s="10"/>
      <c r="B4" s="11" t="str">
        <f>HYPERLINK("http://salesprocess.io/apply","Click here to book a rainmaking session with our team.")</f>
        <v>Click here to book a rainmaking session with our team.</v>
      </c>
      <c r="D4" s="8"/>
      <c r="E4" s="6"/>
      <c r="F4" s="6"/>
      <c r="G4" s="6"/>
      <c r="H4" s="9"/>
    </row>
    <row r="5">
      <c r="A5" s="6"/>
      <c r="B5" s="6"/>
      <c r="C5" s="6"/>
      <c r="D5" s="8"/>
      <c r="E5" s="6"/>
      <c r="F5" s="6"/>
      <c r="G5" s="6"/>
      <c r="H5" s="9"/>
    </row>
    <row r="6">
      <c r="A6" s="6"/>
      <c r="B6" s="12" t="s">
        <v>3</v>
      </c>
      <c r="C6" s="6"/>
      <c r="D6" s="8"/>
      <c r="E6" s="6"/>
      <c r="F6" s="6"/>
      <c r="G6" s="6"/>
      <c r="H6" s="9"/>
    </row>
    <row r="7">
      <c r="A7" s="6"/>
      <c r="B7" s="6"/>
      <c r="C7" s="6"/>
      <c r="D7" s="8"/>
      <c r="E7" s="6"/>
      <c r="F7" s="6"/>
      <c r="G7" s="6"/>
      <c r="H7" s="9"/>
    </row>
    <row r="8">
      <c r="A8" s="6"/>
      <c r="B8" s="13" t="s">
        <v>4</v>
      </c>
      <c r="C8" s="13" t="s">
        <v>5</v>
      </c>
      <c r="D8" s="14" t="s">
        <v>6</v>
      </c>
      <c r="E8" s="14" t="s">
        <v>7</v>
      </c>
      <c r="F8" s="6"/>
      <c r="G8" s="14" t="s">
        <v>8</v>
      </c>
      <c r="H8" s="9"/>
    </row>
    <row r="9">
      <c r="A9" s="15"/>
      <c r="B9" s="16" t="s">
        <v>9</v>
      </c>
      <c r="C9" s="17">
        <f>0/12</f>
        <v>0</v>
      </c>
      <c r="D9" s="18" t="str">
        <f>HYPERLINK("https://www.glassdoor.com/Salaries/sales-development-representative-salary-SRCH_KO0,32.htm?countryRedirect=true","The average SDR salary in the US is ~$47k.")</f>
        <v>The average SDR salary in the US is ~$47k.</v>
      </c>
      <c r="E9" s="19"/>
      <c r="F9" s="6"/>
      <c r="G9" s="6"/>
      <c r="H9" s="9"/>
    </row>
    <row r="10">
      <c r="A10" s="7"/>
      <c r="B10" s="20" t="s">
        <v>10</v>
      </c>
      <c r="C10" s="21">
        <v>8000.0</v>
      </c>
      <c r="D10" s="22" t="s">
        <v>11</v>
      </c>
      <c r="E10" s="23"/>
      <c r="F10" s="6"/>
      <c r="G10" s="6"/>
      <c r="H10" s="9"/>
    </row>
    <row r="11">
      <c r="A11" s="7"/>
      <c r="B11" s="24" t="s">
        <v>12</v>
      </c>
      <c r="C11" s="25">
        <f>C9/C10</f>
        <v>0</v>
      </c>
      <c r="D11" s="26"/>
      <c r="E11" s="19"/>
      <c r="F11" s="6"/>
      <c r="G11" s="6"/>
      <c r="H11" s="9" t="s">
        <v>13</v>
      </c>
    </row>
    <row r="12">
      <c r="A12" s="15"/>
      <c r="B12" s="16" t="s">
        <v>14</v>
      </c>
      <c r="C12" s="27">
        <v>0.03</v>
      </c>
      <c r="D12" s="22" t="s">
        <v>15</v>
      </c>
      <c r="E12" s="28" t="str">
        <f>HYPERLINK("https://share.vidyard.com/watch/nKzJVdeMaH4xVGc4GAD5BC?","Example of SDR Results")</f>
        <v>Example of SDR Results</v>
      </c>
      <c r="F12" s="6"/>
      <c r="G12" s="6"/>
      <c r="H12" s="9"/>
    </row>
    <row r="13">
      <c r="A13" s="7"/>
      <c r="B13" s="24" t="s">
        <v>16</v>
      </c>
      <c r="C13" s="29">
        <f>C11/C12</f>
        <v>0</v>
      </c>
      <c r="D13" s="26"/>
      <c r="E13" s="19"/>
      <c r="F13" s="6"/>
      <c r="G13" s="6"/>
      <c r="H13" s="9"/>
    </row>
    <row r="14">
      <c r="A14" s="15"/>
      <c r="B14" s="16" t="s">
        <v>17</v>
      </c>
      <c r="C14" s="30">
        <v>0.4</v>
      </c>
      <c r="D14" s="22" t="s">
        <v>18</v>
      </c>
      <c r="E14" s="31" t="str">
        <f>HYPERLINK("https://share.vidyard.com/watch/27ypRkThAHGdziusY37zR7?","Example of Discovery Call Matrix")</f>
        <v>Example of Discovery Call Matrix</v>
      </c>
      <c r="H14" s="32" t="s">
        <v>19</v>
      </c>
    </row>
    <row r="15">
      <c r="A15" s="6"/>
      <c r="B15" s="33" t="s">
        <v>20</v>
      </c>
      <c r="C15" s="34">
        <f>C13/C14</f>
        <v>0</v>
      </c>
      <c r="D15" s="26"/>
      <c r="E15" s="35"/>
      <c r="H15" s="8"/>
    </row>
    <row r="16">
      <c r="A16" s="15"/>
      <c r="B16" s="16" t="s">
        <v>21</v>
      </c>
      <c r="C16" s="30">
        <v>0.9</v>
      </c>
      <c r="D16" s="22" t="s">
        <v>22</v>
      </c>
      <c r="E16" s="31" t="str">
        <f>HYPERLINK("https://share.vidyard.com/watch/HXQb66onotAu1XqBKMwweM?","Example of Primer Sequence")</f>
        <v>Example of Primer Sequence</v>
      </c>
      <c r="H16" s="8"/>
    </row>
    <row r="17">
      <c r="A17" s="15"/>
      <c r="B17" s="16" t="s">
        <v>23</v>
      </c>
      <c r="C17" s="30">
        <v>0.2</v>
      </c>
      <c r="D17" s="22" t="s">
        <v>24</v>
      </c>
      <c r="E17" s="35"/>
      <c r="H17" s="8"/>
    </row>
    <row r="18">
      <c r="A18" s="15"/>
      <c r="B18" s="33"/>
      <c r="C18" s="30"/>
      <c r="D18" s="22" t="s">
        <v>25</v>
      </c>
      <c r="E18" s="18" t="str">
        <f>HYPERLINK("https://docs.google.com/spreadsheets/d/1c5JBqgsGfWo9gEKPRc_GXZj6irD1odXQgbo1XlClQo8/edit#gid=76305936","Example of Spreadsheet + Management Tracking ")</f>
        <v>Example of Spreadsheet + Management Tracking </v>
      </c>
      <c r="H18" s="8"/>
    </row>
    <row r="19">
      <c r="A19" s="15"/>
      <c r="B19" s="33"/>
      <c r="C19" s="30"/>
      <c r="D19" s="22" t="s">
        <v>26</v>
      </c>
      <c r="E19" s="31" t="str">
        <f>HYPERLINK("https://docs.google.com/document/d/1rZp-I4lMiS0aPqgBm1eLkzqA8gSbVHUFxzujC4_TeKU/edit","Example of Script")</f>
        <v>Example of Script</v>
      </c>
      <c r="H19" s="8"/>
    </row>
    <row r="20">
      <c r="A20" s="7"/>
      <c r="B20" s="24" t="s">
        <v>27</v>
      </c>
      <c r="C20" s="25">
        <f>C15/C16/C17</f>
        <v>0</v>
      </c>
      <c r="D20" s="22"/>
      <c r="E20" s="35"/>
      <c r="H20" s="8"/>
    </row>
    <row r="21">
      <c r="A21" s="7"/>
      <c r="B21" s="16" t="s">
        <v>28</v>
      </c>
      <c r="C21" s="30">
        <v>0.1</v>
      </c>
      <c r="D21" s="22" t="s">
        <v>29</v>
      </c>
      <c r="E21" s="35"/>
      <c r="H21" s="8"/>
    </row>
    <row r="22">
      <c r="A22" s="7"/>
      <c r="B22" s="24" t="s">
        <v>30</v>
      </c>
      <c r="C22" s="25">
        <f>C24*C21</f>
        <v>800</v>
      </c>
      <c r="D22" s="22" t="s">
        <v>31</v>
      </c>
      <c r="E22" s="35"/>
      <c r="H22" s="8"/>
    </row>
    <row r="23">
      <c r="A23" s="7"/>
      <c r="B23" s="33" t="s">
        <v>32</v>
      </c>
      <c r="C23" s="36">
        <f>C22+C20</f>
        <v>800</v>
      </c>
      <c r="D23" s="22" t="s">
        <v>33</v>
      </c>
      <c r="E23" s="35"/>
      <c r="H23" s="8"/>
    </row>
    <row r="24">
      <c r="A24" s="15"/>
      <c r="B24" s="37" t="s">
        <v>34</v>
      </c>
      <c r="C24" s="17">
        <v>8000.0</v>
      </c>
      <c r="D24" s="22" t="s">
        <v>35</v>
      </c>
      <c r="E24" s="35"/>
      <c r="H24" s="8"/>
    </row>
    <row r="25">
      <c r="A25" s="7"/>
      <c r="B25" s="38" t="s">
        <v>36</v>
      </c>
      <c r="C25" s="39">
        <f>C24/3</f>
        <v>2666.666667</v>
      </c>
      <c r="D25" s="22" t="s">
        <v>37</v>
      </c>
      <c r="E25" s="35"/>
      <c r="H25" s="8"/>
    </row>
    <row r="26">
      <c r="A26" s="6"/>
      <c r="B26" s="40" t="s">
        <v>38</v>
      </c>
      <c r="C26" s="41">
        <f>C24/C23 -100%</f>
        <v>9</v>
      </c>
      <c r="D26" s="26"/>
      <c r="E26" s="35"/>
      <c r="H26" s="8"/>
    </row>
    <row r="27">
      <c r="A27" s="6"/>
      <c r="B27" s="40" t="s">
        <v>39</v>
      </c>
      <c r="C27" s="41">
        <f>C25/C23 -100%</f>
        <v>2.333333333</v>
      </c>
      <c r="D27" s="26"/>
      <c r="E27" s="35"/>
      <c r="H27" s="8"/>
    </row>
    <row r="28">
      <c r="A28" s="7"/>
      <c r="B28" s="40" t="s">
        <v>40</v>
      </c>
      <c r="C28" s="42">
        <f>C23/C25</f>
        <v>0.3</v>
      </c>
      <c r="D28" s="22" t="s">
        <v>41</v>
      </c>
      <c r="E28" s="35"/>
      <c r="H28" s="8"/>
    </row>
    <row r="29">
      <c r="D29" s="8"/>
      <c r="H29" s="8"/>
    </row>
    <row r="30">
      <c r="B30" s="43" t="s">
        <v>42</v>
      </c>
      <c r="D30" s="8"/>
      <c r="H30" s="8"/>
    </row>
    <row r="31">
      <c r="B31" s="44" t="s">
        <v>43</v>
      </c>
      <c r="C31" s="45"/>
      <c r="D31" s="8"/>
      <c r="H31" s="8"/>
    </row>
    <row r="32">
      <c r="B32" s="46" t="s">
        <v>44</v>
      </c>
      <c r="C32" s="47"/>
      <c r="D32" s="8"/>
      <c r="H32" s="8"/>
    </row>
    <row r="33">
      <c r="B33" s="46" t="s">
        <v>45</v>
      </c>
      <c r="C33" s="47"/>
      <c r="D33" s="8"/>
      <c r="H33" s="8"/>
    </row>
    <row r="34">
      <c r="B34" s="46" t="s">
        <v>46</v>
      </c>
      <c r="C34" s="47"/>
      <c r="D34" s="8"/>
      <c r="H34" s="8"/>
    </row>
    <row r="35">
      <c r="B35" s="44" t="s">
        <v>47</v>
      </c>
      <c r="C35" s="45"/>
      <c r="D35" s="8"/>
      <c r="H35" s="8"/>
    </row>
    <row r="36">
      <c r="B36" s="46" t="s">
        <v>48</v>
      </c>
      <c r="C36" s="47"/>
      <c r="D36" s="8"/>
      <c r="H36" s="8"/>
    </row>
    <row r="37">
      <c r="B37" s="46" t="s">
        <v>49</v>
      </c>
      <c r="C37" s="47"/>
      <c r="D37" s="8"/>
      <c r="H37" s="8"/>
    </row>
    <row r="38">
      <c r="B38" s="44" t="s">
        <v>50</v>
      </c>
      <c r="C38" s="48"/>
      <c r="D38" s="9"/>
      <c r="H38" s="8"/>
    </row>
    <row r="39">
      <c r="B39" s="46" t="s">
        <v>51</v>
      </c>
      <c r="C39" s="49"/>
      <c r="D39" s="8"/>
      <c r="H39" s="8"/>
    </row>
    <row r="40">
      <c r="B40" s="46" t="s">
        <v>52</v>
      </c>
      <c r="C40" s="49"/>
      <c r="D40" s="8"/>
      <c r="H40" s="8"/>
    </row>
    <row r="41">
      <c r="B41" s="50" t="s">
        <v>53</v>
      </c>
      <c r="C41" s="51"/>
      <c r="D41" s="8"/>
      <c r="H41" s="8"/>
    </row>
    <row r="42">
      <c r="D42" s="8"/>
      <c r="H42" s="8"/>
    </row>
    <row r="43">
      <c r="B43" s="52" t="s">
        <v>54</v>
      </c>
      <c r="D43" s="8"/>
      <c r="H43" s="8"/>
    </row>
    <row r="44">
      <c r="B44" s="53" t="s">
        <v>55</v>
      </c>
      <c r="D44" s="8"/>
      <c r="H44" s="8"/>
    </row>
    <row r="45">
      <c r="B45" s="54" t="s">
        <v>56</v>
      </c>
      <c r="D45" s="8"/>
      <c r="H45" s="8"/>
    </row>
    <row r="46">
      <c r="B46" s="55"/>
      <c r="D46" s="8"/>
      <c r="H46" s="8"/>
    </row>
    <row r="47">
      <c r="B47" s="54" t="s">
        <v>57</v>
      </c>
      <c r="D47" s="8"/>
      <c r="H47" s="8"/>
    </row>
    <row r="48">
      <c r="B48" s="55"/>
      <c r="D48" s="8"/>
      <c r="H48" s="8"/>
    </row>
    <row r="49">
      <c r="B49" s="54" t="s">
        <v>58</v>
      </c>
      <c r="D49" s="8"/>
      <c r="H49" s="8"/>
    </row>
    <row r="50">
      <c r="B50" s="55"/>
      <c r="D50" s="8"/>
      <c r="H50" s="8"/>
    </row>
    <row r="51">
      <c r="B51" s="54" t="s">
        <v>59</v>
      </c>
      <c r="D51" s="8"/>
      <c r="H51" s="8"/>
    </row>
    <row r="52">
      <c r="B52" s="55"/>
      <c r="D52" s="8"/>
      <c r="H52" s="8"/>
    </row>
    <row r="53">
      <c r="B53" s="54" t="s">
        <v>60</v>
      </c>
      <c r="D53" s="8"/>
      <c r="H53" s="8"/>
    </row>
    <row r="54">
      <c r="B54" s="55"/>
      <c r="D54" s="8"/>
      <c r="H54" s="8"/>
    </row>
    <row r="55">
      <c r="B55" s="54" t="s">
        <v>61</v>
      </c>
      <c r="D55" s="8"/>
      <c r="H55" s="8"/>
    </row>
    <row r="56">
      <c r="B56" s="55"/>
      <c r="D56" s="8"/>
      <c r="H56" s="8"/>
    </row>
    <row r="57">
      <c r="B57" s="54" t="s">
        <v>62</v>
      </c>
      <c r="D57" s="8"/>
      <c r="H57" s="8"/>
    </row>
    <row r="58">
      <c r="B58" s="55"/>
      <c r="D58" s="8"/>
      <c r="H58" s="8"/>
    </row>
    <row r="59">
      <c r="B59" s="54" t="s">
        <v>63</v>
      </c>
      <c r="D59" s="8"/>
      <c r="H59" s="8"/>
    </row>
    <row r="60">
      <c r="B60" s="55"/>
      <c r="D60" s="8"/>
      <c r="H60" s="8"/>
    </row>
    <row r="61">
      <c r="B61" s="54" t="s">
        <v>64</v>
      </c>
      <c r="D61" s="8"/>
      <c r="H61" s="8"/>
    </row>
    <row r="62">
      <c r="B62" s="55"/>
      <c r="D62" s="8"/>
      <c r="H62" s="8"/>
    </row>
    <row r="63">
      <c r="B63" s="54" t="s">
        <v>65</v>
      </c>
      <c r="D63" s="8"/>
      <c r="H63" s="8"/>
    </row>
    <row r="64">
      <c r="B64" s="55"/>
      <c r="D64" s="8"/>
      <c r="H64" s="8"/>
    </row>
    <row r="65">
      <c r="B65" s="54" t="s">
        <v>66</v>
      </c>
      <c r="D65" s="8"/>
      <c r="H65" s="8"/>
    </row>
    <row r="66">
      <c r="B66" s="55"/>
      <c r="D66" s="8"/>
      <c r="H66" s="8"/>
    </row>
    <row r="67">
      <c r="B67" s="56" t="s">
        <v>67</v>
      </c>
      <c r="D67" s="8"/>
      <c r="H67" s="8"/>
    </row>
    <row r="68">
      <c r="B68" s="53" t="s">
        <v>68</v>
      </c>
      <c r="D68" s="8"/>
      <c r="H68" s="8"/>
    </row>
    <row r="69">
      <c r="B69" s="57" t="s">
        <v>69</v>
      </c>
      <c r="C69" s="57" t="s">
        <v>70</v>
      </c>
      <c r="D69" s="57" t="s">
        <v>71</v>
      </c>
      <c r="E69" s="57" t="s">
        <v>72</v>
      </c>
      <c r="H69" s="8"/>
    </row>
    <row r="70">
      <c r="B70" s="58" t="s">
        <v>73</v>
      </c>
      <c r="C70" s="59">
        <v>3500.0</v>
      </c>
      <c r="D70" s="59">
        <v>3500.0</v>
      </c>
      <c r="E70" s="59">
        <v>3500.0</v>
      </c>
      <c r="H70" s="8"/>
    </row>
    <row r="71">
      <c r="B71" s="38" t="s">
        <v>10</v>
      </c>
      <c r="C71" s="60">
        <v>500.0</v>
      </c>
      <c r="D71" s="60">
        <v>500.0</v>
      </c>
      <c r="E71" s="60">
        <v>500.0</v>
      </c>
      <c r="H71" s="8"/>
    </row>
    <row r="72">
      <c r="B72" s="38" t="s">
        <v>12</v>
      </c>
      <c r="C72" s="60">
        <v>7.0</v>
      </c>
      <c r="D72" s="60">
        <v>7.0</v>
      </c>
      <c r="E72" s="60">
        <v>7.0</v>
      </c>
      <c r="H72" s="8"/>
    </row>
    <row r="73">
      <c r="B73" s="58" t="s">
        <v>14</v>
      </c>
      <c r="C73" s="61">
        <v>0.03</v>
      </c>
      <c r="D73" s="61">
        <v>0.03</v>
      </c>
      <c r="E73" s="61">
        <v>0.03</v>
      </c>
      <c r="H73" s="8"/>
    </row>
    <row r="74">
      <c r="B74" s="38" t="s">
        <v>74</v>
      </c>
      <c r="C74" s="62">
        <v>233.33</v>
      </c>
      <c r="D74" s="62">
        <v>233.33</v>
      </c>
      <c r="E74" s="62">
        <v>233.33</v>
      </c>
      <c r="H74" s="8"/>
    </row>
    <row r="75">
      <c r="B75" s="58" t="s">
        <v>17</v>
      </c>
      <c r="C75" s="61">
        <v>0.3</v>
      </c>
      <c r="D75" s="61">
        <v>0.3</v>
      </c>
      <c r="E75" s="61">
        <v>0.3</v>
      </c>
      <c r="H75" s="8"/>
    </row>
    <row r="76">
      <c r="B76" s="57" t="s">
        <v>20</v>
      </c>
      <c r="C76" s="63">
        <v>777.78</v>
      </c>
      <c r="D76" s="63">
        <v>777.78</v>
      </c>
      <c r="E76" s="63">
        <v>777.78</v>
      </c>
      <c r="H76" s="8"/>
    </row>
    <row r="77">
      <c r="B77" s="58" t="s">
        <v>75</v>
      </c>
      <c r="C77" s="61">
        <v>0.9</v>
      </c>
      <c r="D77" s="61">
        <v>0.9</v>
      </c>
      <c r="E77" s="61">
        <v>0.9</v>
      </c>
      <c r="H77" s="8"/>
    </row>
    <row r="78">
      <c r="B78" s="58" t="s">
        <v>76</v>
      </c>
      <c r="C78" s="61">
        <v>0.2</v>
      </c>
      <c r="D78" s="61">
        <v>0.2</v>
      </c>
      <c r="E78" s="61">
        <v>0.2</v>
      </c>
      <c r="H78" s="8"/>
    </row>
    <row r="79">
      <c r="B79" s="38" t="s">
        <v>77</v>
      </c>
      <c r="C79" s="62">
        <v>4320.99</v>
      </c>
      <c r="D79" s="62">
        <v>4320.99</v>
      </c>
      <c r="E79" s="62">
        <v>4320.99</v>
      </c>
      <c r="H79" s="8"/>
    </row>
    <row r="80">
      <c r="B80" s="38" t="s">
        <v>28</v>
      </c>
      <c r="C80" s="64">
        <v>0.15</v>
      </c>
      <c r="D80" s="64">
        <v>0.15</v>
      </c>
      <c r="E80" s="64">
        <v>0.15</v>
      </c>
      <c r="H80" s="8"/>
    </row>
    <row r="81">
      <c r="B81" s="38" t="s">
        <v>30</v>
      </c>
      <c r="C81" s="65">
        <v>1500.0</v>
      </c>
      <c r="D81" s="60">
        <v>750.0</v>
      </c>
      <c r="E81" s="65">
        <v>7500.0</v>
      </c>
      <c r="H81" s="8"/>
    </row>
    <row r="82">
      <c r="B82" s="38" t="s">
        <v>32</v>
      </c>
      <c r="C82" s="65">
        <v>5820.99</v>
      </c>
      <c r="D82" s="65">
        <v>5070.99</v>
      </c>
      <c r="E82" s="65">
        <v>11820.99</v>
      </c>
      <c r="H82" s="8"/>
    </row>
    <row r="83">
      <c r="B83" s="58" t="s">
        <v>78</v>
      </c>
      <c r="C83" s="66">
        <v>10000.0</v>
      </c>
      <c r="D83" s="67">
        <v>5000.0</v>
      </c>
      <c r="E83" s="67">
        <v>50000.0</v>
      </c>
      <c r="H83" s="8"/>
    </row>
    <row r="84">
      <c r="B84" s="38" t="s">
        <v>36</v>
      </c>
      <c r="C84" s="68">
        <v>833.0</v>
      </c>
      <c r="D84" s="68">
        <v>417.0</v>
      </c>
      <c r="E84" s="68">
        <v>4167.0</v>
      </c>
      <c r="H84" s="8"/>
    </row>
    <row r="85">
      <c r="B85" s="57" t="s">
        <v>79</v>
      </c>
      <c r="C85" s="69">
        <v>0.7179</v>
      </c>
      <c r="D85" s="69">
        <v>-0.014</v>
      </c>
      <c r="E85" s="69">
        <v>3.2298</v>
      </c>
      <c r="H85" s="8"/>
    </row>
    <row r="86">
      <c r="B86" s="57" t="s">
        <v>39</v>
      </c>
      <c r="C86" s="70">
        <v>-0.8568</v>
      </c>
      <c r="D86" s="70">
        <v>-0.9178</v>
      </c>
      <c r="E86" s="70">
        <v>-0.6475</v>
      </c>
      <c r="H86" s="8"/>
    </row>
    <row r="87">
      <c r="B87" s="38" t="s">
        <v>40</v>
      </c>
      <c r="C87" s="60">
        <v>6.99</v>
      </c>
      <c r="D87" s="60">
        <v>12.17</v>
      </c>
      <c r="E87" s="60">
        <v>2.84</v>
      </c>
      <c r="H87" s="8"/>
    </row>
    <row r="88">
      <c r="B88" s="71"/>
      <c r="D88" s="8"/>
      <c r="H88" s="8"/>
    </row>
    <row r="89">
      <c r="B89" s="72" t="s">
        <v>80</v>
      </c>
      <c r="D89" s="8"/>
      <c r="H89" s="8"/>
    </row>
    <row r="90">
      <c r="B90" s="73"/>
      <c r="D90" s="8"/>
      <c r="H90" s="8"/>
    </row>
    <row r="91">
      <c r="B91" s="72" t="s">
        <v>81</v>
      </c>
      <c r="D91" s="8"/>
      <c r="H91" s="8"/>
    </row>
    <row r="92">
      <c r="B92" s="73"/>
      <c r="D92" s="8"/>
      <c r="H92" s="8"/>
    </row>
    <row r="93">
      <c r="B93" s="72" t="s">
        <v>82</v>
      </c>
      <c r="D93" s="8"/>
      <c r="H93" s="8"/>
    </row>
    <row r="94">
      <c r="B94" s="73"/>
      <c r="D94" s="8"/>
      <c r="H94" s="8"/>
    </row>
    <row r="95">
      <c r="B95" s="72" t="s">
        <v>83</v>
      </c>
      <c r="D95" s="8"/>
      <c r="H95" s="8"/>
    </row>
    <row r="96">
      <c r="B96" s="73"/>
      <c r="D96" s="8"/>
      <c r="H96" s="8"/>
    </row>
    <row r="97">
      <c r="B97" s="72" t="s">
        <v>84</v>
      </c>
      <c r="D97" s="8"/>
      <c r="H97" s="8"/>
    </row>
    <row r="98">
      <c r="B98" s="73"/>
      <c r="D98" s="8"/>
      <c r="H98" s="8"/>
    </row>
    <row r="99">
      <c r="B99" s="72" t="s">
        <v>85</v>
      </c>
      <c r="D99" s="8"/>
      <c r="H99" s="8"/>
    </row>
    <row r="100">
      <c r="B100" s="73"/>
      <c r="D100" s="8"/>
      <c r="H100" s="8"/>
    </row>
    <row r="101">
      <c r="B101" s="72" t="s">
        <v>86</v>
      </c>
      <c r="D101" s="8"/>
      <c r="H101" s="8"/>
    </row>
    <row r="102">
      <c r="B102" s="73"/>
      <c r="D102" s="8"/>
      <c r="H102" s="8"/>
    </row>
    <row r="103">
      <c r="B103" s="72" t="s">
        <v>87</v>
      </c>
      <c r="D103" s="8"/>
      <c r="H103" s="8"/>
    </row>
    <row r="104">
      <c r="B104" s="73"/>
      <c r="D104" s="8"/>
      <c r="H104" s="8"/>
    </row>
    <row r="105">
      <c r="B105" s="72" t="s">
        <v>88</v>
      </c>
      <c r="D105" s="8"/>
      <c r="H105" s="8"/>
    </row>
    <row r="106">
      <c r="B106" s="73"/>
      <c r="D106" s="8"/>
      <c r="H106" s="8"/>
    </row>
    <row r="107">
      <c r="B107" s="72" t="s">
        <v>89</v>
      </c>
      <c r="D107" s="8"/>
      <c r="H107" s="8"/>
    </row>
    <row r="108">
      <c r="B108" s="74" t="s">
        <v>90</v>
      </c>
      <c r="D108" s="8"/>
      <c r="H108" s="8"/>
    </row>
    <row r="109">
      <c r="B109" s="75"/>
      <c r="D109" s="8"/>
      <c r="H109" s="8"/>
    </row>
    <row r="110">
      <c r="B110" s="72"/>
      <c r="D110" s="8"/>
      <c r="H110" s="8"/>
    </row>
    <row r="111">
      <c r="B111" s="73"/>
      <c r="D111" s="8"/>
      <c r="H111" s="8"/>
    </row>
    <row r="112">
      <c r="B112" s="74"/>
      <c r="D112" s="8"/>
      <c r="H112" s="8"/>
    </row>
    <row r="113">
      <c r="B113" s="75"/>
      <c r="D113" s="8"/>
      <c r="H113" s="8"/>
    </row>
    <row r="114">
      <c r="B114" s="72"/>
      <c r="D114" s="8"/>
      <c r="H114" s="8"/>
    </row>
    <row r="115">
      <c r="B115" s="73"/>
      <c r="D115" s="8"/>
      <c r="H115" s="8"/>
    </row>
    <row r="116">
      <c r="B116" s="74"/>
      <c r="D116" s="8"/>
      <c r="H116" s="8"/>
    </row>
    <row r="117">
      <c r="B117" s="73"/>
      <c r="D117" s="8"/>
      <c r="H117" s="8"/>
    </row>
    <row r="118">
      <c r="B118" s="72"/>
      <c r="D118" s="8"/>
      <c r="H118" s="8"/>
    </row>
    <row r="119">
      <c r="B119" s="73"/>
      <c r="D119" s="8"/>
      <c r="H119" s="8"/>
    </row>
    <row r="120">
      <c r="D120" s="8"/>
      <c r="H120" s="8"/>
    </row>
    <row r="121">
      <c r="D121" s="8"/>
      <c r="H121" s="8"/>
    </row>
    <row r="122">
      <c r="D122" s="8"/>
      <c r="H122" s="8"/>
    </row>
    <row r="123">
      <c r="B123" s="72"/>
      <c r="D123" s="8"/>
      <c r="H123" s="8"/>
    </row>
    <row r="124">
      <c r="B124" s="73"/>
      <c r="D124" s="8"/>
      <c r="H124" s="8"/>
    </row>
    <row r="125">
      <c r="B125" s="74"/>
      <c r="D125" s="8"/>
      <c r="H125" s="8"/>
    </row>
    <row r="126">
      <c r="B126" s="75"/>
      <c r="D126" s="8"/>
      <c r="H126" s="8"/>
    </row>
    <row r="127">
      <c r="B127" s="76" t="s">
        <v>91</v>
      </c>
      <c r="D127" s="8"/>
      <c r="H127" s="8"/>
    </row>
    <row r="128">
      <c r="B128" s="77"/>
      <c r="D128" s="8"/>
      <c r="H128" s="8"/>
    </row>
    <row r="129">
      <c r="B129" s="78" t="s">
        <v>92</v>
      </c>
      <c r="D129" s="8"/>
      <c r="H129" s="8"/>
    </row>
    <row r="130">
      <c r="B130" s="77"/>
      <c r="D130" s="8"/>
      <c r="H130" s="8"/>
    </row>
    <row r="131">
      <c r="B131" s="77"/>
      <c r="D131" s="8"/>
      <c r="H131" s="8"/>
    </row>
    <row r="132">
      <c r="B132" s="77"/>
      <c r="D132" s="8"/>
      <c r="H132" s="8"/>
    </row>
    <row r="133">
      <c r="B133" s="77"/>
      <c r="D133" s="8"/>
      <c r="H133" s="8"/>
    </row>
    <row r="134">
      <c r="B134" s="77"/>
      <c r="D134" s="8"/>
      <c r="H134" s="8"/>
    </row>
    <row r="135">
      <c r="B135" s="79"/>
      <c r="D135" s="8"/>
      <c r="H135" s="8"/>
    </row>
    <row r="136">
      <c r="D136" s="8"/>
      <c r="H136" s="8"/>
    </row>
    <row r="137">
      <c r="D137" s="8"/>
      <c r="H137" s="8"/>
    </row>
    <row r="138">
      <c r="D138" s="8"/>
      <c r="H138" s="8"/>
    </row>
    <row r="139">
      <c r="D139" s="8"/>
      <c r="H139" s="8"/>
    </row>
    <row r="140">
      <c r="D140" s="8"/>
      <c r="H140" s="8"/>
    </row>
    <row r="141">
      <c r="B141" s="76" t="s">
        <v>93</v>
      </c>
      <c r="D141" s="8"/>
      <c r="H141" s="8"/>
    </row>
    <row r="142">
      <c r="B142" s="77"/>
      <c r="D142" s="8"/>
      <c r="H142" s="8"/>
    </row>
    <row r="143">
      <c r="B143" s="80" t="s">
        <v>94</v>
      </c>
      <c r="D143" s="8"/>
      <c r="H143" s="8"/>
    </row>
    <row r="144">
      <c r="B144" s="77"/>
      <c r="D144" s="8"/>
      <c r="H144" s="8"/>
    </row>
    <row r="145">
      <c r="B145" s="79"/>
      <c r="D145" s="8"/>
      <c r="H145" s="8"/>
    </row>
    <row r="146">
      <c r="D146" s="8"/>
      <c r="H146" s="8"/>
    </row>
    <row r="147">
      <c r="D147" s="8"/>
      <c r="H147" s="8"/>
    </row>
    <row r="148">
      <c r="B148" s="79"/>
      <c r="D148" s="8"/>
      <c r="H148" s="8"/>
    </row>
    <row r="149">
      <c r="D149" s="8"/>
      <c r="H149" s="8"/>
    </row>
    <row r="150">
      <c r="D150" s="8"/>
      <c r="H150" s="8"/>
    </row>
    <row r="151">
      <c r="D151" s="8"/>
      <c r="H151" s="8"/>
    </row>
    <row r="152">
      <c r="D152" s="8"/>
      <c r="H152" s="8"/>
    </row>
    <row r="153">
      <c r="D153" s="8"/>
      <c r="H153" s="8"/>
    </row>
    <row r="154">
      <c r="B154" s="79" t="s">
        <v>95</v>
      </c>
      <c r="D154" s="8"/>
      <c r="H154" s="8"/>
    </row>
    <row r="155">
      <c r="D155" s="8"/>
      <c r="H155" s="8"/>
    </row>
    <row r="156">
      <c r="D156" s="8"/>
      <c r="H156" s="8"/>
    </row>
    <row r="157">
      <c r="D157" s="8"/>
      <c r="H157" s="8"/>
    </row>
    <row r="158">
      <c r="D158" s="8"/>
      <c r="H158" s="8"/>
    </row>
    <row r="159">
      <c r="D159" s="8"/>
      <c r="H159" s="8"/>
    </row>
    <row r="160">
      <c r="D160" s="8"/>
      <c r="H160" s="8"/>
    </row>
    <row r="161">
      <c r="D161" s="8"/>
      <c r="H161" s="8"/>
    </row>
    <row r="162">
      <c r="D162" s="8"/>
      <c r="H162" s="8"/>
    </row>
    <row r="163">
      <c r="D163" s="8"/>
      <c r="H163" s="8"/>
    </row>
    <row r="164">
      <c r="D164" s="8"/>
      <c r="H164" s="8"/>
    </row>
    <row r="165">
      <c r="D165" s="8"/>
      <c r="H165" s="8"/>
    </row>
    <row r="166">
      <c r="D166" s="8"/>
      <c r="H166" s="8"/>
    </row>
    <row r="167">
      <c r="D167" s="8"/>
      <c r="H167" s="8"/>
    </row>
    <row r="168">
      <c r="D168" s="8"/>
      <c r="H168" s="8"/>
    </row>
    <row r="169">
      <c r="D169" s="8"/>
      <c r="H169" s="8"/>
    </row>
    <row r="170">
      <c r="D170" s="8"/>
      <c r="H170" s="8"/>
    </row>
    <row r="171">
      <c r="D171" s="8"/>
      <c r="H171" s="8"/>
    </row>
    <row r="172">
      <c r="D172" s="8"/>
      <c r="H172" s="8"/>
    </row>
    <row r="173">
      <c r="D173" s="8"/>
      <c r="H173" s="8"/>
    </row>
    <row r="174">
      <c r="D174" s="8"/>
      <c r="H174" s="8"/>
    </row>
    <row r="175">
      <c r="D175" s="8"/>
      <c r="H175" s="8"/>
    </row>
    <row r="176">
      <c r="D176" s="8"/>
      <c r="H176" s="8"/>
    </row>
    <row r="177">
      <c r="D177" s="8"/>
      <c r="H177" s="8"/>
    </row>
    <row r="178">
      <c r="D178" s="8"/>
      <c r="H178" s="8"/>
    </row>
    <row r="179">
      <c r="D179" s="8"/>
      <c r="H179" s="8"/>
    </row>
    <row r="180">
      <c r="D180" s="8"/>
      <c r="H180" s="8"/>
    </row>
    <row r="181">
      <c r="D181" s="8"/>
      <c r="H181" s="8"/>
    </row>
    <row r="182">
      <c r="D182" s="8"/>
      <c r="H182" s="8"/>
    </row>
    <row r="183">
      <c r="D183" s="8"/>
      <c r="H183" s="8"/>
    </row>
    <row r="184">
      <c r="D184" s="8"/>
      <c r="H184" s="8"/>
    </row>
    <row r="185">
      <c r="D185" s="8"/>
      <c r="H185" s="8"/>
    </row>
    <row r="186">
      <c r="D186" s="8"/>
      <c r="H186" s="8"/>
    </row>
    <row r="187">
      <c r="D187" s="8"/>
      <c r="H187" s="8"/>
    </row>
    <row r="188">
      <c r="D188" s="8"/>
      <c r="H188" s="8"/>
    </row>
    <row r="189">
      <c r="D189" s="8"/>
      <c r="H189" s="8"/>
    </row>
    <row r="190">
      <c r="D190" s="8"/>
      <c r="H190" s="8"/>
    </row>
    <row r="191">
      <c r="D191" s="8"/>
      <c r="H191" s="8"/>
    </row>
    <row r="192">
      <c r="D192" s="8"/>
      <c r="H192" s="8"/>
    </row>
    <row r="193">
      <c r="D193" s="8"/>
      <c r="H193" s="8"/>
    </row>
    <row r="194">
      <c r="D194" s="8"/>
      <c r="H194" s="8"/>
    </row>
    <row r="195">
      <c r="D195" s="8"/>
      <c r="H195" s="8"/>
    </row>
    <row r="196">
      <c r="D196" s="8"/>
      <c r="H196" s="8"/>
    </row>
    <row r="197">
      <c r="D197" s="8"/>
      <c r="H197" s="8"/>
    </row>
    <row r="198">
      <c r="D198" s="8"/>
      <c r="H198" s="8"/>
    </row>
    <row r="199">
      <c r="D199" s="8"/>
      <c r="H199" s="8"/>
    </row>
    <row r="200">
      <c r="D200" s="8"/>
      <c r="H200" s="8"/>
    </row>
    <row r="201">
      <c r="D201" s="8"/>
      <c r="H201" s="8"/>
    </row>
    <row r="202">
      <c r="D202" s="8"/>
      <c r="H202" s="8"/>
    </row>
    <row r="203">
      <c r="D203" s="8"/>
      <c r="H203" s="8"/>
    </row>
    <row r="204">
      <c r="D204" s="8"/>
      <c r="H204" s="8"/>
    </row>
    <row r="205">
      <c r="D205" s="8"/>
      <c r="H205" s="8"/>
    </row>
    <row r="206">
      <c r="D206" s="8"/>
      <c r="H206" s="8"/>
    </row>
    <row r="207">
      <c r="D207" s="8"/>
      <c r="H207" s="8"/>
    </row>
    <row r="208">
      <c r="D208" s="8"/>
      <c r="H208" s="8"/>
    </row>
    <row r="209">
      <c r="D209" s="8"/>
      <c r="H209" s="8"/>
    </row>
    <row r="210">
      <c r="D210" s="8"/>
      <c r="H210" s="8"/>
    </row>
    <row r="211">
      <c r="D211" s="8"/>
      <c r="H211" s="8"/>
    </row>
    <row r="212">
      <c r="D212" s="8"/>
      <c r="H212" s="8"/>
    </row>
    <row r="213">
      <c r="D213" s="8"/>
      <c r="H213" s="8"/>
    </row>
    <row r="214">
      <c r="D214" s="8"/>
      <c r="H214" s="8"/>
    </row>
    <row r="215">
      <c r="D215" s="8"/>
      <c r="H215" s="8"/>
    </row>
    <row r="216">
      <c r="D216" s="8"/>
      <c r="H216" s="8"/>
    </row>
    <row r="217">
      <c r="D217" s="8"/>
      <c r="H217" s="8"/>
    </row>
    <row r="218">
      <c r="D218" s="8"/>
      <c r="H218" s="8"/>
    </row>
    <row r="219">
      <c r="D219" s="8"/>
      <c r="H219" s="8"/>
    </row>
    <row r="220">
      <c r="D220" s="8"/>
      <c r="H220" s="8"/>
    </row>
    <row r="221">
      <c r="D221" s="8"/>
      <c r="H221" s="8"/>
    </row>
    <row r="222">
      <c r="D222" s="8"/>
      <c r="H222" s="8"/>
    </row>
    <row r="223">
      <c r="D223" s="8"/>
      <c r="H223" s="8"/>
    </row>
    <row r="224">
      <c r="D224" s="8"/>
      <c r="H224" s="8"/>
    </row>
    <row r="225">
      <c r="D225" s="8"/>
      <c r="H225" s="8"/>
    </row>
    <row r="226">
      <c r="D226" s="8"/>
      <c r="H226" s="8"/>
    </row>
    <row r="227">
      <c r="D227" s="8"/>
      <c r="H227" s="8"/>
    </row>
    <row r="228">
      <c r="D228" s="8"/>
      <c r="H228" s="8"/>
    </row>
    <row r="229">
      <c r="D229" s="8"/>
      <c r="H229" s="8"/>
    </row>
    <row r="230">
      <c r="D230" s="8"/>
      <c r="H230" s="8"/>
    </row>
    <row r="231">
      <c r="D231" s="8"/>
      <c r="H231" s="8"/>
    </row>
    <row r="232">
      <c r="D232" s="8"/>
      <c r="H232" s="8"/>
    </row>
    <row r="233">
      <c r="D233" s="8"/>
      <c r="H233" s="8"/>
    </row>
    <row r="234">
      <c r="D234" s="8"/>
      <c r="H234" s="8"/>
    </row>
    <row r="235">
      <c r="D235" s="8"/>
      <c r="H235" s="8"/>
    </row>
    <row r="236">
      <c r="D236" s="8"/>
      <c r="H236" s="8"/>
    </row>
    <row r="237">
      <c r="D237" s="8"/>
      <c r="H237" s="8"/>
    </row>
    <row r="238">
      <c r="D238" s="8"/>
      <c r="H238" s="8"/>
    </row>
    <row r="239">
      <c r="D239" s="8"/>
      <c r="H239" s="8"/>
    </row>
    <row r="240">
      <c r="D240" s="8"/>
      <c r="H240" s="8"/>
    </row>
    <row r="241">
      <c r="D241" s="8"/>
      <c r="H241" s="8"/>
    </row>
    <row r="242">
      <c r="D242" s="8"/>
      <c r="H242" s="8"/>
    </row>
    <row r="243">
      <c r="D243" s="8"/>
      <c r="H243" s="8"/>
    </row>
    <row r="244">
      <c r="D244" s="8"/>
      <c r="H244" s="8"/>
    </row>
    <row r="245">
      <c r="D245" s="8"/>
      <c r="H245" s="8"/>
    </row>
    <row r="246">
      <c r="D246" s="8"/>
      <c r="H246" s="8"/>
    </row>
    <row r="247">
      <c r="D247" s="8"/>
      <c r="H247" s="8"/>
    </row>
    <row r="248">
      <c r="D248" s="8"/>
      <c r="H248" s="8"/>
    </row>
    <row r="249">
      <c r="D249" s="8"/>
      <c r="H249" s="8"/>
    </row>
    <row r="250">
      <c r="D250" s="8"/>
      <c r="H250" s="8"/>
    </row>
    <row r="251">
      <c r="D251" s="8"/>
      <c r="H251" s="8"/>
    </row>
    <row r="252">
      <c r="D252" s="8"/>
      <c r="H252" s="8"/>
    </row>
    <row r="253">
      <c r="D253" s="8"/>
      <c r="H253" s="8"/>
    </row>
    <row r="254">
      <c r="D254" s="8"/>
      <c r="H254" s="8"/>
    </row>
    <row r="255">
      <c r="D255" s="8"/>
      <c r="H255" s="8"/>
    </row>
    <row r="256">
      <c r="D256" s="8"/>
      <c r="H256" s="8"/>
    </row>
    <row r="257">
      <c r="D257" s="8"/>
      <c r="H257" s="8"/>
    </row>
    <row r="258">
      <c r="D258" s="8"/>
      <c r="H258" s="8"/>
    </row>
    <row r="259">
      <c r="D259" s="8"/>
      <c r="H259" s="8"/>
    </row>
    <row r="260">
      <c r="D260" s="8"/>
      <c r="H260" s="8"/>
    </row>
    <row r="261">
      <c r="D261" s="8"/>
      <c r="H261" s="8"/>
    </row>
    <row r="262">
      <c r="D262" s="8"/>
      <c r="H262" s="8"/>
    </row>
    <row r="263">
      <c r="D263" s="8"/>
      <c r="H263" s="8"/>
    </row>
    <row r="264">
      <c r="D264" s="8"/>
      <c r="H264" s="8"/>
    </row>
    <row r="265">
      <c r="D265" s="8"/>
      <c r="H265" s="8"/>
    </row>
    <row r="266">
      <c r="D266" s="8"/>
      <c r="H266" s="8"/>
    </row>
    <row r="267">
      <c r="D267" s="8"/>
      <c r="H267" s="8"/>
    </row>
    <row r="268">
      <c r="D268" s="8"/>
      <c r="H268" s="8"/>
    </row>
    <row r="269">
      <c r="D269" s="8"/>
      <c r="H269" s="8"/>
    </row>
    <row r="270">
      <c r="D270" s="8"/>
      <c r="H270" s="8"/>
    </row>
    <row r="271">
      <c r="D271" s="8"/>
      <c r="H271" s="8"/>
    </row>
    <row r="272">
      <c r="D272" s="8"/>
      <c r="H272" s="8"/>
    </row>
    <row r="273">
      <c r="D273" s="8"/>
      <c r="H273" s="8"/>
    </row>
    <row r="274">
      <c r="D274" s="8"/>
      <c r="H274" s="8"/>
    </row>
    <row r="275">
      <c r="D275" s="8"/>
      <c r="H275" s="8"/>
    </row>
    <row r="276">
      <c r="D276" s="8"/>
      <c r="H276" s="8"/>
    </row>
    <row r="277">
      <c r="D277" s="8"/>
      <c r="H277" s="8"/>
    </row>
    <row r="278">
      <c r="D278" s="8"/>
      <c r="H278" s="8"/>
    </row>
    <row r="279">
      <c r="D279" s="8"/>
      <c r="H279" s="8"/>
    </row>
    <row r="280">
      <c r="D280" s="8"/>
      <c r="H280" s="8"/>
    </row>
    <row r="281">
      <c r="D281" s="8"/>
      <c r="H281" s="8"/>
    </row>
    <row r="282">
      <c r="D282" s="8"/>
      <c r="H282" s="8"/>
    </row>
    <row r="283">
      <c r="D283" s="8"/>
      <c r="H283" s="8"/>
    </row>
    <row r="284">
      <c r="D284" s="8"/>
      <c r="H284" s="8"/>
    </row>
    <row r="285">
      <c r="D285" s="8"/>
      <c r="H285" s="8"/>
    </row>
    <row r="286">
      <c r="D286" s="8"/>
      <c r="H286" s="8"/>
    </row>
    <row r="287">
      <c r="D287" s="8"/>
      <c r="H287" s="8"/>
    </row>
    <row r="288">
      <c r="D288" s="8"/>
      <c r="H288" s="8"/>
    </row>
    <row r="289">
      <c r="D289" s="8"/>
      <c r="H289" s="8"/>
    </row>
    <row r="290">
      <c r="D290" s="8"/>
      <c r="H290" s="8"/>
    </row>
    <row r="291">
      <c r="D291" s="8"/>
      <c r="H291" s="8"/>
    </row>
    <row r="292">
      <c r="D292" s="8"/>
      <c r="H292" s="8"/>
    </row>
    <row r="293">
      <c r="D293" s="8"/>
      <c r="H293" s="8"/>
    </row>
    <row r="294">
      <c r="D294" s="8"/>
      <c r="H294" s="8"/>
    </row>
    <row r="295">
      <c r="D295" s="8"/>
      <c r="H295" s="8"/>
    </row>
    <row r="296">
      <c r="D296" s="8"/>
      <c r="H296" s="8"/>
    </row>
    <row r="297">
      <c r="D297" s="8"/>
      <c r="H297" s="8"/>
    </row>
    <row r="298">
      <c r="D298" s="8"/>
      <c r="H298" s="8"/>
    </row>
    <row r="299">
      <c r="D299" s="8"/>
      <c r="H299" s="8"/>
    </row>
    <row r="300">
      <c r="D300" s="8"/>
      <c r="H300" s="8"/>
    </row>
    <row r="301">
      <c r="D301" s="8"/>
      <c r="H301" s="8"/>
    </row>
    <row r="302">
      <c r="D302" s="8"/>
      <c r="H302" s="8"/>
    </row>
    <row r="303">
      <c r="D303" s="8"/>
      <c r="H303" s="8"/>
    </row>
    <row r="304">
      <c r="D304" s="8"/>
      <c r="H304" s="8"/>
    </row>
    <row r="305">
      <c r="D305" s="8"/>
      <c r="H305" s="8"/>
    </row>
    <row r="306">
      <c r="D306" s="8"/>
      <c r="H306" s="8"/>
    </row>
    <row r="307">
      <c r="D307" s="8"/>
      <c r="H307" s="8"/>
    </row>
    <row r="308">
      <c r="D308" s="8"/>
      <c r="H308" s="8"/>
    </row>
    <row r="309">
      <c r="D309" s="8"/>
      <c r="H309" s="8"/>
    </row>
    <row r="310">
      <c r="D310" s="8"/>
      <c r="H310" s="8"/>
    </row>
    <row r="311">
      <c r="D311" s="8"/>
      <c r="H311" s="8"/>
    </row>
    <row r="312">
      <c r="D312" s="8"/>
      <c r="H312" s="8"/>
    </row>
    <row r="313">
      <c r="D313" s="8"/>
      <c r="H313" s="8"/>
    </row>
    <row r="314">
      <c r="D314" s="8"/>
      <c r="H314" s="8"/>
    </row>
    <row r="315">
      <c r="D315" s="8"/>
      <c r="H315" s="8"/>
    </row>
    <row r="316">
      <c r="D316" s="8"/>
      <c r="H316" s="8"/>
    </row>
    <row r="317">
      <c r="D317" s="8"/>
      <c r="H317" s="8"/>
    </row>
    <row r="318">
      <c r="D318" s="8"/>
      <c r="H318" s="8"/>
    </row>
    <row r="319">
      <c r="D319" s="8"/>
      <c r="H319" s="8"/>
    </row>
    <row r="320">
      <c r="D320" s="8"/>
      <c r="H320" s="8"/>
    </row>
    <row r="321">
      <c r="D321" s="8"/>
      <c r="H321" s="8"/>
    </row>
    <row r="322">
      <c r="D322" s="8"/>
      <c r="H322" s="8"/>
    </row>
    <row r="323">
      <c r="D323" s="8"/>
      <c r="H323" s="8"/>
    </row>
    <row r="324">
      <c r="D324" s="8"/>
      <c r="H324" s="8"/>
    </row>
    <row r="325">
      <c r="D325" s="8"/>
      <c r="H325" s="8"/>
    </row>
    <row r="326">
      <c r="D326" s="8"/>
      <c r="H326" s="8"/>
    </row>
    <row r="327">
      <c r="D327" s="8"/>
      <c r="H327" s="8"/>
    </row>
    <row r="328">
      <c r="D328" s="8"/>
      <c r="H328" s="8"/>
    </row>
    <row r="329">
      <c r="D329" s="8"/>
      <c r="H329" s="8"/>
    </row>
    <row r="330">
      <c r="D330" s="8"/>
      <c r="H330" s="8"/>
    </row>
    <row r="331">
      <c r="D331" s="8"/>
      <c r="H331" s="8"/>
    </row>
    <row r="332">
      <c r="D332" s="8"/>
      <c r="H332" s="8"/>
    </row>
    <row r="333">
      <c r="D333" s="8"/>
      <c r="H333" s="8"/>
    </row>
    <row r="334">
      <c r="D334" s="8"/>
      <c r="H334" s="8"/>
    </row>
    <row r="335">
      <c r="D335" s="8"/>
      <c r="H335" s="8"/>
    </row>
    <row r="336">
      <c r="D336" s="8"/>
      <c r="H336" s="8"/>
    </row>
    <row r="337">
      <c r="D337" s="8"/>
      <c r="H337" s="8"/>
    </row>
    <row r="338">
      <c r="D338" s="8"/>
      <c r="H338" s="8"/>
    </row>
    <row r="339">
      <c r="D339" s="8"/>
      <c r="H339" s="8"/>
    </row>
    <row r="340">
      <c r="D340" s="8"/>
      <c r="H340" s="8"/>
    </row>
    <row r="341">
      <c r="D341" s="8"/>
      <c r="H341" s="8"/>
    </row>
    <row r="342">
      <c r="D342" s="8"/>
      <c r="H342" s="8"/>
    </row>
    <row r="343">
      <c r="D343" s="8"/>
      <c r="H343" s="8"/>
    </row>
    <row r="344">
      <c r="D344" s="8"/>
      <c r="H344" s="8"/>
    </row>
    <row r="345">
      <c r="D345" s="8"/>
      <c r="H345" s="8"/>
    </row>
    <row r="346">
      <c r="D346" s="8"/>
      <c r="H346" s="8"/>
    </row>
    <row r="347">
      <c r="D347" s="8"/>
      <c r="H347" s="8"/>
    </row>
    <row r="348">
      <c r="D348" s="8"/>
      <c r="H348" s="8"/>
    </row>
    <row r="349">
      <c r="D349" s="8"/>
      <c r="H349" s="8"/>
    </row>
    <row r="350">
      <c r="D350" s="8"/>
      <c r="H350" s="8"/>
    </row>
    <row r="351">
      <c r="D351" s="8"/>
      <c r="H351" s="8"/>
    </row>
    <row r="352">
      <c r="D352" s="8"/>
      <c r="H352" s="8"/>
    </row>
    <row r="353">
      <c r="D353" s="8"/>
      <c r="H353" s="8"/>
    </row>
    <row r="354">
      <c r="D354" s="8"/>
      <c r="H354" s="8"/>
    </row>
    <row r="355">
      <c r="D355" s="8"/>
      <c r="H355" s="8"/>
    </row>
    <row r="356">
      <c r="D356" s="8"/>
      <c r="H356" s="8"/>
    </row>
    <row r="357">
      <c r="D357" s="8"/>
      <c r="H357" s="8"/>
    </row>
    <row r="358">
      <c r="D358" s="8"/>
      <c r="H358" s="8"/>
    </row>
    <row r="359">
      <c r="D359" s="8"/>
      <c r="H359" s="8"/>
    </row>
    <row r="360">
      <c r="D360" s="8"/>
      <c r="H360" s="8"/>
    </row>
    <row r="361">
      <c r="D361" s="8"/>
      <c r="H361" s="8"/>
    </row>
    <row r="362">
      <c r="D362" s="8"/>
      <c r="H362" s="8"/>
    </row>
    <row r="363">
      <c r="D363" s="8"/>
      <c r="H363" s="8"/>
    </row>
    <row r="364">
      <c r="D364" s="8"/>
      <c r="H364" s="8"/>
    </row>
    <row r="365">
      <c r="D365" s="8"/>
      <c r="H365" s="8"/>
    </row>
    <row r="366">
      <c r="D366" s="8"/>
      <c r="H366" s="8"/>
    </row>
    <row r="367">
      <c r="D367" s="8"/>
      <c r="H367" s="8"/>
    </row>
    <row r="368">
      <c r="D368" s="8"/>
      <c r="H368" s="8"/>
    </row>
    <row r="369">
      <c r="D369" s="8"/>
      <c r="H369" s="8"/>
    </row>
    <row r="370">
      <c r="D370" s="8"/>
      <c r="H370" s="8"/>
    </row>
    <row r="371">
      <c r="D371" s="8"/>
      <c r="H371" s="8"/>
    </row>
    <row r="372">
      <c r="D372" s="8"/>
      <c r="H372" s="8"/>
    </row>
    <row r="373">
      <c r="D373" s="8"/>
      <c r="H373" s="8"/>
    </row>
    <row r="374">
      <c r="D374" s="8"/>
      <c r="H374" s="8"/>
    </row>
    <row r="375">
      <c r="D375" s="8"/>
      <c r="H375" s="8"/>
    </row>
    <row r="376">
      <c r="D376" s="8"/>
      <c r="H376" s="8"/>
    </row>
    <row r="377">
      <c r="D377" s="8"/>
      <c r="H377" s="8"/>
    </row>
    <row r="378">
      <c r="D378" s="8"/>
      <c r="H378" s="8"/>
    </row>
    <row r="379">
      <c r="D379" s="8"/>
      <c r="H379" s="8"/>
    </row>
    <row r="380">
      <c r="D380" s="8"/>
      <c r="H380" s="8"/>
    </row>
    <row r="381">
      <c r="D381" s="8"/>
      <c r="H381" s="8"/>
    </row>
    <row r="382">
      <c r="D382" s="8"/>
      <c r="H382" s="8"/>
    </row>
    <row r="383">
      <c r="D383" s="8"/>
      <c r="H383" s="8"/>
    </row>
    <row r="384">
      <c r="D384" s="8"/>
      <c r="H384" s="8"/>
    </row>
    <row r="385">
      <c r="D385" s="8"/>
      <c r="H385" s="8"/>
    </row>
    <row r="386">
      <c r="D386" s="8"/>
      <c r="H386" s="8"/>
    </row>
    <row r="387">
      <c r="D387" s="8"/>
      <c r="H387" s="8"/>
    </row>
    <row r="388">
      <c r="D388" s="8"/>
      <c r="H388" s="8"/>
    </row>
    <row r="389">
      <c r="D389" s="8"/>
      <c r="H389" s="8"/>
    </row>
    <row r="390">
      <c r="D390" s="8"/>
      <c r="H390" s="8"/>
    </row>
    <row r="391">
      <c r="D391" s="8"/>
      <c r="H391" s="8"/>
    </row>
    <row r="392">
      <c r="D392" s="8"/>
      <c r="H392" s="8"/>
    </row>
    <row r="393">
      <c r="D393" s="8"/>
      <c r="H393" s="8"/>
    </row>
    <row r="394">
      <c r="D394" s="8"/>
      <c r="H394" s="8"/>
    </row>
    <row r="395">
      <c r="D395" s="8"/>
      <c r="H395" s="8"/>
    </row>
    <row r="396">
      <c r="D396" s="8"/>
      <c r="H396" s="8"/>
    </row>
    <row r="397">
      <c r="D397" s="8"/>
      <c r="H397" s="8"/>
    </row>
    <row r="398">
      <c r="D398" s="8"/>
      <c r="H398" s="8"/>
    </row>
    <row r="399">
      <c r="D399" s="8"/>
      <c r="H399" s="8"/>
    </row>
    <row r="400">
      <c r="D400" s="8"/>
      <c r="H400" s="8"/>
    </row>
    <row r="401">
      <c r="D401" s="8"/>
      <c r="H401" s="8"/>
    </row>
    <row r="402">
      <c r="D402" s="8"/>
      <c r="H402" s="8"/>
    </row>
    <row r="403">
      <c r="D403" s="8"/>
      <c r="H403" s="8"/>
    </row>
    <row r="404">
      <c r="D404" s="8"/>
      <c r="H404" s="8"/>
    </row>
    <row r="405">
      <c r="D405" s="8"/>
      <c r="H405" s="8"/>
    </row>
    <row r="406">
      <c r="D406" s="8"/>
      <c r="H406" s="8"/>
    </row>
    <row r="407">
      <c r="D407" s="8"/>
      <c r="H407" s="8"/>
    </row>
    <row r="408">
      <c r="D408" s="8"/>
      <c r="H408" s="8"/>
    </row>
    <row r="409">
      <c r="D409" s="8"/>
      <c r="H409" s="8"/>
    </row>
    <row r="410">
      <c r="D410" s="8"/>
      <c r="H410" s="8"/>
    </row>
    <row r="411">
      <c r="D411" s="8"/>
      <c r="H411" s="8"/>
    </row>
    <row r="412">
      <c r="D412" s="8"/>
      <c r="H412" s="8"/>
    </row>
    <row r="413">
      <c r="D413" s="8"/>
      <c r="H413" s="8"/>
    </row>
    <row r="414">
      <c r="D414" s="8"/>
      <c r="H414" s="8"/>
    </row>
    <row r="415">
      <c r="D415" s="8"/>
      <c r="H415" s="8"/>
    </row>
    <row r="416">
      <c r="D416" s="8"/>
      <c r="H416" s="8"/>
    </row>
    <row r="417">
      <c r="D417" s="8"/>
      <c r="H417" s="8"/>
    </row>
    <row r="418">
      <c r="D418" s="8"/>
      <c r="H418" s="8"/>
    </row>
    <row r="419">
      <c r="D419" s="8"/>
      <c r="H419" s="8"/>
    </row>
    <row r="420">
      <c r="D420" s="8"/>
      <c r="H420" s="8"/>
    </row>
    <row r="421">
      <c r="D421" s="8"/>
      <c r="H421" s="8"/>
    </row>
    <row r="422">
      <c r="D422" s="8"/>
      <c r="H422" s="8"/>
    </row>
    <row r="423">
      <c r="D423" s="8"/>
      <c r="H423" s="8"/>
    </row>
    <row r="424">
      <c r="D424" s="8"/>
      <c r="H424" s="8"/>
    </row>
    <row r="425">
      <c r="D425" s="8"/>
      <c r="H425" s="8"/>
    </row>
    <row r="426">
      <c r="D426" s="8"/>
      <c r="H426" s="8"/>
    </row>
    <row r="427">
      <c r="D427" s="8"/>
      <c r="H427" s="8"/>
    </row>
    <row r="428">
      <c r="D428" s="8"/>
      <c r="H428" s="8"/>
    </row>
    <row r="429">
      <c r="D429" s="8"/>
      <c r="H429" s="8"/>
    </row>
    <row r="430">
      <c r="D430" s="8"/>
      <c r="H430" s="8"/>
    </row>
    <row r="431">
      <c r="D431" s="8"/>
      <c r="H431" s="8"/>
    </row>
    <row r="432">
      <c r="D432" s="8"/>
      <c r="H432" s="8"/>
    </row>
    <row r="433">
      <c r="D433" s="8"/>
      <c r="H433" s="8"/>
    </row>
    <row r="434">
      <c r="D434" s="8"/>
      <c r="H434" s="8"/>
    </row>
    <row r="435">
      <c r="D435" s="8"/>
      <c r="H435" s="8"/>
    </row>
    <row r="436">
      <c r="D436" s="8"/>
      <c r="H436" s="8"/>
    </row>
    <row r="437">
      <c r="D437" s="8"/>
      <c r="H437" s="8"/>
    </row>
    <row r="438">
      <c r="D438" s="8"/>
      <c r="H438" s="8"/>
    </row>
    <row r="439">
      <c r="D439" s="8"/>
      <c r="H439" s="8"/>
    </row>
    <row r="440">
      <c r="D440" s="8"/>
      <c r="H440" s="8"/>
    </row>
    <row r="441">
      <c r="D441" s="8"/>
      <c r="H441" s="8"/>
    </row>
    <row r="442">
      <c r="D442" s="8"/>
      <c r="H442" s="8"/>
    </row>
    <row r="443">
      <c r="D443" s="8"/>
      <c r="H443" s="8"/>
    </row>
    <row r="444">
      <c r="D444" s="8"/>
      <c r="H444" s="8"/>
    </row>
    <row r="445">
      <c r="D445" s="8"/>
      <c r="H445" s="8"/>
    </row>
    <row r="446">
      <c r="D446" s="8"/>
      <c r="H446" s="8"/>
    </row>
    <row r="447">
      <c r="D447" s="8"/>
      <c r="H447" s="8"/>
    </row>
    <row r="448">
      <c r="D448" s="8"/>
      <c r="H448" s="8"/>
    </row>
    <row r="449">
      <c r="D449" s="8"/>
      <c r="H449" s="8"/>
    </row>
    <row r="450">
      <c r="D450" s="8"/>
      <c r="H450" s="8"/>
    </row>
    <row r="451">
      <c r="D451" s="8"/>
      <c r="H451" s="8"/>
    </row>
    <row r="452">
      <c r="D452" s="8"/>
      <c r="H452" s="8"/>
    </row>
    <row r="453">
      <c r="D453" s="8"/>
      <c r="H453" s="8"/>
    </row>
    <row r="454">
      <c r="D454" s="8"/>
      <c r="H454" s="8"/>
    </row>
    <row r="455">
      <c r="D455" s="8"/>
      <c r="H455" s="8"/>
    </row>
    <row r="456">
      <c r="D456" s="8"/>
      <c r="H456" s="8"/>
    </row>
    <row r="457">
      <c r="D457" s="8"/>
      <c r="H457" s="8"/>
    </row>
    <row r="458">
      <c r="D458" s="8"/>
      <c r="H458" s="8"/>
    </row>
    <row r="459">
      <c r="D459" s="8"/>
      <c r="H459" s="8"/>
    </row>
    <row r="460">
      <c r="D460" s="8"/>
      <c r="H460" s="8"/>
    </row>
    <row r="461">
      <c r="D461" s="8"/>
      <c r="H461" s="8"/>
    </row>
    <row r="462">
      <c r="D462" s="8"/>
      <c r="H462" s="8"/>
    </row>
    <row r="463">
      <c r="D463" s="8"/>
      <c r="H463" s="8"/>
    </row>
    <row r="464">
      <c r="D464" s="8"/>
      <c r="H464" s="8"/>
    </row>
    <row r="465">
      <c r="D465" s="8"/>
      <c r="H465" s="8"/>
    </row>
    <row r="466">
      <c r="D466" s="8"/>
      <c r="H466" s="8"/>
    </row>
    <row r="467">
      <c r="D467" s="8"/>
      <c r="H467" s="8"/>
    </row>
    <row r="468">
      <c r="D468" s="8"/>
      <c r="H468" s="8"/>
    </row>
    <row r="469">
      <c r="D469" s="8"/>
      <c r="H469" s="8"/>
    </row>
    <row r="470">
      <c r="D470" s="8"/>
      <c r="H470" s="8"/>
    </row>
    <row r="471">
      <c r="D471" s="8"/>
      <c r="H471" s="8"/>
    </row>
    <row r="472">
      <c r="D472" s="8"/>
      <c r="H472" s="8"/>
    </row>
    <row r="473">
      <c r="D473" s="8"/>
      <c r="H473" s="8"/>
    </row>
    <row r="474">
      <c r="D474" s="8"/>
      <c r="H474" s="8"/>
    </row>
    <row r="475">
      <c r="D475" s="8"/>
      <c r="H475" s="8"/>
    </row>
    <row r="476">
      <c r="D476" s="8"/>
      <c r="H476" s="8"/>
    </row>
    <row r="477">
      <c r="D477" s="8"/>
      <c r="H477" s="8"/>
    </row>
    <row r="478">
      <c r="D478" s="8"/>
      <c r="H478" s="8"/>
    </row>
    <row r="479">
      <c r="D479" s="8"/>
      <c r="H479" s="8"/>
    </row>
    <row r="480">
      <c r="D480" s="8"/>
      <c r="H480" s="8"/>
    </row>
    <row r="481">
      <c r="D481" s="8"/>
      <c r="H481" s="8"/>
    </row>
    <row r="482">
      <c r="D482" s="8"/>
      <c r="H482" s="8"/>
    </row>
    <row r="483">
      <c r="D483" s="8"/>
      <c r="H483" s="8"/>
    </row>
    <row r="484">
      <c r="D484" s="8"/>
      <c r="H484" s="8"/>
    </row>
    <row r="485">
      <c r="D485" s="8"/>
      <c r="H485" s="8"/>
    </row>
    <row r="486">
      <c r="D486" s="8"/>
      <c r="H486" s="8"/>
    </row>
    <row r="487">
      <c r="D487" s="8"/>
      <c r="H487" s="8"/>
    </row>
    <row r="488">
      <c r="D488" s="8"/>
      <c r="H488" s="8"/>
    </row>
    <row r="489">
      <c r="D489" s="8"/>
      <c r="H489" s="8"/>
    </row>
    <row r="490">
      <c r="D490" s="8"/>
      <c r="H490" s="8"/>
    </row>
    <row r="491">
      <c r="D491" s="8"/>
      <c r="H491" s="8"/>
    </row>
    <row r="492">
      <c r="D492" s="8"/>
      <c r="H492" s="8"/>
    </row>
    <row r="493">
      <c r="D493" s="8"/>
      <c r="H493" s="8"/>
    </row>
    <row r="494">
      <c r="D494" s="8"/>
      <c r="H494" s="8"/>
    </row>
    <row r="495">
      <c r="D495" s="8"/>
      <c r="H495" s="8"/>
    </row>
    <row r="496">
      <c r="D496" s="8"/>
      <c r="H496" s="8"/>
    </row>
    <row r="497">
      <c r="D497" s="8"/>
      <c r="H497" s="8"/>
    </row>
    <row r="498">
      <c r="D498" s="8"/>
      <c r="H498" s="8"/>
    </row>
    <row r="499">
      <c r="D499" s="8"/>
      <c r="H499" s="8"/>
    </row>
    <row r="500">
      <c r="D500" s="8"/>
      <c r="H500" s="8"/>
    </row>
    <row r="501">
      <c r="D501" s="8"/>
      <c r="H501" s="8"/>
    </row>
    <row r="502">
      <c r="D502" s="8"/>
      <c r="H502" s="8"/>
    </row>
    <row r="503">
      <c r="D503" s="8"/>
      <c r="H503" s="8"/>
    </row>
    <row r="504">
      <c r="D504" s="8"/>
      <c r="H504" s="8"/>
    </row>
    <row r="505">
      <c r="D505" s="8"/>
      <c r="H505" s="8"/>
    </row>
    <row r="506">
      <c r="D506" s="8"/>
      <c r="H506" s="8"/>
    </row>
    <row r="507">
      <c r="D507" s="8"/>
      <c r="H507" s="8"/>
    </row>
    <row r="508">
      <c r="D508" s="8"/>
      <c r="H508" s="8"/>
    </row>
    <row r="509">
      <c r="D509" s="8"/>
      <c r="H509" s="8"/>
    </row>
    <row r="510">
      <c r="D510" s="8"/>
      <c r="H510" s="8"/>
    </row>
    <row r="511">
      <c r="D511" s="8"/>
      <c r="H511" s="8"/>
    </row>
    <row r="512">
      <c r="D512" s="8"/>
      <c r="H512" s="8"/>
    </row>
    <row r="513">
      <c r="D513" s="8"/>
      <c r="H513" s="8"/>
    </row>
    <row r="514">
      <c r="D514" s="8"/>
      <c r="H514" s="8"/>
    </row>
    <row r="515">
      <c r="D515" s="8"/>
      <c r="H515" s="8"/>
    </row>
    <row r="516">
      <c r="D516" s="8"/>
      <c r="H516" s="8"/>
    </row>
    <row r="517">
      <c r="D517" s="8"/>
      <c r="H517" s="8"/>
    </row>
    <row r="518">
      <c r="D518" s="8"/>
      <c r="H518" s="8"/>
    </row>
    <row r="519">
      <c r="D519" s="8"/>
      <c r="H519" s="8"/>
    </row>
    <row r="520">
      <c r="D520" s="8"/>
      <c r="H520" s="8"/>
    </row>
    <row r="521">
      <c r="D521" s="8"/>
      <c r="H521" s="8"/>
    </row>
    <row r="522">
      <c r="D522" s="8"/>
      <c r="H522" s="8"/>
    </row>
    <row r="523">
      <c r="D523" s="8"/>
      <c r="H523" s="8"/>
    </row>
    <row r="524">
      <c r="D524" s="8"/>
      <c r="H524" s="8"/>
    </row>
    <row r="525">
      <c r="D525" s="8"/>
      <c r="H525" s="8"/>
    </row>
    <row r="526">
      <c r="D526" s="8"/>
      <c r="H526" s="8"/>
    </row>
    <row r="527">
      <c r="D527" s="8"/>
      <c r="H527" s="8"/>
    </row>
    <row r="528">
      <c r="D528" s="8"/>
      <c r="H528" s="8"/>
    </row>
    <row r="529">
      <c r="D529" s="8"/>
      <c r="H529" s="8"/>
    </row>
    <row r="530">
      <c r="D530" s="8"/>
      <c r="H530" s="8"/>
    </row>
    <row r="531">
      <c r="D531" s="8"/>
      <c r="H531" s="8"/>
    </row>
    <row r="532">
      <c r="D532" s="8"/>
      <c r="H532" s="8"/>
    </row>
    <row r="533">
      <c r="D533" s="8"/>
      <c r="H533" s="8"/>
    </row>
    <row r="534">
      <c r="D534" s="8"/>
      <c r="H534" s="8"/>
    </row>
    <row r="535">
      <c r="D535" s="8"/>
      <c r="H535" s="8"/>
    </row>
    <row r="536">
      <c r="D536" s="8"/>
      <c r="H536" s="8"/>
    </row>
    <row r="537">
      <c r="D537" s="8"/>
      <c r="H537" s="8"/>
    </row>
    <row r="538">
      <c r="D538" s="8"/>
      <c r="H538" s="8"/>
    </row>
    <row r="539">
      <c r="D539" s="8"/>
      <c r="H539" s="8"/>
    </row>
    <row r="540">
      <c r="D540" s="8"/>
      <c r="H540" s="8"/>
    </row>
    <row r="541">
      <c r="D541" s="8"/>
      <c r="H541" s="8"/>
    </row>
    <row r="542">
      <c r="D542" s="8"/>
      <c r="H542" s="8"/>
    </row>
    <row r="543">
      <c r="D543" s="8"/>
      <c r="H543" s="8"/>
    </row>
    <row r="544">
      <c r="D544" s="8"/>
      <c r="H544" s="8"/>
    </row>
    <row r="545">
      <c r="D545" s="8"/>
      <c r="H545" s="8"/>
    </row>
    <row r="546">
      <c r="D546" s="8"/>
      <c r="H546" s="8"/>
    </row>
    <row r="547">
      <c r="D547" s="8"/>
      <c r="H547" s="8"/>
    </row>
    <row r="548">
      <c r="D548" s="8"/>
      <c r="H548" s="8"/>
    </row>
    <row r="549">
      <c r="D549" s="8"/>
      <c r="H549" s="8"/>
    </row>
    <row r="550">
      <c r="D550" s="8"/>
      <c r="H550" s="8"/>
    </row>
    <row r="551">
      <c r="D551" s="8"/>
      <c r="H551" s="8"/>
    </row>
    <row r="552">
      <c r="D552" s="8"/>
      <c r="H552" s="8"/>
    </row>
    <row r="553">
      <c r="D553" s="8"/>
      <c r="H553" s="8"/>
    </row>
    <row r="554">
      <c r="D554" s="8"/>
      <c r="H554" s="8"/>
    </row>
    <row r="555">
      <c r="D555" s="8"/>
      <c r="H555" s="8"/>
    </row>
    <row r="556">
      <c r="D556" s="8"/>
      <c r="H556" s="8"/>
    </row>
    <row r="557">
      <c r="D557" s="8"/>
      <c r="H557" s="8"/>
    </row>
    <row r="558">
      <c r="D558" s="8"/>
      <c r="H558" s="8"/>
    </row>
    <row r="559">
      <c r="D559" s="8"/>
      <c r="H559" s="8"/>
    </row>
    <row r="560">
      <c r="D560" s="8"/>
      <c r="H560" s="8"/>
    </row>
    <row r="561">
      <c r="D561" s="8"/>
      <c r="H561" s="8"/>
    </row>
    <row r="562">
      <c r="D562" s="8"/>
      <c r="H562" s="8"/>
    </row>
    <row r="563">
      <c r="D563" s="8"/>
      <c r="H563" s="8"/>
    </row>
    <row r="564">
      <c r="D564" s="8"/>
      <c r="H564" s="8"/>
    </row>
    <row r="565">
      <c r="D565" s="8"/>
      <c r="H565" s="8"/>
    </row>
    <row r="566">
      <c r="D566" s="8"/>
      <c r="H566" s="8"/>
    </row>
    <row r="567">
      <c r="D567" s="8"/>
      <c r="H567" s="8"/>
    </row>
    <row r="568">
      <c r="D568" s="8"/>
      <c r="H568" s="8"/>
    </row>
    <row r="569">
      <c r="D569" s="8"/>
      <c r="H569" s="8"/>
    </row>
    <row r="570">
      <c r="D570" s="8"/>
      <c r="H570" s="8"/>
    </row>
    <row r="571">
      <c r="D571" s="8"/>
      <c r="H571" s="8"/>
    </row>
    <row r="572">
      <c r="D572" s="8"/>
      <c r="H572" s="8"/>
    </row>
    <row r="573">
      <c r="D573" s="8"/>
      <c r="H573" s="8"/>
    </row>
    <row r="574">
      <c r="D574" s="8"/>
      <c r="H574" s="8"/>
    </row>
    <row r="575">
      <c r="D575" s="8"/>
      <c r="H575" s="8"/>
    </row>
    <row r="576">
      <c r="D576" s="8"/>
      <c r="H576" s="8"/>
    </row>
    <row r="577">
      <c r="D577" s="8"/>
      <c r="H577" s="8"/>
    </row>
    <row r="578">
      <c r="D578" s="8"/>
      <c r="H578" s="8"/>
    </row>
    <row r="579">
      <c r="D579" s="8"/>
      <c r="H579" s="8"/>
    </row>
    <row r="580">
      <c r="D580" s="8"/>
      <c r="H580" s="8"/>
    </row>
    <row r="581">
      <c r="D581" s="8"/>
      <c r="H581" s="8"/>
    </row>
    <row r="582">
      <c r="D582" s="8"/>
      <c r="H582" s="8"/>
    </row>
    <row r="583">
      <c r="D583" s="8"/>
      <c r="H583" s="8"/>
    </row>
    <row r="584">
      <c r="D584" s="8"/>
      <c r="H584" s="8"/>
    </row>
    <row r="585">
      <c r="D585" s="8"/>
      <c r="H585" s="8"/>
    </row>
    <row r="586">
      <c r="D586" s="8"/>
      <c r="H586" s="8"/>
    </row>
    <row r="587">
      <c r="D587" s="8"/>
      <c r="H587" s="8"/>
    </row>
    <row r="588">
      <c r="D588" s="8"/>
      <c r="H588" s="8"/>
    </row>
    <row r="589">
      <c r="D589" s="8"/>
      <c r="H589" s="8"/>
    </row>
    <row r="590">
      <c r="D590" s="8"/>
      <c r="H590" s="8"/>
    </row>
    <row r="591">
      <c r="D591" s="8"/>
      <c r="H591" s="8"/>
    </row>
    <row r="592">
      <c r="D592" s="8"/>
      <c r="H592" s="8"/>
    </row>
    <row r="593">
      <c r="D593" s="8"/>
      <c r="H593" s="8"/>
    </row>
    <row r="594">
      <c r="D594" s="8"/>
      <c r="H594" s="8"/>
    </row>
    <row r="595">
      <c r="D595" s="8"/>
      <c r="H595" s="8"/>
    </row>
    <row r="596">
      <c r="D596" s="8"/>
      <c r="H596" s="8"/>
    </row>
    <row r="597">
      <c r="D597" s="8"/>
      <c r="H597" s="8"/>
    </row>
    <row r="598">
      <c r="D598" s="8"/>
      <c r="H598" s="8"/>
    </row>
    <row r="599">
      <c r="D599" s="8"/>
      <c r="H599" s="8"/>
    </row>
    <row r="600">
      <c r="D600" s="8"/>
      <c r="H600" s="8"/>
    </row>
    <row r="601">
      <c r="D601" s="8"/>
      <c r="H601" s="8"/>
    </row>
    <row r="602">
      <c r="D602" s="8"/>
      <c r="H602" s="8"/>
    </row>
    <row r="603">
      <c r="D603" s="8"/>
      <c r="H603" s="8"/>
    </row>
    <row r="604">
      <c r="D604" s="8"/>
      <c r="H604" s="8"/>
    </row>
    <row r="605">
      <c r="D605" s="8"/>
      <c r="H605" s="8"/>
    </row>
    <row r="606">
      <c r="D606" s="8"/>
      <c r="H606" s="8"/>
    </row>
    <row r="607">
      <c r="D607" s="8"/>
      <c r="H607" s="8"/>
    </row>
    <row r="608">
      <c r="D608" s="8"/>
      <c r="H608" s="8"/>
    </row>
    <row r="609">
      <c r="D609" s="8"/>
      <c r="H609" s="8"/>
    </row>
    <row r="610">
      <c r="D610" s="8"/>
      <c r="H610" s="8"/>
    </row>
    <row r="611">
      <c r="D611" s="8"/>
      <c r="H611" s="8"/>
    </row>
    <row r="612">
      <c r="D612" s="8"/>
      <c r="H612" s="8"/>
    </row>
    <row r="613">
      <c r="D613" s="8"/>
      <c r="H613" s="8"/>
    </row>
    <row r="614">
      <c r="D614" s="8"/>
      <c r="H614" s="8"/>
    </row>
    <row r="615">
      <c r="D615" s="8"/>
      <c r="H615" s="8"/>
    </row>
    <row r="616">
      <c r="D616" s="8"/>
      <c r="H616" s="8"/>
    </row>
    <row r="617">
      <c r="D617" s="8"/>
      <c r="H617" s="8"/>
    </row>
    <row r="618">
      <c r="D618" s="8"/>
      <c r="H618" s="8"/>
    </row>
    <row r="619">
      <c r="D619" s="8"/>
      <c r="H619" s="8"/>
    </row>
    <row r="620">
      <c r="D620" s="8"/>
      <c r="H620" s="8"/>
    </row>
    <row r="621">
      <c r="D621" s="8"/>
      <c r="H621" s="8"/>
    </row>
    <row r="622">
      <c r="D622" s="8"/>
      <c r="H622" s="8"/>
    </row>
    <row r="623">
      <c r="D623" s="8"/>
      <c r="H623" s="8"/>
    </row>
    <row r="624">
      <c r="D624" s="8"/>
      <c r="H624" s="8"/>
    </row>
    <row r="625">
      <c r="D625" s="8"/>
      <c r="H625" s="8"/>
    </row>
    <row r="626">
      <c r="D626" s="8"/>
      <c r="H626" s="8"/>
    </row>
    <row r="627">
      <c r="D627" s="8"/>
      <c r="H627" s="8"/>
    </row>
    <row r="628">
      <c r="D628" s="8"/>
      <c r="H628" s="8"/>
    </row>
    <row r="629">
      <c r="D629" s="8"/>
      <c r="H629" s="8"/>
    </row>
    <row r="630">
      <c r="D630" s="8"/>
      <c r="H630" s="8"/>
    </row>
    <row r="631">
      <c r="D631" s="8"/>
      <c r="H631" s="8"/>
    </row>
    <row r="632">
      <c r="D632" s="8"/>
      <c r="H632" s="8"/>
    </row>
    <row r="633">
      <c r="D633" s="8"/>
      <c r="H633" s="8"/>
    </row>
    <row r="634">
      <c r="D634" s="8"/>
      <c r="H634" s="8"/>
    </row>
    <row r="635">
      <c r="D635" s="8"/>
      <c r="H635" s="8"/>
    </row>
    <row r="636">
      <c r="D636" s="8"/>
      <c r="H636" s="8"/>
    </row>
    <row r="637">
      <c r="D637" s="8"/>
      <c r="H637" s="8"/>
    </row>
    <row r="638">
      <c r="D638" s="8"/>
      <c r="H638" s="8"/>
    </row>
    <row r="639">
      <c r="D639" s="8"/>
      <c r="H639" s="8"/>
    </row>
    <row r="640">
      <c r="D640" s="8"/>
      <c r="H640" s="8"/>
    </row>
    <row r="641">
      <c r="D641" s="8"/>
      <c r="H641" s="8"/>
    </row>
    <row r="642">
      <c r="D642" s="8"/>
      <c r="H642" s="8"/>
    </row>
    <row r="643">
      <c r="D643" s="8"/>
      <c r="H643" s="8"/>
    </row>
    <row r="644">
      <c r="D644" s="8"/>
      <c r="H644" s="8"/>
    </row>
    <row r="645">
      <c r="D645" s="8"/>
      <c r="H645" s="8"/>
    </row>
    <row r="646">
      <c r="D646" s="8"/>
      <c r="H646" s="8"/>
    </row>
    <row r="647">
      <c r="D647" s="8"/>
      <c r="H647" s="8"/>
    </row>
    <row r="648">
      <c r="D648" s="8"/>
      <c r="H648" s="8"/>
    </row>
    <row r="649">
      <c r="D649" s="8"/>
      <c r="H649" s="8"/>
    </row>
    <row r="650">
      <c r="D650" s="8"/>
      <c r="H650" s="8"/>
    </row>
    <row r="651">
      <c r="D651" s="8"/>
      <c r="H651" s="8"/>
    </row>
    <row r="652">
      <c r="D652" s="8"/>
      <c r="H652" s="8"/>
    </row>
    <row r="653">
      <c r="D653" s="8"/>
      <c r="H653" s="8"/>
    </row>
    <row r="654">
      <c r="D654" s="8"/>
      <c r="H654" s="8"/>
    </row>
    <row r="655">
      <c r="D655" s="8"/>
      <c r="H655" s="8"/>
    </row>
    <row r="656">
      <c r="D656" s="8"/>
      <c r="H656" s="8"/>
    </row>
    <row r="657">
      <c r="D657" s="8"/>
      <c r="H657" s="8"/>
    </row>
    <row r="658">
      <c r="D658" s="8"/>
      <c r="H658" s="8"/>
    </row>
    <row r="659">
      <c r="D659" s="8"/>
      <c r="H659" s="8"/>
    </row>
    <row r="660">
      <c r="D660" s="8"/>
      <c r="H660" s="8"/>
    </row>
    <row r="661">
      <c r="D661" s="8"/>
      <c r="H661" s="8"/>
    </row>
    <row r="662">
      <c r="D662" s="8"/>
      <c r="H662" s="8"/>
    </row>
    <row r="663">
      <c r="D663" s="8"/>
      <c r="H663" s="8"/>
    </row>
    <row r="664">
      <c r="D664" s="8"/>
      <c r="H664" s="8"/>
    </row>
    <row r="665">
      <c r="D665" s="8"/>
      <c r="H665" s="8"/>
    </row>
    <row r="666">
      <c r="D666" s="8"/>
      <c r="H666" s="8"/>
    </row>
    <row r="667">
      <c r="D667" s="8"/>
      <c r="H667" s="8"/>
    </row>
    <row r="668">
      <c r="D668" s="8"/>
      <c r="H668" s="8"/>
    </row>
    <row r="669">
      <c r="D669" s="8"/>
      <c r="H669" s="8"/>
    </row>
    <row r="670">
      <c r="D670" s="8"/>
      <c r="H670" s="8"/>
    </row>
    <row r="671">
      <c r="D671" s="8"/>
      <c r="H671" s="8"/>
    </row>
    <row r="672">
      <c r="D672" s="8"/>
      <c r="H672" s="8"/>
    </row>
    <row r="673">
      <c r="D673" s="8"/>
      <c r="H673" s="8"/>
    </row>
    <row r="674">
      <c r="D674" s="8"/>
      <c r="H674" s="8"/>
    </row>
    <row r="675">
      <c r="D675" s="8"/>
      <c r="H675" s="8"/>
    </row>
    <row r="676">
      <c r="D676" s="8"/>
      <c r="H676" s="8"/>
    </row>
    <row r="677">
      <c r="D677" s="8"/>
      <c r="H677" s="8"/>
    </row>
    <row r="678">
      <c r="D678" s="8"/>
      <c r="H678" s="8"/>
    </row>
    <row r="679">
      <c r="D679" s="8"/>
      <c r="H679" s="8"/>
    </row>
    <row r="680">
      <c r="D680" s="8"/>
      <c r="H680" s="8"/>
    </row>
    <row r="681">
      <c r="D681" s="8"/>
      <c r="H681" s="8"/>
    </row>
    <row r="682">
      <c r="D682" s="8"/>
      <c r="H682" s="8"/>
    </row>
    <row r="683">
      <c r="D683" s="8"/>
      <c r="H683" s="8"/>
    </row>
    <row r="684">
      <c r="D684" s="8"/>
      <c r="H684" s="8"/>
    </row>
    <row r="685">
      <c r="D685" s="8"/>
      <c r="H685" s="8"/>
    </row>
    <row r="686">
      <c r="D686" s="8"/>
      <c r="H686" s="8"/>
    </row>
    <row r="687">
      <c r="D687" s="8"/>
      <c r="H687" s="8"/>
    </row>
    <row r="688">
      <c r="D688" s="8"/>
      <c r="H688" s="8"/>
    </row>
    <row r="689">
      <c r="D689" s="8"/>
      <c r="H689" s="8"/>
    </row>
    <row r="690">
      <c r="D690" s="8"/>
      <c r="H690" s="8"/>
    </row>
    <row r="691">
      <c r="D691" s="8"/>
      <c r="H691" s="8"/>
    </row>
    <row r="692">
      <c r="D692" s="8"/>
      <c r="H692" s="8"/>
    </row>
    <row r="693">
      <c r="D693" s="8"/>
      <c r="H693" s="8"/>
    </row>
    <row r="694">
      <c r="D694" s="8"/>
      <c r="H694" s="8"/>
    </row>
    <row r="695">
      <c r="D695" s="8"/>
      <c r="H695" s="8"/>
    </row>
    <row r="696">
      <c r="D696" s="8"/>
      <c r="H696" s="8"/>
    </row>
    <row r="697">
      <c r="D697" s="8"/>
      <c r="H697" s="8"/>
    </row>
    <row r="698">
      <c r="D698" s="8"/>
      <c r="H698" s="8"/>
    </row>
    <row r="699">
      <c r="D699" s="8"/>
      <c r="H699" s="8"/>
    </row>
    <row r="700">
      <c r="D700" s="8"/>
      <c r="H700" s="8"/>
    </row>
    <row r="701">
      <c r="D701" s="8"/>
      <c r="H701" s="8"/>
    </row>
    <row r="702">
      <c r="D702" s="8"/>
      <c r="H702" s="8"/>
    </row>
    <row r="703">
      <c r="D703" s="8"/>
      <c r="H703" s="8"/>
    </row>
    <row r="704">
      <c r="D704" s="8"/>
      <c r="H704" s="8"/>
    </row>
    <row r="705">
      <c r="D705" s="8"/>
      <c r="H705" s="8"/>
    </row>
    <row r="706">
      <c r="D706" s="8"/>
      <c r="H706" s="8"/>
    </row>
    <row r="707">
      <c r="D707" s="8"/>
      <c r="H707" s="8"/>
    </row>
    <row r="708">
      <c r="D708" s="8"/>
      <c r="H708" s="8"/>
    </row>
    <row r="709">
      <c r="D709" s="8"/>
      <c r="H709" s="8"/>
    </row>
    <row r="710">
      <c r="D710" s="8"/>
      <c r="H710" s="8"/>
    </row>
    <row r="711">
      <c r="D711" s="8"/>
      <c r="H711" s="8"/>
    </row>
    <row r="712">
      <c r="D712" s="8"/>
      <c r="H712" s="8"/>
    </row>
    <row r="713">
      <c r="D713" s="8"/>
      <c r="H713" s="8"/>
    </row>
    <row r="714">
      <c r="D714" s="8"/>
      <c r="H714" s="8"/>
    </row>
    <row r="715">
      <c r="D715" s="8"/>
      <c r="H715" s="8"/>
    </row>
    <row r="716">
      <c r="D716" s="8"/>
      <c r="H716" s="8"/>
    </row>
    <row r="717">
      <c r="D717" s="8"/>
      <c r="H717" s="8"/>
    </row>
    <row r="718">
      <c r="D718" s="8"/>
      <c r="H718" s="8"/>
    </row>
    <row r="719">
      <c r="D719" s="8"/>
      <c r="H719" s="8"/>
    </row>
    <row r="720">
      <c r="D720" s="8"/>
      <c r="H720" s="8"/>
    </row>
    <row r="721">
      <c r="D721" s="8"/>
      <c r="H721" s="8"/>
    </row>
    <row r="722">
      <c r="D722" s="8"/>
      <c r="H722" s="8"/>
    </row>
    <row r="723">
      <c r="D723" s="8"/>
      <c r="H723" s="8"/>
    </row>
    <row r="724">
      <c r="D724" s="8"/>
      <c r="H724" s="8"/>
    </row>
    <row r="725">
      <c r="D725" s="8"/>
      <c r="H725" s="8"/>
    </row>
    <row r="726">
      <c r="D726" s="8"/>
      <c r="H726" s="8"/>
    </row>
    <row r="727">
      <c r="D727" s="8"/>
      <c r="H727" s="8"/>
    </row>
    <row r="728">
      <c r="D728" s="8"/>
      <c r="H728" s="8"/>
    </row>
    <row r="729">
      <c r="D729" s="8"/>
      <c r="H729" s="8"/>
    </row>
    <row r="730">
      <c r="D730" s="8"/>
      <c r="H730" s="8"/>
    </row>
    <row r="731">
      <c r="D731" s="8"/>
      <c r="H731" s="8"/>
    </row>
    <row r="732">
      <c r="D732" s="8"/>
      <c r="H732" s="8"/>
    </row>
    <row r="733">
      <c r="D733" s="8"/>
      <c r="H733" s="8"/>
    </row>
    <row r="734">
      <c r="D734" s="8"/>
      <c r="H734" s="8"/>
    </row>
    <row r="735">
      <c r="D735" s="8"/>
      <c r="H735" s="8"/>
    </row>
    <row r="736">
      <c r="D736" s="8"/>
      <c r="H736" s="8"/>
    </row>
    <row r="737">
      <c r="D737" s="8"/>
      <c r="H737" s="8"/>
    </row>
    <row r="738">
      <c r="D738" s="8"/>
      <c r="H738" s="8"/>
    </row>
    <row r="739">
      <c r="D739" s="8"/>
      <c r="H739" s="8"/>
    </row>
    <row r="740">
      <c r="D740" s="8"/>
      <c r="H740" s="8"/>
    </row>
    <row r="741">
      <c r="D741" s="8"/>
      <c r="H741" s="8"/>
    </row>
    <row r="742">
      <c r="D742" s="8"/>
      <c r="H742" s="8"/>
    </row>
    <row r="743">
      <c r="D743" s="8"/>
      <c r="H743" s="8"/>
    </row>
    <row r="744">
      <c r="D744" s="8"/>
      <c r="H744" s="8"/>
    </row>
    <row r="745">
      <c r="D745" s="8"/>
      <c r="H745" s="8"/>
    </row>
    <row r="746">
      <c r="D746" s="8"/>
      <c r="H746" s="8"/>
    </row>
    <row r="747">
      <c r="D747" s="8"/>
      <c r="H747" s="8"/>
    </row>
    <row r="748">
      <c r="D748" s="8"/>
      <c r="H748" s="8"/>
    </row>
    <row r="749">
      <c r="D749" s="8"/>
      <c r="H749" s="8"/>
    </row>
    <row r="750">
      <c r="D750" s="8"/>
      <c r="H750" s="8"/>
    </row>
    <row r="751">
      <c r="D751" s="8"/>
      <c r="H751" s="8"/>
    </row>
    <row r="752">
      <c r="D752" s="8"/>
      <c r="H752" s="8"/>
    </row>
    <row r="753">
      <c r="D753" s="8"/>
      <c r="H753" s="8"/>
    </row>
    <row r="754">
      <c r="D754" s="8"/>
      <c r="H754" s="8"/>
    </row>
    <row r="755">
      <c r="D755" s="8"/>
      <c r="H755" s="8"/>
    </row>
    <row r="756">
      <c r="D756" s="8"/>
      <c r="H756" s="8"/>
    </row>
    <row r="757">
      <c r="D757" s="8"/>
      <c r="H757" s="8"/>
    </row>
    <row r="758">
      <c r="D758" s="8"/>
      <c r="H758" s="8"/>
    </row>
    <row r="759">
      <c r="D759" s="8"/>
      <c r="H759" s="8"/>
    </row>
    <row r="760">
      <c r="D760" s="8"/>
      <c r="H760" s="8"/>
    </row>
    <row r="761">
      <c r="D761" s="8"/>
      <c r="H761" s="8"/>
    </row>
    <row r="762">
      <c r="D762" s="8"/>
      <c r="H762" s="8"/>
    </row>
    <row r="763">
      <c r="D763" s="8"/>
      <c r="H763" s="8"/>
    </row>
    <row r="764">
      <c r="D764" s="8"/>
      <c r="H764" s="8"/>
    </row>
    <row r="765">
      <c r="D765" s="8"/>
      <c r="H765" s="8"/>
    </row>
    <row r="766">
      <c r="D766" s="8"/>
      <c r="H766" s="8"/>
    </row>
    <row r="767">
      <c r="D767" s="8"/>
      <c r="H767" s="8"/>
    </row>
    <row r="768">
      <c r="D768" s="8"/>
      <c r="H768" s="8"/>
    </row>
    <row r="769">
      <c r="D769" s="8"/>
      <c r="H769" s="8"/>
    </row>
    <row r="770">
      <c r="D770" s="8"/>
      <c r="H770" s="8"/>
    </row>
    <row r="771">
      <c r="D771" s="8"/>
      <c r="H771" s="8"/>
    </row>
    <row r="772">
      <c r="D772" s="8"/>
      <c r="H772" s="8"/>
    </row>
    <row r="773">
      <c r="D773" s="8"/>
      <c r="H773" s="8"/>
    </row>
    <row r="774">
      <c r="D774" s="8"/>
      <c r="H774" s="8"/>
    </row>
    <row r="775">
      <c r="D775" s="8"/>
      <c r="H775" s="8"/>
    </row>
    <row r="776">
      <c r="D776" s="8"/>
      <c r="H776" s="8"/>
    </row>
    <row r="777">
      <c r="D777" s="8"/>
      <c r="H777" s="8"/>
    </row>
    <row r="778">
      <c r="D778" s="8"/>
      <c r="H778" s="8"/>
    </row>
    <row r="779">
      <c r="D779" s="8"/>
      <c r="H779" s="8"/>
    </row>
    <row r="780">
      <c r="D780" s="8"/>
      <c r="H780" s="8"/>
    </row>
    <row r="781">
      <c r="D781" s="8"/>
      <c r="H781" s="8"/>
    </row>
    <row r="782">
      <c r="D782" s="8"/>
      <c r="H782" s="8"/>
    </row>
    <row r="783">
      <c r="D783" s="8"/>
      <c r="H783" s="8"/>
    </row>
    <row r="784">
      <c r="D784" s="8"/>
      <c r="H784" s="8"/>
    </row>
    <row r="785">
      <c r="D785" s="8"/>
      <c r="H785" s="8"/>
    </row>
    <row r="786">
      <c r="D786" s="8"/>
      <c r="H786" s="8"/>
    </row>
    <row r="787">
      <c r="D787" s="8"/>
      <c r="H787" s="8"/>
    </row>
    <row r="788">
      <c r="D788" s="8"/>
      <c r="H788" s="8"/>
    </row>
    <row r="789">
      <c r="D789" s="8"/>
      <c r="H789" s="8"/>
    </row>
    <row r="790">
      <c r="D790" s="8"/>
      <c r="H790" s="8"/>
    </row>
    <row r="791">
      <c r="D791" s="8"/>
      <c r="H791" s="8"/>
    </row>
    <row r="792">
      <c r="D792" s="8"/>
      <c r="H792" s="8"/>
    </row>
    <row r="793">
      <c r="D793" s="8"/>
      <c r="H793" s="8"/>
    </row>
    <row r="794">
      <c r="D794" s="8"/>
      <c r="H794" s="8"/>
    </row>
    <row r="795">
      <c r="D795" s="8"/>
      <c r="H795" s="8"/>
    </row>
    <row r="796">
      <c r="D796" s="8"/>
      <c r="H796" s="8"/>
    </row>
    <row r="797">
      <c r="D797" s="8"/>
      <c r="H797" s="8"/>
    </row>
    <row r="798">
      <c r="D798" s="8"/>
      <c r="H798" s="8"/>
    </row>
    <row r="799">
      <c r="D799" s="8"/>
      <c r="H799" s="8"/>
    </row>
    <row r="800">
      <c r="D800" s="8"/>
      <c r="H800" s="8"/>
    </row>
    <row r="801">
      <c r="D801" s="8"/>
      <c r="H801" s="8"/>
    </row>
    <row r="802">
      <c r="D802" s="8"/>
      <c r="H802" s="8"/>
    </row>
    <row r="803">
      <c r="D803" s="8"/>
      <c r="H803" s="8"/>
    </row>
    <row r="804">
      <c r="D804" s="8"/>
      <c r="H804" s="8"/>
    </row>
    <row r="805">
      <c r="D805" s="8"/>
      <c r="H805" s="8"/>
    </row>
    <row r="806">
      <c r="D806" s="8"/>
      <c r="H806" s="8"/>
    </row>
    <row r="807">
      <c r="D807" s="8"/>
      <c r="H807" s="8"/>
    </row>
    <row r="808">
      <c r="D808" s="8"/>
      <c r="H808" s="8"/>
    </row>
    <row r="809">
      <c r="D809" s="8"/>
      <c r="H809" s="8"/>
    </row>
    <row r="810">
      <c r="D810" s="8"/>
      <c r="H810" s="8"/>
    </row>
    <row r="811">
      <c r="D811" s="8"/>
      <c r="H811" s="8"/>
    </row>
    <row r="812">
      <c r="D812" s="8"/>
      <c r="H812" s="8"/>
    </row>
    <row r="813">
      <c r="D813" s="8"/>
      <c r="H813" s="8"/>
    </row>
    <row r="814">
      <c r="D814" s="8"/>
      <c r="H814" s="8"/>
    </row>
    <row r="815">
      <c r="D815" s="8"/>
      <c r="H815" s="8"/>
    </row>
    <row r="816">
      <c r="D816" s="8"/>
      <c r="H816" s="8"/>
    </row>
    <row r="817">
      <c r="D817" s="8"/>
      <c r="H817" s="8"/>
    </row>
    <row r="818">
      <c r="D818" s="8"/>
      <c r="H818" s="8"/>
    </row>
    <row r="819">
      <c r="D819" s="8"/>
      <c r="H819" s="8"/>
    </row>
    <row r="820">
      <c r="D820" s="8"/>
      <c r="H820" s="8"/>
    </row>
    <row r="821">
      <c r="D821" s="8"/>
      <c r="H821" s="8"/>
    </row>
    <row r="822">
      <c r="D822" s="8"/>
      <c r="H822" s="8"/>
    </row>
    <row r="823">
      <c r="D823" s="8"/>
      <c r="H823" s="8"/>
    </row>
    <row r="824">
      <c r="D824" s="8"/>
      <c r="H824" s="8"/>
    </row>
    <row r="825">
      <c r="D825" s="8"/>
      <c r="H825" s="8"/>
    </row>
    <row r="826">
      <c r="D826" s="8"/>
      <c r="H826" s="8"/>
    </row>
    <row r="827">
      <c r="D827" s="8"/>
      <c r="H827" s="8"/>
    </row>
    <row r="828">
      <c r="D828" s="8"/>
      <c r="H828" s="8"/>
    </row>
    <row r="829">
      <c r="D829" s="8"/>
      <c r="H829" s="8"/>
    </row>
    <row r="830">
      <c r="D830" s="8"/>
      <c r="H830" s="8"/>
    </row>
    <row r="831">
      <c r="D831" s="8"/>
      <c r="H831" s="8"/>
    </row>
    <row r="832">
      <c r="D832" s="8"/>
      <c r="H832" s="8"/>
    </row>
    <row r="833">
      <c r="D833" s="8"/>
      <c r="H833" s="8"/>
    </row>
    <row r="834">
      <c r="D834" s="8"/>
      <c r="H834" s="8"/>
    </row>
    <row r="835">
      <c r="D835" s="8"/>
      <c r="H835" s="8"/>
    </row>
    <row r="836">
      <c r="D836" s="8"/>
      <c r="H836" s="8"/>
    </row>
    <row r="837">
      <c r="D837" s="8"/>
      <c r="H837" s="8"/>
    </row>
    <row r="838">
      <c r="D838" s="8"/>
      <c r="H838" s="8"/>
    </row>
    <row r="839">
      <c r="D839" s="8"/>
      <c r="H839" s="8"/>
    </row>
    <row r="840">
      <c r="D840" s="8"/>
      <c r="H840" s="8"/>
    </row>
    <row r="841">
      <c r="D841" s="8"/>
      <c r="H841" s="8"/>
    </row>
    <row r="842">
      <c r="D842" s="8"/>
      <c r="H842" s="8"/>
    </row>
    <row r="843">
      <c r="D843" s="8"/>
      <c r="H843" s="8"/>
    </row>
    <row r="844">
      <c r="D844" s="8"/>
      <c r="H844" s="8"/>
    </row>
    <row r="845">
      <c r="D845" s="8"/>
      <c r="H845" s="8"/>
    </row>
    <row r="846">
      <c r="D846" s="8"/>
      <c r="H846" s="8"/>
    </row>
    <row r="847">
      <c r="D847" s="8"/>
      <c r="H847" s="8"/>
    </row>
    <row r="848">
      <c r="D848" s="8"/>
      <c r="H848" s="8"/>
    </row>
    <row r="849">
      <c r="D849" s="8"/>
      <c r="H849" s="8"/>
    </row>
    <row r="850">
      <c r="D850" s="8"/>
      <c r="H850" s="8"/>
    </row>
    <row r="851">
      <c r="D851" s="8"/>
      <c r="H851" s="8"/>
    </row>
    <row r="852">
      <c r="D852" s="8"/>
      <c r="H852" s="8"/>
    </row>
    <row r="853">
      <c r="D853" s="8"/>
      <c r="H853" s="8"/>
    </row>
    <row r="854">
      <c r="D854" s="8"/>
      <c r="H854" s="8"/>
    </row>
    <row r="855">
      <c r="D855" s="8"/>
      <c r="H855" s="8"/>
    </row>
    <row r="856">
      <c r="D856" s="8"/>
      <c r="H856" s="8"/>
    </row>
    <row r="857">
      <c r="D857" s="8"/>
      <c r="H857" s="8"/>
    </row>
    <row r="858">
      <c r="D858" s="8"/>
      <c r="H858" s="8"/>
    </row>
    <row r="859">
      <c r="D859" s="8"/>
      <c r="H859" s="8"/>
    </row>
    <row r="860">
      <c r="D860" s="8"/>
      <c r="H860" s="8"/>
    </row>
    <row r="861">
      <c r="D861" s="8"/>
      <c r="H861" s="8"/>
    </row>
    <row r="862">
      <c r="D862" s="8"/>
      <c r="H862" s="8"/>
    </row>
    <row r="863">
      <c r="D863" s="8"/>
      <c r="H863" s="8"/>
    </row>
    <row r="864">
      <c r="D864" s="8"/>
      <c r="H864" s="8"/>
    </row>
    <row r="865">
      <c r="D865" s="8"/>
      <c r="H865" s="8"/>
    </row>
    <row r="866">
      <c r="D866" s="8"/>
      <c r="H866" s="8"/>
    </row>
    <row r="867">
      <c r="D867" s="8"/>
      <c r="H867" s="8"/>
    </row>
    <row r="868">
      <c r="D868" s="8"/>
      <c r="H868" s="8"/>
    </row>
    <row r="869">
      <c r="D869" s="8"/>
      <c r="H869" s="8"/>
    </row>
    <row r="870">
      <c r="D870" s="8"/>
      <c r="H870" s="8"/>
    </row>
    <row r="871">
      <c r="D871" s="8"/>
      <c r="H871" s="8"/>
    </row>
    <row r="872">
      <c r="D872" s="8"/>
      <c r="H872" s="8"/>
    </row>
    <row r="873">
      <c r="D873" s="8"/>
      <c r="H873" s="8"/>
    </row>
    <row r="874">
      <c r="D874" s="8"/>
      <c r="H874" s="8"/>
    </row>
    <row r="875">
      <c r="D875" s="8"/>
      <c r="H875" s="8"/>
    </row>
    <row r="876">
      <c r="D876" s="8"/>
      <c r="H876" s="8"/>
    </row>
    <row r="877">
      <c r="D877" s="8"/>
      <c r="H877" s="8"/>
    </row>
    <row r="878">
      <c r="D878" s="8"/>
      <c r="H878" s="8"/>
    </row>
    <row r="879">
      <c r="D879" s="8"/>
      <c r="H879" s="8"/>
    </row>
    <row r="880">
      <c r="D880" s="8"/>
      <c r="H880" s="8"/>
    </row>
    <row r="881">
      <c r="D881" s="8"/>
      <c r="H881" s="8"/>
    </row>
    <row r="882">
      <c r="D882" s="8"/>
      <c r="H882" s="8"/>
    </row>
    <row r="883">
      <c r="D883" s="8"/>
      <c r="H883" s="8"/>
    </row>
    <row r="884">
      <c r="D884" s="8"/>
      <c r="H884" s="8"/>
    </row>
    <row r="885">
      <c r="D885" s="8"/>
      <c r="H885" s="8"/>
    </row>
    <row r="886">
      <c r="D886" s="8"/>
      <c r="H886" s="8"/>
    </row>
    <row r="887">
      <c r="D887" s="8"/>
      <c r="H887" s="8"/>
    </row>
    <row r="888">
      <c r="D888" s="8"/>
      <c r="H888" s="8"/>
    </row>
    <row r="889">
      <c r="D889" s="8"/>
      <c r="H889" s="8"/>
    </row>
    <row r="890">
      <c r="D890" s="8"/>
      <c r="H890" s="8"/>
    </row>
    <row r="891">
      <c r="D891" s="8"/>
      <c r="H891" s="8"/>
    </row>
    <row r="892">
      <c r="D892" s="8"/>
      <c r="H892" s="8"/>
    </row>
    <row r="893">
      <c r="D893" s="8"/>
      <c r="H893" s="8"/>
    </row>
    <row r="894">
      <c r="D894" s="8"/>
      <c r="H894" s="8"/>
    </row>
    <row r="895">
      <c r="D895" s="8"/>
      <c r="H895" s="8"/>
    </row>
    <row r="896">
      <c r="D896" s="8"/>
      <c r="H896" s="8"/>
    </row>
    <row r="897">
      <c r="D897" s="8"/>
      <c r="H897" s="8"/>
    </row>
    <row r="898">
      <c r="D898" s="8"/>
      <c r="H898" s="8"/>
    </row>
    <row r="899">
      <c r="D899" s="8"/>
      <c r="H899" s="8"/>
    </row>
    <row r="900">
      <c r="D900" s="8"/>
      <c r="H900" s="8"/>
    </row>
    <row r="901">
      <c r="D901" s="8"/>
      <c r="H901" s="8"/>
    </row>
    <row r="902">
      <c r="D902" s="8"/>
      <c r="H902" s="8"/>
    </row>
    <row r="903">
      <c r="D903" s="8"/>
      <c r="H903" s="8"/>
    </row>
    <row r="904">
      <c r="D904" s="8"/>
      <c r="H904" s="8"/>
    </row>
    <row r="905">
      <c r="D905" s="8"/>
      <c r="H905" s="8"/>
    </row>
    <row r="906">
      <c r="D906" s="8"/>
      <c r="H906" s="8"/>
    </row>
    <row r="907">
      <c r="D907" s="8"/>
      <c r="H907" s="8"/>
    </row>
    <row r="908">
      <c r="D908" s="8"/>
      <c r="H908" s="8"/>
    </row>
    <row r="909">
      <c r="D909" s="8"/>
      <c r="H909" s="8"/>
    </row>
    <row r="910">
      <c r="D910" s="8"/>
      <c r="H910" s="8"/>
    </row>
    <row r="911">
      <c r="D911" s="8"/>
      <c r="H911" s="8"/>
    </row>
    <row r="912">
      <c r="D912" s="8"/>
      <c r="H912" s="8"/>
    </row>
    <row r="913">
      <c r="D913" s="8"/>
      <c r="H913" s="8"/>
    </row>
    <row r="914">
      <c r="D914" s="8"/>
      <c r="H914" s="8"/>
    </row>
    <row r="915">
      <c r="D915" s="8"/>
      <c r="H915" s="8"/>
    </row>
    <row r="916">
      <c r="D916" s="8"/>
      <c r="H916" s="8"/>
    </row>
    <row r="917">
      <c r="D917" s="8"/>
      <c r="H917" s="8"/>
    </row>
    <row r="918">
      <c r="D918" s="8"/>
      <c r="H918" s="8"/>
    </row>
    <row r="919">
      <c r="D919" s="8"/>
      <c r="H919" s="8"/>
    </row>
    <row r="920">
      <c r="D920" s="8"/>
      <c r="H920" s="8"/>
    </row>
    <row r="921">
      <c r="D921" s="8"/>
      <c r="H921" s="8"/>
    </row>
    <row r="922">
      <c r="D922" s="8"/>
      <c r="H922" s="8"/>
    </row>
    <row r="923">
      <c r="D923" s="8"/>
      <c r="H923" s="8"/>
    </row>
    <row r="924">
      <c r="D924" s="8"/>
      <c r="H924" s="8"/>
    </row>
    <row r="925">
      <c r="D925" s="8"/>
      <c r="H925" s="8"/>
    </row>
    <row r="926">
      <c r="D926" s="8"/>
      <c r="H926" s="8"/>
    </row>
    <row r="927">
      <c r="D927" s="8"/>
      <c r="H927" s="8"/>
    </row>
    <row r="928">
      <c r="D928" s="8"/>
      <c r="H928" s="8"/>
    </row>
    <row r="929">
      <c r="D929" s="8"/>
      <c r="H929" s="8"/>
    </row>
    <row r="930">
      <c r="D930" s="8"/>
      <c r="H930" s="8"/>
    </row>
    <row r="931">
      <c r="D931" s="8"/>
      <c r="H931" s="8"/>
    </row>
    <row r="932">
      <c r="D932" s="8"/>
      <c r="H932" s="8"/>
    </row>
    <row r="933">
      <c r="D933" s="8"/>
      <c r="H933" s="8"/>
    </row>
    <row r="934">
      <c r="D934" s="8"/>
      <c r="H934" s="8"/>
    </row>
    <row r="935">
      <c r="D935" s="8"/>
      <c r="H935" s="8"/>
    </row>
    <row r="936">
      <c r="D936" s="8"/>
      <c r="H936" s="8"/>
    </row>
    <row r="937">
      <c r="D937" s="8"/>
      <c r="H937" s="8"/>
    </row>
    <row r="938">
      <c r="D938" s="8"/>
      <c r="H938" s="8"/>
    </row>
    <row r="939">
      <c r="D939" s="8"/>
      <c r="H939" s="8"/>
    </row>
    <row r="940">
      <c r="D940" s="8"/>
      <c r="H940" s="8"/>
    </row>
    <row r="941">
      <c r="D941" s="8"/>
      <c r="H941" s="8"/>
    </row>
    <row r="942">
      <c r="D942" s="8"/>
      <c r="H942" s="8"/>
    </row>
    <row r="943">
      <c r="D943" s="8"/>
      <c r="H943" s="8"/>
    </row>
    <row r="944">
      <c r="D944" s="8"/>
      <c r="H944" s="8"/>
    </row>
    <row r="945">
      <c r="D945" s="8"/>
      <c r="H945" s="8"/>
    </row>
    <row r="946">
      <c r="D946" s="8"/>
      <c r="H946" s="8"/>
    </row>
    <row r="947">
      <c r="D947" s="8"/>
      <c r="H947" s="8"/>
    </row>
    <row r="948">
      <c r="D948" s="8"/>
      <c r="H948" s="8"/>
    </row>
    <row r="949">
      <c r="D949" s="8"/>
      <c r="H949" s="8"/>
    </row>
    <row r="950">
      <c r="D950" s="8"/>
      <c r="H950" s="8"/>
    </row>
    <row r="951">
      <c r="D951" s="8"/>
      <c r="H951" s="8"/>
    </row>
    <row r="952">
      <c r="D952" s="8"/>
      <c r="H952" s="8"/>
    </row>
    <row r="953">
      <c r="D953" s="8"/>
      <c r="H953" s="8"/>
    </row>
    <row r="954">
      <c r="D954" s="8"/>
      <c r="H954" s="8"/>
    </row>
    <row r="955">
      <c r="D955" s="8"/>
      <c r="H955" s="8"/>
    </row>
    <row r="956">
      <c r="D956" s="8"/>
      <c r="H956" s="8"/>
    </row>
    <row r="957">
      <c r="D957" s="8"/>
      <c r="H957" s="8"/>
    </row>
    <row r="958">
      <c r="D958" s="8"/>
      <c r="H958" s="8"/>
    </row>
    <row r="959">
      <c r="D959" s="8"/>
      <c r="H959" s="8"/>
    </row>
    <row r="960">
      <c r="D960" s="8"/>
      <c r="H960" s="8"/>
    </row>
    <row r="961">
      <c r="D961" s="8"/>
      <c r="H961" s="8"/>
    </row>
    <row r="962">
      <c r="D962" s="8"/>
      <c r="H962" s="8"/>
    </row>
    <row r="963">
      <c r="D963" s="8"/>
      <c r="H963" s="8"/>
    </row>
    <row r="964">
      <c r="D964" s="8"/>
      <c r="H964" s="8"/>
    </row>
    <row r="965">
      <c r="D965" s="8"/>
      <c r="H965" s="8"/>
    </row>
    <row r="966">
      <c r="D966" s="8"/>
      <c r="H966" s="8"/>
    </row>
    <row r="967">
      <c r="D967" s="8"/>
      <c r="H967" s="8"/>
    </row>
    <row r="968">
      <c r="D968" s="8"/>
      <c r="H968" s="8"/>
    </row>
    <row r="969">
      <c r="D969" s="8"/>
      <c r="H969" s="8"/>
    </row>
    <row r="970">
      <c r="D970" s="8"/>
      <c r="H970" s="8"/>
    </row>
    <row r="971">
      <c r="D971" s="8"/>
      <c r="H971" s="8"/>
    </row>
    <row r="972">
      <c r="D972" s="8"/>
      <c r="H972" s="8"/>
    </row>
    <row r="973">
      <c r="D973" s="8"/>
      <c r="H973" s="8"/>
    </row>
    <row r="974">
      <c r="D974" s="8"/>
      <c r="H974" s="8"/>
    </row>
    <row r="975">
      <c r="D975" s="8"/>
      <c r="H975" s="8"/>
    </row>
    <row r="976">
      <c r="D976" s="8"/>
      <c r="H976" s="8"/>
    </row>
    <row r="977">
      <c r="D977" s="8"/>
      <c r="H977" s="8"/>
    </row>
    <row r="978">
      <c r="D978" s="8"/>
      <c r="H978" s="8"/>
    </row>
    <row r="979">
      <c r="D979" s="8"/>
      <c r="H979" s="8"/>
    </row>
    <row r="980">
      <c r="D980" s="8"/>
      <c r="H980" s="8"/>
    </row>
    <row r="981">
      <c r="D981" s="8"/>
      <c r="H981" s="8"/>
    </row>
    <row r="982">
      <c r="D982" s="8"/>
      <c r="H982" s="8"/>
    </row>
    <row r="983">
      <c r="D983" s="8"/>
      <c r="H983" s="8"/>
    </row>
    <row r="984">
      <c r="D984" s="8"/>
      <c r="H984" s="8"/>
    </row>
    <row r="985">
      <c r="D985" s="8"/>
      <c r="H985" s="8"/>
    </row>
    <row r="986">
      <c r="D986" s="8"/>
      <c r="H986" s="8"/>
    </row>
    <row r="987">
      <c r="D987" s="8"/>
      <c r="H987" s="8"/>
    </row>
    <row r="988">
      <c r="D988" s="8"/>
      <c r="H988" s="8"/>
    </row>
    <row r="989">
      <c r="D989" s="8"/>
      <c r="H989" s="8"/>
    </row>
    <row r="990">
      <c r="D990" s="8"/>
      <c r="H990" s="8"/>
    </row>
    <row r="991">
      <c r="D991" s="8"/>
      <c r="H991" s="8"/>
    </row>
    <row r="992">
      <c r="D992" s="8"/>
      <c r="H992" s="8"/>
    </row>
    <row r="993">
      <c r="D993" s="8"/>
      <c r="H993" s="8"/>
    </row>
    <row r="994">
      <c r="D994" s="8"/>
      <c r="H994" s="8"/>
    </row>
    <row r="995">
      <c r="D995" s="8"/>
      <c r="H995" s="8"/>
    </row>
    <row r="996">
      <c r="D996" s="8"/>
      <c r="H996" s="8"/>
    </row>
    <row r="997">
      <c r="D997" s="8"/>
      <c r="H997" s="8"/>
    </row>
    <row r="998">
      <c r="D998" s="8"/>
      <c r="H998" s="8"/>
    </row>
    <row r="999">
      <c r="D999" s="8"/>
      <c r="H999" s="8"/>
    </row>
    <row r="1000">
      <c r="D1000" s="8"/>
      <c r="H1000" s="8"/>
    </row>
    <row r="1001">
      <c r="D1001" s="8"/>
      <c r="H1001" s="8"/>
    </row>
    <row r="1002">
      <c r="D1002" s="8"/>
      <c r="H1002" s="8"/>
    </row>
    <row r="1003">
      <c r="D1003" s="8"/>
      <c r="H1003" s="8"/>
    </row>
    <row r="1004">
      <c r="D1004" s="8"/>
      <c r="H1004" s="8"/>
    </row>
    <row r="1005">
      <c r="D1005" s="8"/>
      <c r="H1005" s="8"/>
    </row>
    <row r="1006">
      <c r="D1006" s="8"/>
      <c r="H1006" s="8"/>
    </row>
    <row r="1007">
      <c r="D1007" s="8"/>
      <c r="H1007" s="8"/>
    </row>
    <row r="1008">
      <c r="D1008" s="8"/>
      <c r="H1008" s="8"/>
    </row>
    <row r="1009">
      <c r="D1009" s="8"/>
      <c r="H1009" s="8"/>
    </row>
    <row r="1010">
      <c r="D1010" s="8"/>
      <c r="H1010" s="8"/>
    </row>
    <row r="1011">
      <c r="D1011" s="8"/>
      <c r="H1011" s="8"/>
    </row>
    <row r="1012">
      <c r="D1012" s="8"/>
      <c r="H1012" s="8"/>
    </row>
    <row r="1013">
      <c r="D1013" s="8"/>
      <c r="H1013" s="8"/>
    </row>
    <row r="1014">
      <c r="D1014" s="8"/>
      <c r="H1014" s="8"/>
    </row>
    <row r="1015">
      <c r="D1015" s="8"/>
      <c r="H1015" s="8"/>
    </row>
    <row r="1016">
      <c r="D1016" s="8"/>
      <c r="H1016" s="8"/>
    </row>
    <row r="1017">
      <c r="D1017" s="8"/>
      <c r="H1017" s="8"/>
    </row>
    <row r="1018">
      <c r="D1018" s="8"/>
      <c r="H1018" s="8"/>
    </row>
    <row r="1019">
      <c r="D1019" s="8"/>
      <c r="H1019" s="8"/>
    </row>
    <row r="1020">
      <c r="D1020" s="8"/>
      <c r="H1020" s="8"/>
    </row>
    <row r="1021">
      <c r="D1021" s="8"/>
      <c r="H1021" s="8"/>
    </row>
    <row r="1022">
      <c r="D1022" s="8"/>
      <c r="H1022" s="8"/>
    </row>
    <row r="1023">
      <c r="D1023" s="8"/>
      <c r="H1023" s="8"/>
    </row>
  </sheetData>
  <hyperlinks>
    <hyperlink r:id="rId1" location="gid=1930510689" ref="B6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2.25"/>
    <col customWidth="1" min="2" max="2" width="29.13"/>
    <col customWidth="1" min="3" max="3" width="21.25"/>
    <col customWidth="1" min="4" max="4" width="60.0"/>
    <col customWidth="1" min="5" max="5" width="24.25"/>
    <col customWidth="1" min="6" max="6" width="71.75"/>
    <col customWidth="1" min="7" max="7" width="24.63"/>
  </cols>
  <sheetData>
    <row r="1">
      <c r="A1" s="1"/>
      <c r="B1" s="1" t="s">
        <v>96</v>
      </c>
      <c r="C1" s="2"/>
      <c r="D1" s="3"/>
      <c r="E1" s="2"/>
      <c r="F1" s="2"/>
      <c r="G1" s="2"/>
      <c r="H1" s="5"/>
      <c r="I1" s="5"/>
      <c r="J1" s="5"/>
      <c r="K1" s="5"/>
      <c r="L1" s="5"/>
      <c r="M1" s="5"/>
      <c r="N1" s="5"/>
      <c r="O1" s="5"/>
      <c r="P1" s="5"/>
      <c r="Q1" s="5"/>
      <c r="R1" s="5"/>
      <c r="S1" s="5"/>
      <c r="T1" s="5"/>
      <c r="U1" s="5"/>
      <c r="V1" s="5"/>
      <c r="W1" s="5"/>
      <c r="X1" s="5"/>
      <c r="Y1" s="5"/>
      <c r="Z1" s="5"/>
      <c r="AA1" s="5"/>
    </row>
    <row r="2">
      <c r="A2" s="6"/>
      <c r="B2" s="7" t="s">
        <v>1</v>
      </c>
      <c r="D2" s="8"/>
      <c r="E2" s="6"/>
      <c r="F2" s="6"/>
      <c r="G2" s="6"/>
    </row>
    <row r="3">
      <c r="A3" s="6"/>
      <c r="B3" s="7" t="s">
        <v>2</v>
      </c>
      <c r="D3" s="8"/>
      <c r="E3" s="6"/>
      <c r="F3" s="6"/>
      <c r="G3" s="6"/>
    </row>
    <row r="4">
      <c r="A4" s="10"/>
      <c r="B4" s="11" t="str">
        <f>HYPERLINK("http://salesprocess.io/apply","Click here to book a rainmaking session with our team.")</f>
        <v>Click here to book a rainmaking session with our team.</v>
      </c>
      <c r="D4" s="8"/>
      <c r="E4" s="6"/>
      <c r="F4" s="6"/>
      <c r="G4" s="6"/>
    </row>
    <row r="5">
      <c r="A5" s="6"/>
      <c r="B5" s="6"/>
      <c r="C5" s="6"/>
      <c r="D5" s="8"/>
      <c r="E5" s="6"/>
      <c r="F5" s="6"/>
      <c r="G5" s="6"/>
    </row>
    <row r="6">
      <c r="A6" s="6"/>
      <c r="B6" s="12" t="s">
        <v>3</v>
      </c>
      <c r="C6" s="6"/>
      <c r="D6" s="8"/>
      <c r="E6" s="6"/>
      <c r="F6" s="6"/>
      <c r="G6" s="6"/>
    </row>
    <row r="7">
      <c r="A7" s="6"/>
      <c r="B7" s="6"/>
      <c r="C7" s="6"/>
      <c r="D7" s="8"/>
      <c r="E7" s="6"/>
      <c r="F7" s="6"/>
      <c r="G7" s="6"/>
    </row>
    <row r="8">
      <c r="A8" s="6"/>
      <c r="B8" s="13" t="s">
        <v>4</v>
      </c>
      <c r="C8" s="13" t="s">
        <v>5</v>
      </c>
      <c r="D8" s="14" t="s">
        <v>6</v>
      </c>
      <c r="E8" s="6"/>
      <c r="F8" s="14" t="s">
        <v>97</v>
      </c>
      <c r="G8" s="6"/>
    </row>
    <row r="9">
      <c r="A9" s="15"/>
      <c r="B9" s="81" t="s">
        <v>98</v>
      </c>
      <c r="C9" s="17">
        <v>15.0</v>
      </c>
      <c r="D9" s="82" t="s">
        <v>99</v>
      </c>
      <c r="E9" s="6"/>
      <c r="F9" s="6"/>
      <c r="G9" s="6"/>
    </row>
    <row r="10">
      <c r="A10" s="7"/>
      <c r="B10" s="37" t="s">
        <v>100</v>
      </c>
      <c r="C10" s="83">
        <v>0.01</v>
      </c>
      <c r="D10" s="22" t="s">
        <v>101</v>
      </c>
      <c r="E10" s="6"/>
      <c r="F10" s="6"/>
      <c r="G10" s="6"/>
    </row>
    <row r="11">
      <c r="A11" s="7"/>
      <c r="B11" s="81" t="s">
        <v>102</v>
      </c>
      <c r="C11" s="39">
        <f>(C9)/(C10*1000)</f>
        <v>1.5</v>
      </c>
      <c r="D11" s="22" t="s">
        <v>103</v>
      </c>
      <c r="E11" s="6"/>
      <c r="F11" s="6"/>
      <c r="G11" s="6"/>
    </row>
    <row r="12">
      <c r="A12" s="15"/>
      <c r="B12" s="37" t="s">
        <v>104</v>
      </c>
      <c r="C12" s="30">
        <v>0.15</v>
      </c>
      <c r="D12" s="22" t="s">
        <v>105</v>
      </c>
      <c r="E12" s="6"/>
      <c r="G12" s="6"/>
    </row>
    <row r="13">
      <c r="A13" s="7"/>
      <c r="B13" s="81" t="s">
        <v>16</v>
      </c>
      <c r="C13" s="84">
        <f>C11/C12</f>
        <v>10</v>
      </c>
      <c r="D13" s="26"/>
      <c r="E13" s="6"/>
      <c r="F13" s="6"/>
      <c r="G13" s="6"/>
    </row>
    <row r="14">
      <c r="A14" s="15"/>
      <c r="B14" s="37" t="s">
        <v>17</v>
      </c>
      <c r="C14" s="30">
        <v>0.15</v>
      </c>
      <c r="D14" s="22" t="s">
        <v>106</v>
      </c>
    </row>
    <row r="15">
      <c r="A15" s="6"/>
      <c r="B15" s="81" t="s">
        <v>20</v>
      </c>
      <c r="C15" s="84">
        <f>C13/C14</f>
        <v>66.66666667</v>
      </c>
      <c r="D15" s="26"/>
    </row>
    <row r="16">
      <c r="A16" s="15"/>
      <c r="B16" s="37" t="s">
        <v>21</v>
      </c>
      <c r="C16" s="30">
        <v>0.6</v>
      </c>
      <c r="D16" s="22" t="s">
        <v>107</v>
      </c>
    </row>
    <row r="17">
      <c r="A17" s="15"/>
      <c r="B17" s="37" t="s">
        <v>23</v>
      </c>
      <c r="C17" s="30">
        <v>0.2</v>
      </c>
      <c r="D17" s="22" t="s">
        <v>24</v>
      </c>
    </row>
    <row r="18">
      <c r="A18" s="7"/>
      <c r="B18" s="81" t="s">
        <v>108</v>
      </c>
      <c r="C18" s="25">
        <f>C15/C16/C17</f>
        <v>555.5555556</v>
      </c>
      <c r="D18" s="22"/>
    </row>
    <row r="19">
      <c r="A19" s="7"/>
      <c r="B19" s="22" t="s">
        <v>28</v>
      </c>
      <c r="C19" s="30">
        <v>0.1</v>
      </c>
      <c r="D19" s="22" t="s">
        <v>109</v>
      </c>
    </row>
    <row r="20">
      <c r="A20" s="7"/>
      <c r="B20" s="81" t="s">
        <v>30</v>
      </c>
      <c r="C20" s="25">
        <f>C22*C19</f>
        <v>70</v>
      </c>
      <c r="D20" s="22" t="s">
        <v>31</v>
      </c>
    </row>
    <row r="21">
      <c r="A21" s="7"/>
      <c r="B21" s="81" t="s">
        <v>32</v>
      </c>
      <c r="C21" s="25">
        <f>C20+C18</f>
        <v>625.5555556</v>
      </c>
      <c r="D21" s="22" t="s">
        <v>33</v>
      </c>
    </row>
    <row r="22">
      <c r="A22" s="15"/>
      <c r="B22" s="37" t="s">
        <v>34</v>
      </c>
      <c r="C22" s="85">
        <v>700.0</v>
      </c>
      <c r="D22" s="22" t="s">
        <v>110</v>
      </c>
    </row>
    <row r="23">
      <c r="A23" s="7"/>
      <c r="B23" s="38" t="s">
        <v>36</v>
      </c>
      <c r="C23" s="25">
        <f>C22/3</f>
        <v>233.3333333</v>
      </c>
      <c r="D23" s="22" t="s">
        <v>37</v>
      </c>
    </row>
    <row r="24">
      <c r="A24" s="6"/>
      <c r="B24" s="19" t="s">
        <v>38</v>
      </c>
      <c r="C24" s="86">
        <f>C22/C21 -100%</f>
        <v>0.1190053286</v>
      </c>
      <c r="D24" s="26"/>
    </row>
    <row r="25">
      <c r="A25" s="6"/>
      <c r="B25" s="19" t="s">
        <v>111</v>
      </c>
      <c r="C25" s="86">
        <f>C23/C21 -100%</f>
        <v>-0.6269982238</v>
      </c>
      <c r="D25" s="26"/>
    </row>
    <row r="26">
      <c r="A26" s="7"/>
      <c r="B26" s="19" t="s">
        <v>40</v>
      </c>
      <c r="C26" s="42">
        <f>C21/C23</f>
        <v>2.680952381</v>
      </c>
      <c r="D26" s="22" t="s">
        <v>41</v>
      </c>
    </row>
    <row r="27">
      <c r="D27" s="8"/>
    </row>
    <row r="28">
      <c r="B28" s="43" t="s">
        <v>112</v>
      </c>
      <c r="D28" s="8"/>
    </row>
    <row r="29">
      <c r="B29" s="44" t="s">
        <v>43</v>
      </c>
      <c r="C29" s="45"/>
      <c r="D29" s="8"/>
    </row>
    <row r="30">
      <c r="B30" s="46" t="s">
        <v>113</v>
      </c>
      <c r="C30" s="47"/>
      <c r="D30" s="8"/>
    </row>
    <row r="31">
      <c r="B31" s="46" t="s">
        <v>114</v>
      </c>
      <c r="C31" s="47"/>
      <c r="D31" s="8"/>
    </row>
    <row r="32">
      <c r="B32" s="44" t="s">
        <v>47</v>
      </c>
      <c r="C32" s="45"/>
      <c r="D32" s="8"/>
    </row>
    <row r="33">
      <c r="B33" s="46" t="s">
        <v>115</v>
      </c>
      <c r="C33" s="47"/>
      <c r="D33" s="8"/>
    </row>
    <row r="34">
      <c r="B34" s="46" t="s">
        <v>116</v>
      </c>
      <c r="C34" s="47"/>
      <c r="D34" s="8"/>
    </row>
    <row r="35">
      <c r="B35" s="46" t="s">
        <v>117</v>
      </c>
      <c r="C35" s="47"/>
      <c r="D35" s="8"/>
    </row>
    <row r="36">
      <c r="B36" s="46" t="s">
        <v>118</v>
      </c>
      <c r="C36" s="47"/>
      <c r="D36" s="8"/>
    </row>
    <row r="37">
      <c r="B37" s="44" t="s">
        <v>50</v>
      </c>
      <c r="C37" s="48"/>
      <c r="D37" s="9"/>
    </row>
    <row r="38">
      <c r="B38" s="87" t="s">
        <v>119</v>
      </c>
      <c r="C38" s="49"/>
      <c r="D38" s="8"/>
    </row>
    <row r="39">
      <c r="B39" s="87" t="s">
        <v>120</v>
      </c>
      <c r="C39" s="49"/>
      <c r="D39" s="8"/>
    </row>
    <row r="40">
      <c r="B40" s="87" t="s">
        <v>121</v>
      </c>
      <c r="C40" s="49"/>
      <c r="D40" s="8"/>
    </row>
    <row r="41">
      <c r="B41" s="88" t="s">
        <v>52</v>
      </c>
      <c r="C41" s="51"/>
      <c r="D41" s="8"/>
    </row>
    <row r="42">
      <c r="D42" s="8"/>
    </row>
    <row r="43">
      <c r="D43" s="8"/>
    </row>
    <row r="44">
      <c r="B44" s="89" t="s">
        <v>122</v>
      </c>
      <c r="D44" s="8"/>
    </row>
    <row r="45">
      <c r="B45" s="74"/>
      <c r="D45" s="8"/>
    </row>
    <row r="46">
      <c r="B46" s="74"/>
      <c r="D46" s="8"/>
    </row>
    <row r="47">
      <c r="B47" s="74"/>
      <c r="D47" s="8"/>
    </row>
    <row r="48">
      <c r="B48" s="74"/>
      <c r="D48" s="8"/>
    </row>
    <row r="49">
      <c r="B49" s="74"/>
      <c r="D49" s="8"/>
    </row>
    <row r="50">
      <c r="B50" s="74"/>
      <c r="D50" s="8"/>
    </row>
    <row r="51">
      <c r="B51" s="74"/>
      <c r="D51" s="8"/>
    </row>
    <row r="52">
      <c r="B52" s="74"/>
      <c r="D52" s="8"/>
    </row>
    <row r="53">
      <c r="B53" s="74"/>
      <c r="D53" s="8"/>
    </row>
    <row r="54">
      <c r="B54" s="74"/>
      <c r="D54" s="8"/>
    </row>
    <row r="55">
      <c r="B55" s="74"/>
      <c r="D55" s="8"/>
    </row>
    <row r="56">
      <c r="B56" s="74"/>
      <c r="D56" s="8"/>
    </row>
    <row r="57">
      <c r="B57" s="74"/>
      <c r="D57" s="8"/>
    </row>
    <row r="58">
      <c r="B58" s="74"/>
      <c r="D58" s="8"/>
    </row>
    <row r="59">
      <c r="B59" s="74"/>
      <c r="D59" s="8"/>
    </row>
    <row r="60">
      <c r="B60" s="74"/>
      <c r="D60" s="8"/>
    </row>
    <row r="61">
      <c r="B61" s="74"/>
      <c r="D61" s="8"/>
    </row>
    <row r="62">
      <c r="B62" s="74"/>
      <c r="D62" s="8"/>
    </row>
    <row r="63">
      <c r="B63" s="74"/>
      <c r="D63" s="8"/>
    </row>
    <row r="64">
      <c r="B64" s="74"/>
      <c r="D64" s="8"/>
    </row>
    <row r="65">
      <c r="B65" s="74"/>
      <c r="D65" s="8"/>
    </row>
    <row r="66">
      <c r="B66" s="74"/>
      <c r="D66" s="8"/>
    </row>
    <row r="67">
      <c r="B67" s="74"/>
      <c r="D67" s="8"/>
    </row>
    <row r="68">
      <c r="B68" s="74"/>
      <c r="D68" s="8"/>
    </row>
    <row r="69">
      <c r="B69" s="74"/>
      <c r="D69" s="8"/>
    </row>
    <row r="70">
      <c r="B70" s="74"/>
      <c r="D70" s="8"/>
    </row>
    <row r="71">
      <c r="B71" s="74"/>
      <c r="D71" s="8"/>
    </row>
    <row r="72">
      <c r="B72" s="74"/>
      <c r="D72" s="8"/>
    </row>
    <row r="73">
      <c r="B73" s="74"/>
      <c r="D73" s="8"/>
    </row>
    <row r="74">
      <c r="B74" s="74"/>
      <c r="D74" s="8"/>
    </row>
    <row r="75">
      <c r="B75" s="74"/>
      <c r="D75" s="8"/>
    </row>
    <row r="76">
      <c r="B76" s="74"/>
      <c r="D76" s="8"/>
    </row>
    <row r="77">
      <c r="B77" s="74"/>
      <c r="D77" s="8"/>
    </row>
    <row r="78">
      <c r="B78" s="74"/>
      <c r="D78" s="8"/>
    </row>
    <row r="79">
      <c r="B79" s="74"/>
      <c r="D79" s="8"/>
    </row>
    <row r="80">
      <c r="B80" s="74" t="s">
        <v>123</v>
      </c>
      <c r="D80" s="8"/>
    </row>
    <row r="81">
      <c r="B81" s="72" t="s">
        <v>124</v>
      </c>
      <c r="D81" s="8"/>
    </row>
    <row r="82">
      <c r="B82" s="72" t="s">
        <v>125</v>
      </c>
      <c r="D82" s="8"/>
    </row>
    <row r="83">
      <c r="B83" s="72" t="s">
        <v>126</v>
      </c>
      <c r="D83" s="8"/>
    </row>
    <row r="84">
      <c r="B84" s="72" t="s">
        <v>127</v>
      </c>
      <c r="D84" s="8"/>
    </row>
    <row r="85">
      <c r="B85" s="72" t="s">
        <v>128</v>
      </c>
      <c r="D85" s="8"/>
    </row>
    <row r="86">
      <c r="B86" s="72" t="s">
        <v>129</v>
      </c>
      <c r="D86" s="8"/>
    </row>
    <row r="87">
      <c r="B87" s="72" t="s">
        <v>130</v>
      </c>
      <c r="D87" s="8"/>
    </row>
    <row r="88">
      <c r="B88" s="72" t="s">
        <v>131</v>
      </c>
      <c r="D88" s="8"/>
    </row>
    <row r="89">
      <c r="B89" s="74" t="s">
        <v>132</v>
      </c>
      <c r="D89" s="8"/>
    </row>
    <row r="90">
      <c r="B90" s="72"/>
      <c r="D90" s="8"/>
    </row>
    <row r="91">
      <c r="B91" s="72"/>
      <c r="D91" s="8"/>
    </row>
    <row r="92">
      <c r="B92" s="72"/>
      <c r="D92" s="8"/>
    </row>
    <row r="93">
      <c r="B93" s="72"/>
      <c r="D93" s="8"/>
    </row>
    <row r="94">
      <c r="B94" s="72"/>
      <c r="D94" s="8"/>
    </row>
    <row r="95">
      <c r="B95" s="72"/>
      <c r="D95" s="8"/>
    </row>
    <row r="96">
      <c r="B96" s="72"/>
      <c r="D96" s="8"/>
    </row>
    <row r="97">
      <c r="B97" s="72"/>
      <c r="D97" s="8"/>
    </row>
    <row r="98">
      <c r="B98" s="72"/>
      <c r="D98" s="8"/>
    </row>
    <row r="99">
      <c r="B99" s="72"/>
      <c r="D99" s="8"/>
    </row>
    <row r="100">
      <c r="B100" s="72"/>
      <c r="D100" s="8"/>
    </row>
    <row r="101">
      <c r="B101" s="72"/>
      <c r="D101" s="8"/>
    </row>
    <row r="102">
      <c r="B102" s="72"/>
      <c r="D102" s="8"/>
    </row>
    <row r="103">
      <c r="B103" s="72"/>
      <c r="D103" s="8"/>
    </row>
    <row r="104">
      <c r="B104" s="72"/>
      <c r="D104" s="8"/>
    </row>
    <row r="105">
      <c r="B105" s="72"/>
      <c r="D105" s="8"/>
    </row>
    <row r="106">
      <c r="B106" s="72"/>
      <c r="D106" s="8"/>
    </row>
    <row r="107">
      <c r="B107" s="72"/>
      <c r="D107" s="8"/>
    </row>
    <row r="108">
      <c r="B108" s="72"/>
      <c r="D108" s="8"/>
    </row>
    <row r="109">
      <c r="B109" s="72"/>
      <c r="D109" s="8"/>
    </row>
    <row r="110">
      <c r="B110" s="72"/>
      <c r="D110" s="8"/>
    </row>
    <row r="111">
      <c r="B111" s="72"/>
      <c r="D111" s="8"/>
    </row>
    <row r="112">
      <c r="B112" s="72"/>
      <c r="D112" s="8"/>
    </row>
    <row r="113">
      <c r="B113" s="72"/>
      <c r="D113" s="8"/>
    </row>
    <row r="114">
      <c r="B114" s="72"/>
      <c r="D114" s="8"/>
    </row>
    <row r="115">
      <c r="B115" s="72" t="s">
        <v>133</v>
      </c>
      <c r="D115" s="8"/>
    </row>
    <row r="116">
      <c r="B116" s="72" t="s">
        <v>134</v>
      </c>
      <c r="D116" s="8"/>
    </row>
    <row r="117">
      <c r="B117" s="74" t="s">
        <v>135</v>
      </c>
      <c r="D117" s="8"/>
    </row>
    <row r="118">
      <c r="B118" s="72"/>
      <c r="D118" s="8"/>
    </row>
    <row r="119">
      <c r="B119" s="72"/>
      <c r="D119" s="8"/>
    </row>
    <row r="120">
      <c r="B120" s="72"/>
      <c r="D120" s="8"/>
    </row>
    <row r="121">
      <c r="B121" s="72"/>
      <c r="D121" s="8"/>
    </row>
    <row r="122">
      <c r="B122" s="72"/>
      <c r="D122" s="8"/>
    </row>
    <row r="123">
      <c r="B123" s="72"/>
      <c r="D123" s="8"/>
    </row>
    <row r="124">
      <c r="B124" s="72"/>
      <c r="D124" s="8"/>
    </row>
    <row r="125">
      <c r="B125" s="72"/>
      <c r="D125" s="8"/>
    </row>
    <row r="126">
      <c r="B126" s="72"/>
      <c r="D126" s="8"/>
    </row>
    <row r="127">
      <c r="B127" s="72"/>
      <c r="D127" s="8"/>
    </row>
    <row r="128">
      <c r="B128" s="72"/>
      <c r="D128" s="8"/>
    </row>
    <row r="129">
      <c r="B129" s="72"/>
      <c r="D129" s="8"/>
    </row>
    <row r="130">
      <c r="B130" s="72"/>
      <c r="D130" s="8"/>
    </row>
    <row r="131">
      <c r="B131" s="72"/>
      <c r="D131" s="8"/>
    </row>
    <row r="132">
      <c r="B132" s="72"/>
      <c r="D132" s="8"/>
    </row>
    <row r="133">
      <c r="B133" s="72"/>
      <c r="D133" s="8"/>
    </row>
    <row r="134">
      <c r="B134" s="72"/>
      <c r="D134" s="8"/>
    </row>
    <row r="135">
      <c r="B135" s="72"/>
      <c r="D135" s="8"/>
    </row>
    <row r="136">
      <c r="B136" s="72"/>
      <c r="D136" s="8"/>
    </row>
    <row r="137">
      <c r="B137" s="72"/>
      <c r="D137" s="8"/>
    </row>
    <row r="138">
      <c r="B138" s="72"/>
      <c r="D138" s="8"/>
    </row>
    <row r="139">
      <c r="B139" s="72"/>
      <c r="D139" s="8"/>
    </row>
    <row r="140">
      <c r="B140" s="72" t="s">
        <v>136</v>
      </c>
      <c r="D140" s="8"/>
    </row>
    <row r="141">
      <c r="B141" s="74" t="s">
        <v>137</v>
      </c>
      <c r="D141" s="8"/>
    </row>
    <row r="142">
      <c r="B142" s="72"/>
      <c r="D142" s="8"/>
    </row>
    <row r="143">
      <c r="B143" s="72"/>
      <c r="D143" s="8"/>
    </row>
    <row r="144">
      <c r="B144" s="72"/>
      <c r="D144" s="8"/>
    </row>
    <row r="145">
      <c r="B145" s="72"/>
      <c r="D145" s="8"/>
    </row>
    <row r="146">
      <c r="B146" s="72"/>
      <c r="D146" s="8"/>
    </row>
    <row r="147">
      <c r="B147" s="72"/>
      <c r="D147" s="8"/>
    </row>
    <row r="148">
      <c r="B148" s="72"/>
      <c r="D148" s="8"/>
    </row>
    <row r="149">
      <c r="B149" s="72"/>
      <c r="D149" s="8"/>
    </row>
    <row r="150">
      <c r="B150" s="72"/>
      <c r="D150" s="8"/>
    </row>
    <row r="151">
      <c r="B151" s="72"/>
      <c r="D151" s="8"/>
    </row>
    <row r="152">
      <c r="B152" s="72"/>
      <c r="D152" s="8"/>
    </row>
    <row r="153">
      <c r="B153" s="72"/>
      <c r="D153" s="8"/>
    </row>
    <row r="154">
      <c r="B154" s="72"/>
      <c r="D154" s="8"/>
    </row>
    <row r="155">
      <c r="B155" s="72"/>
      <c r="D155" s="8"/>
    </row>
    <row r="156">
      <c r="B156" s="72"/>
      <c r="D156" s="8"/>
    </row>
    <row r="157">
      <c r="B157" s="72"/>
      <c r="D157" s="8"/>
    </row>
    <row r="158">
      <c r="B158" s="72"/>
      <c r="D158" s="8"/>
    </row>
    <row r="159">
      <c r="B159" s="72"/>
      <c r="D159" s="8"/>
    </row>
    <row r="160">
      <c r="B160" s="72"/>
      <c r="D160" s="8"/>
    </row>
    <row r="161">
      <c r="B161" s="72"/>
      <c r="D161" s="8"/>
    </row>
    <row r="162">
      <c r="B162" s="72"/>
      <c r="D162" s="8"/>
    </row>
    <row r="163">
      <c r="B163" s="72" t="s">
        <v>138</v>
      </c>
      <c r="D163" s="8"/>
    </row>
    <row r="164">
      <c r="B164" s="72" t="s">
        <v>139</v>
      </c>
      <c r="D164" s="8"/>
    </row>
    <row r="165">
      <c r="B165" s="72" t="s">
        <v>140</v>
      </c>
      <c r="D165" s="8"/>
    </row>
    <row r="166">
      <c r="B166" s="72" t="s">
        <v>141</v>
      </c>
      <c r="D166" s="8"/>
    </row>
    <row r="167">
      <c r="B167" s="74" t="s">
        <v>142</v>
      </c>
      <c r="D167" s="8"/>
    </row>
    <row r="168">
      <c r="B168" s="90" t="s">
        <v>69</v>
      </c>
      <c r="C168" s="90" t="s">
        <v>70</v>
      </c>
      <c r="D168" s="91" t="s">
        <v>71</v>
      </c>
      <c r="E168" s="90" t="s">
        <v>72</v>
      </c>
    </row>
    <row r="169">
      <c r="B169" s="92" t="s">
        <v>98</v>
      </c>
      <c r="C169" s="93">
        <v>26.0</v>
      </c>
      <c r="D169" s="93">
        <v>26.0</v>
      </c>
      <c r="E169" s="93">
        <v>26.0</v>
      </c>
    </row>
    <row r="170">
      <c r="B170" s="94" t="s">
        <v>100</v>
      </c>
      <c r="C170" s="95">
        <v>0.0078</v>
      </c>
      <c r="D170" s="95">
        <v>0.0078</v>
      </c>
      <c r="E170" s="95">
        <v>0.0078</v>
      </c>
    </row>
    <row r="171">
      <c r="B171" s="92" t="s">
        <v>102</v>
      </c>
      <c r="C171" s="93">
        <v>3.0</v>
      </c>
      <c r="D171" s="93">
        <v>3.0</v>
      </c>
      <c r="E171" s="93">
        <v>3.0</v>
      </c>
    </row>
    <row r="172">
      <c r="B172" s="94" t="s">
        <v>104</v>
      </c>
      <c r="C172" s="96">
        <v>0.1</v>
      </c>
      <c r="D172" s="96">
        <v>0.1</v>
      </c>
      <c r="E172" s="96">
        <v>0.1</v>
      </c>
    </row>
    <row r="173">
      <c r="B173" s="92" t="s">
        <v>74</v>
      </c>
      <c r="C173" s="93">
        <v>33.0</v>
      </c>
      <c r="D173" s="93">
        <v>33.0</v>
      </c>
      <c r="E173" s="93">
        <v>33.0</v>
      </c>
    </row>
    <row r="174">
      <c r="B174" s="94" t="s">
        <v>17</v>
      </c>
      <c r="C174" s="96">
        <v>0.16</v>
      </c>
      <c r="D174" s="96">
        <v>0.16</v>
      </c>
      <c r="E174" s="96">
        <v>0.16</v>
      </c>
    </row>
    <row r="175">
      <c r="B175" s="92" t="s">
        <v>20</v>
      </c>
      <c r="C175" s="93">
        <v>208.0</v>
      </c>
      <c r="D175" s="93">
        <v>208.0</v>
      </c>
      <c r="E175" s="93">
        <v>208.0</v>
      </c>
    </row>
    <row r="176">
      <c r="B176" s="94" t="s">
        <v>75</v>
      </c>
      <c r="C176" s="96">
        <v>0.6</v>
      </c>
      <c r="D176" s="96">
        <v>0.6</v>
      </c>
      <c r="E176" s="96">
        <v>0.6</v>
      </c>
    </row>
    <row r="177">
      <c r="B177" s="94" t="s">
        <v>76</v>
      </c>
      <c r="C177" s="96">
        <v>0.2</v>
      </c>
      <c r="D177" s="96">
        <v>0.2</v>
      </c>
      <c r="E177" s="96">
        <v>0.2</v>
      </c>
    </row>
    <row r="178">
      <c r="B178" s="92" t="s">
        <v>143</v>
      </c>
      <c r="C178" s="97">
        <v>1736.11</v>
      </c>
      <c r="D178" s="97">
        <v>1736.11</v>
      </c>
      <c r="E178" s="97">
        <v>1736.11</v>
      </c>
    </row>
    <row r="179">
      <c r="B179" s="92" t="s">
        <v>28</v>
      </c>
      <c r="C179" s="98">
        <v>0.15</v>
      </c>
      <c r="D179" s="98">
        <v>0.15</v>
      </c>
      <c r="E179" s="98">
        <v>0.15</v>
      </c>
    </row>
    <row r="180">
      <c r="B180" s="92" t="s">
        <v>30</v>
      </c>
      <c r="C180" s="97">
        <v>1500.0</v>
      </c>
      <c r="D180" s="99">
        <v>300.0</v>
      </c>
      <c r="E180" s="97">
        <v>7500.0</v>
      </c>
    </row>
    <row r="181">
      <c r="B181" s="92" t="s">
        <v>32</v>
      </c>
      <c r="C181" s="97">
        <v>3236.11</v>
      </c>
      <c r="D181" s="97">
        <v>2036.11</v>
      </c>
      <c r="E181" s="97">
        <v>9236.11</v>
      </c>
    </row>
    <row r="182">
      <c r="B182" s="94" t="s">
        <v>78</v>
      </c>
      <c r="C182" s="100">
        <v>10000.0</v>
      </c>
      <c r="D182" s="101">
        <v>2000.0</v>
      </c>
      <c r="E182" s="101">
        <v>50000.0</v>
      </c>
    </row>
    <row r="183">
      <c r="B183" s="92" t="s">
        <v>144</v>
      </c>
      <c r="C183" s="93">
        <v>833.0</v>
      </c>
      <c r="D183" s="93">
        <v>167.0</v>
      </c>
      <c r="E183" s="93">
        <v>4167.0</v>
      </c>
    </row>
    <row r="184">
      <c r="B184" s="90" t="s">
        <v>79</v>
      </c>
      <c r="C184" s="102">
        <v>2.0901</v>
      </c>
      <c r="D184" s="102">
        <v>-0.0177</v>
      </c>
      <c r="E184" s="102">
        <v>4.4135</v>
      </c>
    </row>
    <row r="185">
      <c r="B185" s="90" t="s">
        <v>111</v>
      </c>
      <c r="C185" s="103">
        <v>-0.7425</v>
      </c>
      <c r="D185" s="103">
        <v>-0.9181</v>
      </c>
      <c r="E185" s="103">
        <v>-0.5489</v>
      </c>
    </row>
    <row r="186">
      <c r="B186" s="92" t="s">
        <v>40</v>
      </c>
      <c r="C186" s="99">
        <v>3.88</v>
      </c>
      <c r="D186" s="99">
        <v>12.22</v>
      </c>
      <c r="E186" s="99">
        <v>2.22</v>
      </c>
    </row>
    <row r="187">
      <c r="B187" s="72" t="s">
        <v>145</v>
      </c>
      <c r="D187" s="8"/>
    </row>
    <row r="188">
      <c r="B188" s="72" t="s">
        <v>146</v>
      </c>
      <c r="D188" s="8"/>
    </row>
    <row r="189">
      <c r="B189" s="72" t="s">
        <v>147</v>
      </c>
      <c r="D189" s="8"/>
    </row>
    <row r="190">
      <c r="B190" s="72" t="s">
        <v>148</v>
      </c>
      <c r="D190" s="8"/>
    </row>
    <row r="191">
      <c r="B191" s="74" t="s">
        <v>149</v>
      </c>
      <c r="D191" s="8"/>
    </row>
    <row r="192">
      <c r="B192" s="74"/>
      <c r="D192" s="8"/>
    </row>
    <row r="193">
      <c r="B193" s="74"/>
      <c r="D193" s="8"/>
    </row>
    <row r="194">
      <c r="B194" s="74"/>
      <c r="D194" s="8"/>
    </row>
    <row r="195">
      <c r="B195" s="74"/>
      <c r="D195" s="8"/>
    </row>
    <row r="196">
      <c r="B196" s="74"/>
      <c r="D196" s="8"/>
    </row>
    <row r="197">
      <c r="B197" s="74"/>
      <c r="D197" s="8"/>
    </row>
    <row r="198">
      <c r="B198" s="74"/>
      <c r="D198" s="8"/>
    </row>
    <row r="199">
      <c r="B199" s="74"/>
      <c r="D199" s="8"/>
    </row>
    <row r="200">
      <c r="B200" s="74"/>
      <c r="D200" s="8"/>
    </row>
    <row r="201">
      <c r="B201" s="74"/>
      <c r="D201" s="8"/>
    </row>
    <row r="202">
      <c r="B202" s="74"/>
      <c r="D202" s="8"/>
    </row>
    <row r="203">
      <c r="B203" s="74"/>
      <c r="D203" s="8"/>
    </row>
    <row r="204">
      <c r="B204" s="74"/>
      <c r="D204" s="8"/>
    </row>
    <row r="205">
      <c r="B205" s="74"/>
      <c r="D205" s="8"/>
    </row>
    <row r="206">
      <c r="B206" s="74" t="s">
        <v>150</v>
      </c>
      <c r="D206" s="8"/>
    </row>
    <row r="207">
      <c r="B207" s="74"/>
      <c r="D207" s="8"/>
    </row>
    <row r="208">
      <c r="B208" s="74"/>
      <c r="D208" s="8"/>
    </row>
    <row r="209">
      <c r="B209" s="74"/>
      <c r="D209" s="8"/>
    </row>
    <row r="210">
      <c r="B210" s="74"/>
      <c r="D210" s="8"/>
    </row>
    <row r="211">
      <c r="B211" s="74"/>
      <c r="D211" s="8"/>
    </row>
    <row r="212">
      <c r="B212" s="74"/>
      <c r="D212" s="8"/>
    </row>
    <row r="213">
      <c r="B213" s="74"/>
      <c r="D213" s="8"/>
    </row>
    <row r="214">
      <c r="B214" s="74"/>
      <c r="D214" s="8"/>
    </row>
    <row r="215">
      <c r="B215" s="74"/>
      <c r="D215" s="8"/>
    </row>
    <row r="216">
      <c r="B216" s="74"/>
      <c r="D216" s="8"/>
    </row>
    <row r="217">
      <c r="B217" s="74"/>
      <c r="D217" s="8"/>
    </row>
    <row r="218">
      <c r="B218" s="74"/>
      <c r="D218" s="8"/>
    </row>
    <row r="219">
      <c r="B219" s="74"/>
      <c r="D219" s="8"/>
    </row>
    <row r="220">
      <c r="B220" s="74"/>
      <c r="D220" s="8"/>
    </row>
    <row r="221">
      <c r="B221" s="74"/>
      <c r="D221" s="8"/>
    </row>
    <row r="222">
      <c r="B222" s="74" t="s">
        <v>151</v>
      </c>
      <c r="D222" s="8"/>
    </row>
    <row r="223">
      <c r="B223" s="74"/>
      <c r="D223" s="8"/>
    </row>
    <row r="224">
      <c r="B224" s="74"/>
      <c r="D224" s="8"/>
    </row>
    <row r="225">
      <c r="B225" s="74"/>
      <c r="D225" s="8"/>
    </row>
    <row r="226">
      <c r="B226" s="74"/>
      <c r="D226" s="8"/>
    </row>
    <row r="227">
      <c r="B227" s="74"/>
      <c r="D227" s="8"/>
    </row>
    <row r="228">
      <c r="B228" s="74"/>
      <c r="D228" s="8"/>
    </row>
    <row r="229">
      <c r="B229" s="74"/>
      <c r="D229" s="8"/>
    </row>
    <row r="230">
      <c r="B230" s="74"/>
      <c r="D230" s="8"/>
    </row>
    <row r="231">
      <c r="B231" s="74"/>
      <c r="D231" s="8"/>
    </row>
    <row r="232">
      <c r="B232" s="74"/>
      <c r="D232" s="8"/>
    </row>
    <row r="233">
      <c r="B233" s="74"/>
      <c r="D233" s="8"/>
    </row>
    <row r="234">
      <c r="B234" s="74"/>
      <c r="D234" s="8"/>
    </row>
    <row r="235">
      <c r="B235" s="74"/>
      <c r="D235" s="8"/>
    </row>
    <row r="236">
      <c r="B236" s="74"/>
      <c r="D236" s="8"/>
    </row>
    <row r="237">
      <c r="B237" s="74"/>
      <c r="D237" s="8"/>
    </row>
    <row r="238">
      <c r="B238" s="74"/>
      <c r="D238" s="8"/>
    </row>
    <row r="239">
      <c r="B239" s="74"/>
      <c r="D239" s="8"/>
    </row>
    <row r="240">
      <c r="B240" s="74"/>
      <c r="D240" s="8"/>
    </row>
    <row r="241">
      <c r="B241" s="74"/>
      <c r="D241" s="8"/>
    </row>
    <row r="242">
      <c r="B242" s="74" t="s">
        <v>152</v>
      </c>
      <c r="D242" s="8"/>
    </row>
    <row r="243">
      <c r="B243" s="72"/>
      <c r="D243" s="8"/>
    </row>
    <row r="244">
      <c r="B244" s="72"/>
      <c r="D244" s="8"/>
    </row>
    <row r="245">
      <c r="B245" s="72"/>
      <c r="D245" s="8"/>
    </row>
    <row r="246">
      <c r="B246" s="72"/>
      <c r="D246" s="8"/>
    </row>
    <row r="247">
      <c r="B247" s="72"/>
      <c r="D247" s="8"/>
    </row>
    <row r="248">
      <c r="B248" s="72"/>
      <c r="D248" s="8"/>
    </row>
    <row r="249">
      <c r="B249" s="72"/>
      <c r="D249" s="8"/>
    </row>
    <row r="250">
      <c r="B250" s="72"/>
      <c r="D250" s="8"/>
    </row>
    <row r="251">
      <c r="B251" s="72"/>
      <c r="D251" s="8"/>
    </row>
    <row r="252">
      <c r="B252" s="72"/>
      <c r="D252" s="8"/>
    </row>
    <row r="253">
      <c r="B253" s="72" t="s">
        <v>153</v>
      </c>
      <c r="D253" s="8"/>
    </row>
    <row r="254">
      <c r="B254" s="72" t="s">
        <v>154</v>
      </c>
      <c r="D254" s="8"/>
    </row>
    <row r="255">
      <c r="B255" s="72" t="s">
        <v>155</v>
      </c>
      <c r="D255" s="8"/>
    </row>
    <row r="256">
      <c r="B256" s="72" t="s">
        <v>156</v>
      </c>
      <c r="D256" s="8"/>
    </row>
    <row r="257">
      <c r="B257" s="74" t="s">
        <v>157</v>
      </c>
      <c r="D257" s="8"/>
    </row>
    <row r="258">
      <c r="B258" s="72"/>
      <c r="D258" s="8"/>
    </row>
    <row r="259">
      <c r="B259" s="72"/>
      <c r="D259" s="8"/>
    </row>
    <row r="260">
      <c r="B260" s="72"/>
      <c r="D260" s="8"/>
    </row>
    <row r="261">
      <c r="B261" s="72"/>
      <c r="D261" s="8"/>
    </row>
    <row r="262">
      <c r="B262" s="72"/>
      <c r="D262" s="8"/>
    </row>
    <row r="263">
      <c r="B263" s="72"/>
      <c r="D263" s="8"/>
    </row>
    <row r="264">
      <c r="B264" s="72"/>
      <c r="D264" s="8"/>
    </row>
    <row r="265">
      <c r="B265" s="72"/>
      <c r="D265" s="8"/>
    </row>
    <row r="266">
      <c r="B266" s="72"/>
      <c r="D266" s="8"/>
    </row>
    <row r="267">
      <c r="B267" s="72"/>
      <c r="D267" s="8"/>
    </row>
    <row r="268">
      <c r="B268" s="72"/>
      <c r="D268" s="8"/>
    </row>
    <row r="269">
      <c r="B269" s="72"/>
      <c r="D269" s="8"/>
    </row>
    <row r="270">
      <c r="B270" s="72" t="s">
        <v>158</v>
      </c>
      <c r="D270" s="8"/>
    </row>
    <row r="271">
      <c r="B271" s="72" t="s">
        <v>159</v>
      </c>
      <c r="D271" s="8"/>
    </row>
    <row r="272">
      <c r="B272" s="72" t="s">
        <v>160</v>
      </c>
      <c r="D272" s="8"/>
    </row>
    <row r="273">
      <c r="B273" s="74" t="s">
        <v>161</v>
      </c>
      <c r="D273" s="8"/>
    </row>
    <row r="274">
      <c r="B274" s="90" t="s">
        <v>69</v>
      </c>
      <c r="C274" s="90" t="s">
        <v>70</v>
      </c>
      <c r="D274" s="91" t="s">
        <v>71</v>
      </c>
      <c r="E274" s="90" t="s">
        <v>72</v>
      </c>
    </row>
    <row r="275">
      <c r="B275" s="92" t="s">
        <v>98</v>
      </c>
      <c r="C275" s="104">
        <v>20.0</v>
      </c>
      <c r="D275" s="104">
        <v>100.0</v>
      </c>
      <c r="E275" s="104">
        <v>3.0</v>
      </c>
    </row>
    <row r="276">
      <c r="B276" s="94" t="s">
        <v>100</v>
      </c>
      <c r="C276" s="95">
        <v>0.0078</v>
      </c>
      <c r="D276" s="95">
        <v>0.0078</v>
      </c>
      <c r="E276" s="95">
        <v>0.0078</v>
      </c>
    </row>
    <row r="277">
      <c r="B277" s="92" t="s">
        <v>102</v>
      </c>
      <c r="C277" s="93">
        <v>3.0</v>
      </c>
      <c r="D277" s="93">
        <v>13.0</v>
      </c>
      <c r="E277" s="93">
        <v>0.0</v>
      </c>
    </row>
    <row r="278">
      <c r="B278" s="94" t="s">
        <v>104</v>
      </c>
      <c r="C278" s="96">
        <v>0.1</v>
      </c>
      <c r="D278" s="96">
        <v>0.1</v>
      </c>
      <c r="E278" s="96">
        <v>0.1</v>
      </c>
    </row>
    <row r="279">
      <c r="B279" s="92" t="s">
        <v>74</v>
      </c>
      <c r="C279" s="93">
        <v>26.0</v>
      </c>
      <c r="D279" s="93">
        <v>128.0</v>
      </c>
      <c r="E279" s="93">
        <v>4.0</v>
      </c>
    </row>
    <row r="280">
      <c r="B280" s="94" t="s">
        <v>17</v>
      </c>
      <c r="C280" s="96">
        <v>0.16</v>
      </c>
      <c r="D280" s="96">
        <v>0.16</v>
      </c>
      <c r="E280" s="96">
        <v>0.16</v>
      </c>
    </row>
    <row r="281">
      <c r="B281" s="92" t="s">
        <v>20</v>
      </c>
      <c r="C281" s="93">
        <v>160.0</v>
      </c>
      <c r="D281" s="93">
        <v>801.0</v>
      </c>
      <c r="E281" s="93">
        <v>24.0</v>
      </c>
    </row>
    <row r="282">
      <c r="B282" s="94" t="s">
        <v>75</v>
      </c>
      <c r="C282" s="96">
        <v>0.6</v>
      </c>
      <c r="D282" s="96">
        <v>0.6</v>
      </c>
      <c r="E282" s="96">
        <v>0.6</v>
      </c>
    </row>
    <row r="283">
      <c r="B283" s="94" t="s">
        <v>76</v>
      </c>
      <c r="C283" s="96">
        <v>0.2</v>
      </c>
      <c r="D283" s="96">
        <v>0.2</v>
      </c>
      <c r="E283" s="96">
        <v>0.2</v>
      </c>
    </row>
    <row r="284">
      <c r="B284" s="92" t="s">
        <v>143</v>
      </c>
      <c r="C284" s="97">
        <v>1335.47</v>
      </c>
      <c r="D284" s="97">
        <v>6677.35</v>
      </c>
      <c r="E284" s="99">
        <v>200.32</v>
      </c>
    </row>
    <row r="285">
      <c r="B285" s="92" t="s">
        <v>28</v>
      </c>
      <c r="C285" s="98">
        <v>0.15</v>
      </c>
      <c r="D285" s="98">
        <v>0.15</v>
      </c>
      <c r="E285" s="98">
        <v>0.15</v>
      </c>
    </row>
    <row r="286">
      <c r="B286" s="92" t="s">
        <v>30</v>
      </c>
      <c r="C286" s="99">
        <v>750.0</v>
      </c>
      <c r="D286" s="99">
        <v>750.0</v>
      </c>
      <c r="E286" s="99">
        <v>750.0</v>
      </c>
    </row>
    <row r="287">
      <c r="B287" s="92" t="s">
        <v>32</v>
      </c>
      <c r="C287" s="97">
        <v>2085.47</v>
      </c>
      <c r="D287" s="97">
        <v>7427.35</v>
      </c>
      <c r="E287" s="99">
        <v>950.32</v>
      </c>
    </row>
    <row r="288">
      <c r="B288" s="94" t="s">
        <v>78</v>
      </c>
      <c r="C288" s="100">
        <v>5000.0</v>
      </c>
      <c r="D288" s="100">
        <v>5000.0</v>
      </c>
      <c r="E288" s="100">
        <v>5000.0</v>
      </c>
    </row>
    <row r="289">
      <c r="B289" s="92" t="s">
        <v>144</v>
      </c>
      <c r="C289" s="93">
        <v>417.0</v>
      </c>
      <c r="D289" s="93">
        <v>417.0</v>
      </c>
      <c r="E289" s="93">
        <v>417.0</v>
      </c>
    </row>
    <row r="290">
      <c r="B290" s="90" t="s">
        <v>79</v>
      </c>
      <c r="C290" s="102">
        <v>1.3975</v>
      </c>
      <c r="D290" s="102">
        <v>-0.3268</v>
      </c>
      <c r="E290" s="102">
        <v>4.2614</v>
      </c>
    </row>
    <row r="291">
      <c r="B291" s="90" t="s">
        <v>111</v>
      </c>
      <c r="C291" s="103">
        <v>-0.8002</v>
      </c>
      <c r="D291" s="103">
        <v>-0.9439</v>
      </c>
      <c r="E291" s="103">
        <v>-0.5616</v>
      </c>
    </row>
    <row r="292">
      <c r="B292" s="92" t="s">
        <v>40</v>
      </c>
      <c r="C292" s="99">
        <v>5.01</v>
      </c>
      <c r="D292" s="99">
        <v>17.83</v>
      </c>
      <c r="E292" s="99">
        <v>2.28</v>
      </c>
    </row>
    <row r="293">
      <c r="B293" s="72" t="s">
        <v>162</v>
      </c>
      <c r="D293" s="8"/>
    </row>
    <row r="294">
      <c r="B294" s="72" t="s">
        <v>163</v>
      </c>
      <c r="D294" s="8"/>
    </row>
    <row r="295">
      <c r="B295" s="72" t="s">
        <v>164</v>
      </c>
      <c r="D295" s="8"/>
    </row>
    <row r="296">
      <c r="D296" s="8"/>
    </row>
    <row r="297">
      <c r="D297" s="8"/>
    </row>
    <row r="298">
      <c r="D298" s="8"/>
    </row>
    <row r="299">
      <c r="D299" s="8"/>
    </row>
    <row r="300">
      <c r="D300" s="8"/>
    </row>
    <row r="301">
      <c r="D301" s="8"/>
    </row>
    <row r="302">
      <c r="D302" s="8"/>
    </row>
    <row r="303">
      <c r="D303" s="8"/>
    </row>
    <row r="304">
      <c r="D304" s="8"/>
    </row>
    <row r="305">
      <c r="D305" s="8"/>
    </row>
    <row r="306">
      <c r="D306" s="8"/>
    </row>
    <row r="307">
      <c r="D307" s="8"/>
    </row>
    <row r="308">
      <c r="D308" s="8"/>
    </row>
    <row r="309">
      <c r="D309" s="8"/>
    </row>
    <row r="310">
      <c r="D310" s="8"/>
    </row>
    <row r="311">
      <c r="D311" s="8"/>
    </row>
    <row r="312">
      <c r="D312" s="8"/>
    </row>
    <row r="313">
      <c r="D313" s="8"/>
    </row>
    <row r="314">
      <c r="D314" s="8"/>
    </row>
    <row r="315">
      <c r="D315" s="8"/>
    </row>
    <row r="316">
      <c r="D316" s="8"/>
    </row>
    <row r="317">
      <c r="D317" s="8"/>
    </row>
    <row r="318">
      <c r="D318" s="8"/>
    </row>
    <row r="319">
      <c r="D319" s="8"/>
    </row>
    <row r="320">
      <c r="D320" s="8"/>
    </row>
    <row r="321">
      <c r="D321" s="8"/>
    </row>
    <row r="322">
      <c r="D322" s="8"/>
    </row>
    <row r="323">
      <c r="D323" s="8"/>
    </row>
    <row r="324">
      <c r="D324" s="8"/>
    </row>
    <row r="325">
      <c r="D325" s="8"/>
    </row>
    <row r="326">
      <c r="D326" s="8"/>
    </row>
    <row r="327">
      <c r="D327" s="8"/>
    </row>
    <row r="328">
      <c r="D328" s="8"/>
    </row>
    <row r="329">
      <c r="D329" s="8"/>
    </row>
    <row r="330">
      <c r="D330" s="8"/>
    </row>
    <row r="331">
      <c r="D331" s="8"/>
    </row>
    <row r="332">
      <c r="D332" s="8"/>
    </row>
    <row r="333">
      <c r="D333" s="8"/>
    </row>
    <row r="334">
      <c r="D334" s="8"/>
    </row>
    <row r="335">
      <c r="D335" s="8"/>
    </row>
    <row r="336">
      <c r="D336" s="8"/>
    </row>
    <row r="337">
      <c r="D337" s="8"/>
    </row>
    <row r="338">
      <c r="D338" s="8"/>
    </row>
    <row r="339">
      <c r="D339" s="8"/>
    </row>
    <row r="340">
      <c r="D340" s="8"/>
    </row>
    <row r="341">
      <c r="D341" s="8"/>
    </row>
    <row r="342">
      <c r="D342" s="8"/>
    </row>
    <row r="343">
      <c r="D343" s="8"/>
    </row>
    <row r="344">
      <c r="D344" s="8"/>
    </row>
    <row r="345">
      <c r="D345" s="8"/>
    </row>
    <row r="346">
      <c r="D346" s="8"/>
    </row>
    <row r="347">
      <c r="D347" s="8"/>
    </row>
    <row r="348">
      <c r="D348" s="8"/>
    </row>
    <row r="349">
      <c r="D349" s="8"/>
    </row>
    <row r="350">
      <c r="D350" s="8"/>
    </row>
    <row r="351">
      <c r="D351" s="8"/>
    </row>
    <row r="352">
      <c r="D352" s="8"/>
    </row>
    <row r="353">
      <c r="D353" s="8"/>
    </row>
    <row r="354">
      <c r="D354" s="8"/>
    </row>
    <row r="355">
      <c r="D355" s="8"/>
    </row>
    <row r="356">
      <c r="D356" s="8"/>
    </row>
    <row r="357">
      <c r="D357" s="8"/>
    </row>
    <row r="358">
      <c r="D358" s="8"/>
    </row>
    <row r="359">
      <c r="D359" s="8"/>
    </row>
    <row r="360">
      <c r="D360" s="8"/>
    </row>
    <row r="361">
      <c r="D361" s="8"/>
    </row>
    <row r="362">
      <c r="D362" s="8"/>
    </row>
    <row r="363">
      <c r="D363" s="8"/>
    </row>
    <row r="364">
      <c r="D364" s="8"/>
    </row>
    <row r="365">
      <c r="D365" s="8"/>
    </row>
    <row r="366">
      <c r="D366" s="8"/>
    </row>
    <row r="367">
      <c r="D367" s="8"/>
    </row>
    <row r="368">
      <c r="D368" s="8"/>
    </row>
    <row r="369">
      <c r="D369" s="8"/>
    </row>
    <row r="370">
      <c r="D370" s="8"/>
    </row>
    <row r="371">
      <c r="D371" s="8"/>
    </row>
    <row r="372">
      <c r="D372" s="8"/>
    </row>
    <row r="373">
      <c r="D373" s="8"/>
    </row>
    <row r="374">
      <c r="D374" s="8"/>
    </row>
    <row r="375">
      <c r="D375" s="8"/>
    </row>
    <row r="376">
      <c r="D376" s="8"/>
    </row>
    <row r="377">
      <c r="D377" s="8"/>
    </row>
    <row r="378">
      <c r="D378" s="8"/>
    </row>
    <row r="379">
      <c r="D379" s="8"/>
    </row>
    <row r="380">
      <c r="D380" s="8"/>
    </row>
    <row r="381">
      <c r="D381" s="8"/>
    </row>
    <row r="382">
      <c r="D382" s="8"/>
    </row>
    <row r="383">
      <c r="D383" s="8"/>
    </row>
    <row r="384">
      <c r="D384" s="8"/>
    </row>
    <row r="385">
      <c r="D385" s="8"/>
    </row>
    <row r="386">
      <c r="D386" s="8"/>
    </row>
    <row r="387">
      <c r="D387" s="8"/>
    </row>
    <row r="388">
      <c r="D388" s="8"/>
    </row>
    <row r="389">
      <c r="D389" s="8"/>
    </row>
    <row r="390">
      <c r="D390" s="8"/>
    </row>
    <row r="391">
      <c r="D391" s="8"/>
    </row>
    <row r="392">
      <c r="D392" s="8"/>
    </row>
    <row r="393">
      <c r="D393" s="8"/>
    </row>
    <row r="394">
      <c r="D394" s="8"/>
    </row>
    <row r="395">
      <c r="D395" s="8"/>
    </row>
    <row r="396">
      <c r="D396" s="8"/>
    </row>
    <row r="397">
      <c r="D397" s="8"/>
    </row>
    <row r="398">
      <c r="D398" s="8"/>
    </row>
    <row r="399">
      <c r="D399" s="8"/>
    </row>
    <row r="400">
      <c r="D400" s="8"/>
    </row>
    <row r="401">
      <c r="D401" s="8"/>
    </row>
    <row r="402">
      <c r="D402" s="8"/>
    </row>
    <row r="403">
      <c r="D403" s="8"/>
    </row>
    <row r="404">
      <c r="D404" s="8"/>
    </row>
    <row r="405">
      <c r="D405" s="8"/>
    </row>
    <row r="406">
      <c r="D406" s="8"/>
    </row>
    <row r="407">
      <c r="D407" s="8"/>
    </row>
    <row r="408">
      <c r="D408" s="8"/>
    </row>
    <row r="409">
      <c r="D409" s="8"/>
    </row>
    <row r="410">
      <c r="D410" s="8"/>
    </row>
    <row r="411">
      <c r="D411" s="8"/>
    </row>
    <row r="412">
      <c r="D412" s="8"/>
    </row>
    <row r="413">
      <c r="D413" s="8"/>
    </row>
    <row r="414">
      <c r="D414" s="8"/>
    </row>
    <row r="415">
      <c r="D415" s="8"/>
    </row>
    <row r="416">
      <c r="D416" s="8"/>
    </row>
    <row r="417">
      <c r="D417" s="8"/>
    </row>
    <row r="418">
      <c r="D418" s="8"/>
    </row>
    <row r="419">
      <c r="D419" s="8"/>
    </row>
    <row r="420">
      <c r="D420" s="8"/>
    </row>
    <row r="421">
      <c r="D421" s="8"/>
    </row>
    <row r="422">
      <c r="D422" s="8"/>
    </row>
    <row r="423">
      <c r="D423" s="8"/>
    </row>
    <row r="424">
      <c r="D424" s="8"/>
    </row>
    <row r="425">
      <c r="D425" s="8"/>
    </row>
    <row r="426">
      <c r="D426" s="8"/>
    </row>
    <row r="427">
      <c r="D427" s="8"/>
    </row>
    <row r="428">
      <c r="D428" s="8"/>
    </row>
    <row r="429">
      <c r="D429" s="8"/>
    </row>
    <row r="430">
      <c r="D430" s="8"/>
    </row>
    <row r="431">
      <c r="D431" s="8"/>
    </row>
    <row r="432">
      <c r="D432" s="8"/>
    </row>
    <row r="433">
      <c r="D433" s="8"/>
    </row>
    <row r="434">
      <c r="D434" s="8"/>
    </row>
    <row r="435">
      <c r="D435" s="8"/>
    </row>
    <row r="436">
      <c r="D436" s="8"/>
    </row>
    <row r="437">
      <c r="D437" s="8"/>
    </row>
    <row r="438">
      <c r="D438" s="8"/>
    </row>
    <row r="439">
      <c r="D439" s="8"/>
    </row>
    <row r="440">
      <c r="D440" s="8"/>
    </row>
    <row r="441">
      <c r="D441" s="8"/>
    </row>
    <row r="442">
      <c r="D442" s="8"/>
    </row>
    <row r="443">
      <c r="D443" s="8"/>
    </row>
    <row r="444">
      <c r="D444" s="8"/>
    </row>
    <row r="445">
      <c r="D445" s="8"/>
    </row>
    <row r="446">
      <c r="D446" s="8"/>
    </row>
    <row r="447">
      <c r="D447" s="8"/>
    </row>
    <row r="448">
      <c r="D448" s="8"/>
    </row>
    <row r="449">
      <c r="D449" s="8"/>
    </row>
    <row r="450">
      <c r="D450" s="8"/>
    </row>
    <row r="451">
      <c r="D451" s="8"/>
    </row>
    <row r="452">
      <c r="D452" s="8"/>
    </row>
    <row r="453">
      <c r="D453" s="8"/>
    </row>
    <row r="454">
      <c r="D454" s="8"/>
    </row>
    <row r="455">
      <c r="D455" s="8"/>
    </row>
    <row r="456">
      <c r="D456" s="8"/>
    </row>
    <row r="457">
      <c r="D457" s="8"/>
    </row>
    <row r="458">
      <c r="D458" s="8"/>
    </row>
    <row r="459">
      <c r="D459" s="8"/>
    </row>
    <row r="460">
      <c r="D460" s="8"/>
    </row>
    <row r="461">
      <c r="D461" s="8"/>
    </row>
    <row r="462">
      <c r="D462" s="8"/>
    </row>
    <row r="463">
      <c r="D463" s="8"/>
    </row>
    <row r="464">
      <c r="D464" s="8"/>
    </row>
    <row r="465">
      <c r="D465" s="8"/>
    </row>
    <row r="466">
      <c r="D466" s="8"/>
    </row>
    <row r="467">
      <c r="D467" s="8"/>
    </row>
    <row r="468">
      <c r="D468" s="8"/>
    </row>
    <row r="469">
      <c r="D469" s="8"/>
    </row>
    <row r="470">
      <c r="D470" s="8"/>
    </row>
    <row r="471">
      <c r="D471" s="8"/>
    </row>
    <row r="472">
      <c r="D472" s="8"/>
    </row>
    <row r="473">
      <c r="D473" s="8"/>
    </row>
    <row r="474">
      <c r="D474" s="8"/>
    </row>
    <row r="475">
      <c r="D475" s="8"/>
    </row>
    <row r="476">
      <c r="D476" s="8"/>
    </row>
    <row r="477">
      <c r="D477" s="8"/>
    </row>
    <row r="478">
      <c r="D478" s="8"/>
    </row>
    <row r="479">
      <c r="D479" s="8"/>
    </row>
    <row r="480">
      <c r="D480" s="8"/>
    </row>
    <row r="481">
      <c r="D481" s="8"/>
    </row>
    <row r="482">
      <c r="D482" s="8"/>
    </row>
    <row r="483">
      <c r="D483" s="8"/>
    </row>
    <row r="484">
      <c r="D484" s="8"/>
    </row>
    <row r="485">
      <c r="D485" s="8"/>
    </row>
    <row r="486">
      <c r="D486" s="8"/>
    </row>
    <row r="487">
      <c r="D487" s="8"/>
    </row>
    <row r="488">
      <c r="D488" s="8"/>
    </row>
    <row r="489">
      <c r="D489" s="8"/>
    </row>
    <row r="490">
      <c r="D490" s="8"/>
    </row>
    <row r="491">
      <c r="D491" s="8"/>
    </row>
    <row r="492">
      <c r="D492" s="8"/>
    </row>
    <row r="493">
      <c r="D493" s="8"/>
    </row>
    <row r="494">
      <c r="D494" s="8"/>
    </row>
    <row r="495">
      <c r="D495" s="8"/>
    </row>
    <row r="496">
      <c r="D496" s="8"/>
    </row>
    <row r="497">
      <c r="D497" s="8"/>
    </row>
    <row r="498">
      <c r="D498" s="8"/>
    </row>
    <row r="499">
      <c r="D499" s="8"/>
    </row>
    <row r="500">
      <c r="D500" s="8"/>
    </row>
    <row r="501">
      <c r="D501" s="8"/>
    </row>
    <row r="502">
      <c r="D502" s="8"/>
    </row>
    <row r="503">
      <c r="D503" s="8"/>
    </row>
    <row r="504">
      <c r="D504" s="8"/>
    </row>
    <row r="505">
      <c r="D505" s="8"/>
    </row>
    <row r="506">
      <c r="D506" s="8"/>
    </row>
    <row r="507">
      <c r="D507" s="8"/>
    </row>
    <row r="508">
      <c r="D508" s="8"/>
    </row>
    <row r="509">
      <c r="D509" s="8"/>
    </row>
    <row r="510">
      <c r="D510" s="8"/>
    </row>
    <row r="511">
      <c r="D511" s="8"/>
    </row>
    <row r="512">
      <c r="D512" s="8"/>
    </row>
    <row r="513">
      <c r="D513" s="8"/>
    </row>
    <row r="514">
      <c r="D514" s="8"/>
    </row>
    <row r="515">
      <c r="D515" s="8"/>
    </row>
    <row r="516">
      <c r="D516" s="8"/>
    </row>
    <row r="517">
      <c r="D517" s="8"/>
    </row>
    <row r="518">
      <c r="D518" s="8"/>
    </row>
    <row r="519">
      <c r="D519" s="8"/>
    </row>
    <row r="520">
      <c r="D520" s="8"/>
    </row>
    <row r="521">
      <c r="D521" s="8"/>
    </row>
    <row r="522">
      <c r="D522" s="8"/>
    </row>
    <row r="523">
      <c r="D523" s="8"/>
    </row>
    <row r="524">
      <c r="D524" s="8"/>
    </row>
    <row r="525">
      <c r="D525" s="8"/>
    </row>
    <row r="526">
      <c r="D526" s="8"/>
    </row>
    <row r="527">
      <c r="D527" s="8"/>
    </row>
    <row r="528">
      <c r="D528" s="8"/>
    </row>
    <row r="529">
      <c r="D529" s="8"/>
    </row>
    <row r="530">
      <c r="D530" s="8"/>
    </row>
    <row r="531">
      <c r="D531" s="8"/>
    </row>
    <row r="532">
      <c r="D532" s="8"/>
    </row>
    <row r="533">
      <c r="D533" s="8"/>
    </row>
    <row r="534">
      <c r="D534" s="8"/>
    </row>
    <row r="535">
      <c r="D535" s="8"/>
    </row>
    <row r="536">
      <c r="D536" s="8"/>
    </row>
    <row r="537">
      <c r="D537" s="8"/>
    </row>
    <row r="538">
      <c r="D538" s="8"/>
    </row>
    <row r="539">
      <c r="D539" s="8"/>
    </row>
    <row r="540">
      <c r="D540" s="8"/>
    </row>
    <row r="541">
      <c r="D541" s="8"/>
    </row>
    <row r="542">
      <c r="D542" s="8"/>
    </row>
    <row r="543">
      <c r="D543" s="8"/>
    </row>
    <row r="544">
      <c r="D544" s="8"/>
    </row>
    <row r="545">
      <c r="D545" s="8"/>
    </row>
    <row r="546">
      <c r="D546" s="8"/>
    </row>
    <row r="547">
      <c r="D547" s="8"/>
    </row>
    <row r="548">
      <c r="D548" s="8"/>
    </row>
    <row r="549">
      <c r="D549" s="8"/>
    </row>
    <row r="550">
      <c r="D550" s="8"/>
    </row>
    <row r="551">
      <c r="D551" s="8"/>
    </row>
    <row r="552">
      <c r="D552" s="8"/>
    </row>
    <row r="553">
      <c r="D553" s="8"/>
    </row>
    <row r="554">
      <c r="D554" s="8"/>
    </row>
    <row r="555">
      <c r="D555" s="8"/>
    </row>
    <row r="556">
      <c r="D556" s="8"/>
    </row>
    <row r="557">
      <c r="D557" s="8"/>
    </row>
    <row r="558">
      <c r="D558" s="8"/>
    </row>
    <row r="559">
      <c r="D559" s="8"/>
    </row>
    <row r="560">
      <c r="D560" s="8"/>
    </row>
    <row r="561">
      <c r="D561" s="8"/>
    </row>
    <row r="562">
      <c r="D562" s="8"/>
    </row>
    <row r="563">
      <c r="D563" s="8"/>
    </row>
    <row r="564">
      <c r="D564" s="8"/>
    </row>
    <row r="565">
      <c r="D565" s="8"/>
    </row>
    <row r="566">
      <c r="D566" s="8"/>
    </row>
    <row r="567">
      <c r="D567" s="8"/>
    </row>
    <row r="568">
      <c r="D568" s="8"/>
    </row>
    <row r="569">
      <c r="D569" s="8"/>
    </row>
    <row r="570">
      <c r="D570" s="8"/>
    </row>
    <row r="571">
      <c r="D571" s="8"/>
    </row>
    <row r="572">
      <c r="D572" s="8"/>
    </row>
    <row r="573">
      <c r="D573" s="8"/>
    </row>
    <row r="574">
      <c r="D574" s="8"/>
    </row>
    <row r="575">
      <c r="D575" s="8"/>
    </row>
    <row r="576">
      <c r="D576" s="8"/>
    </row>
    <row r="577">
      <c r="D577" s="8"/>
    </row>
    <row r="578">
      <c r="D578" s="8"/>
    </row>
    <row r="579">
      <c r="D579" s="8"/>
    </row>
    <row r="580">
      <c r="D580" s="8"/>
    </row>
    <row r="581">
      <c r="D581" s="8"/>
    </row>
    <row r="582">
      <c r="D582" s="8"/>
    </row>
    <row r="583">
      <c r="D583" s="8"/>
    </row>
    <row r="584">
      <c r="D584" s="8"/>
    </row>
    <row r="585">
      <c r="D585" s="8"/>
    </row>
    <row r="586">
      <c r="D586" s="8"/>
    </row>
    <row r="587">
      <c r="D587" s="8"/>
    </row>
    <row r="588">
      <c r="D588" s="8"/>
    </row>
    <row r="589">
      <c r="D589" s="8"/>
    </row>
    <row r="590">
      <c r="D590" s="8"/>
    </row>
    <row r="591">
      <c r="D591" s="8"/>
    </row>
    <row r="592">
      <c r="D592" s="8"/>
    </row>
    <row r="593">
      <c r="D593" s="8"/>
    </row>
    <row r="594">
      <c r="D594" s="8"/>
    </row>
    <row r="595">
      <c r="D595" s="8"/>
    </row>
    <row r="596">
      <c r="D596" s="8"/>
    </row>
    <row r="597">
      <c r="D597" s="8"/>
    </row>
    <row r="598">
      <c r="D598" s="8"/>
    </row>
    <row r="599">
      <c r="D599" s="8"/>
    </row>
    <row r="600">
      <c r="D600" s="8"/>
    </row>
    <row r="601">
      <c r="D601" s="8"/>
    </row>
    <row r="602">
      <c r="D602" s="8"/>
    </row>
    <row r="603">
      <c r="D603" s="8"/>
    </row>
    <row r="604">
      <c r="D604" s="8"/>
    </row>
    <row r="605">
      <c r="D605" s="8"/>
    </row>
    <row r="606">
      <c r="D606" s="8"/>
    </row>
    <row r="607">
      <c r="D607" s="8"/>
    </row>
    <row r="608">
      <c r="D608" s="8"/>
    </row>
    <row r="609">
      <c r="D609" s="8"/>
    </row>
    <row r="610">
      <c r="D610" s="8"/>
    </row>
    <row r="611">
      <c r="D611" s="8"/>
    </row>
    <row r="612">
      <c r="D612" s="8"/>
    </row>
    <row r="613">
      <c r="D613" s="8"/>
    </row>
    <row r="614">
      <c r="D614" s="8"/>
    </row>
    <row r="615">
      <c r="D615" s="8"/>
    </row>
    <row r="616">
      <c r="D616" s="8"/>
    </row>
    <row r="617">
      <c r="D617" s="8"/>
    </row>
    <row r="618">
      <c r="D618" s="8"/>
    </row>
    <row r="619">
      <c r="D619" s="8"/>
    </row>
    <row r="620">
      <c r="D620" s="8"/>
    </row>
    <row r="621">
      <c r="D621" s="8"/>
    </row>
    <row r="622">
      <c r="D622" s="8"/>
    </row>
    <row r="623">
      <c r="D623" s="8"/>
    </row>
    <row r="624">
      <c r="D624" s="8"/>
    </row>
    <row r="625">
      <c r="D625" s="8"/>
    </row>
    <row r="626">
      <c r="D626" s="8"/>
    </row>
    <row r="627">
      <c r="D627" s="8"/>
    </row>
    <row r="628">
      <c r="D628" s="8"/>
    </row>
    <row r="629">
      <c r="D629" s="8"/>
    </row>
    <row r="630">
      <c r="D630" s="8"/>
    </row>
    <row r="631">
      <c r="D631" s="8"/>
    </row>
    <row r="632">
      <c r="D632" s="8"/>
    </row>
    <row r="633">
      <c r="D633" s="8"/>
    </row>
    <row r="634">
      <c r="D634" s="8"/>
    </row>
    <row r="635">
      <c r="D635" s="8"/>
    </row>
    <row r="636">
      <c r="D636" s="8"/>
    </row>
    <row r="637">
      <c r="D637" s="8"/>
    </row>
    <row r="638">
      <c r="D638" s="8"/>
    </row>
    <row r="639">
      <c r="D639" s="8"/>
    </row>
    <row r="640">
      <c r="D640" s="8"/>
    </row>
    <row r="641">
      <c r="D641" s="8"/>
    </row>
    <row r="642">
      <c r="D642" s="8"/>
    </row>
    <row r="643">
      <c r="D643" s="8"/>
    </row>
    <row r="644">
      <c r="D644" s="8"/>
    </row>
    <row r="645">
      <c r="D645" s="8"/>
    </row>
    <row r="646">
      <c r="D646" s="8"/>
    </row>
    <row r="647">
      <c r="D647" s="8"/>
    </row>
    <row r="648">
      <c r="D648" s="8"/>
    </row>
    <row r="649">
      <c r="D649" s="8"/>
    </row>
    <row r="650">
      <c r="D650" s="8"/>
    </row>
    <row r="651">
      <c r="D651" s="8"/>
    </row>
    <row r="652">
      <c r="D652" s="8"/>
    </row>
    <row r="653">
      <c r="D653" s="8"/>
    </row>
    <row r="654">
      <c r="D654" s="8"/>
    </row>
    <row r="655">
      <c r="D655" s="8"/>
    </row>
    <row r="656">
      <c r="D656" s="8"/>
    </row>
    <row r="657">
      <c r="D657" s="8"/>
    </row>
    <row r="658">
      <c r="D658" s="8"/>
    </row>
    <row r="659">
      <c r="D659" s="8"/>
    </row>
    <row r="660">
      <c r="D660" s="8"/>
    </row>
    <row r="661">
      <c r="D661" s="8"/>
    </row>
    <row r="662">
      <c r="D662" s="8"/>
    </row>
    <row r="663">
      <c r="D663" s="8"/>
    </row>
    <row r="664">
      <c r="D664" s="8"/>
    </row>
    <row r="665">
      <c r="D665" s="8"/>
    </row>
    <row r="666">
      <c r="D666" s="8"/>
    </row>
    <row r="667">
      <c r="D667" s="8"/>
    </row>
    <row r="668">
      <c r="D668" s="8"/>
    </row>
    <row r="669">
      <c r="D669" s="8"/>
    </row>
    <row r="670">
      <c r="D670" s="8"/>
    </row>
    <row r="671">
      <c r="D671" s="8"/>
    </row>
    <row r="672">
      <c r="D672" s="8"/>
    </row>
    <row r="673">
      <c r="D673" s="8"/>
    </row>
    <row r="674">
      <c r="D674" s="8"/>
    </row>
    <row r="675">
      <c r="D675" s="8"/>
    </row>
    <row r="676">
      <c r="D676" s="8"/>
    </row>
    <row r="677">
      <c r="D677" s="8"/>
    </row>
    <row r="678">
      <c r="D678" s="8"/>
    </row>
    <row r="679">
      <c r="D679" s="8"/>
    </row>
    <row r="680">
      <c r="D680" s="8"/>
    </row>
    <row r="681">
      <c r="D681" s="8"/>
    </row>
    <row r="682">
      <c r="D682" s="8"/>
    </row>
    <row r="683">
      <c r="D683" s="8"/>
    </row>
    <row r="684">
      <c r="D684" s="8"/>
    </row>
    <row r="685">
      <c r="D685" s="8"/>
    </row>
    <row r="686">
      <c r="D686" s="8"/>
    </row>
    <row r="687">
      <c r="D687" s="8"/>
    </row>
    <row r="688">
      <c r="D688" s="8"/>
    </row>
    <row r="689">
      <c r="D689" s="8"/>
    </row>
    <row r="690">
      <c r="D690" s="8"/>
    </row>
    <row r="691">
      <c r="D691" s="8"/>
    </row>
    <row r="692">
      <c r="D692" s="8"/>
    </row>
    <row r="693">
      <c r="D693" s="8"/>
    </row>
    <row r="694">
      <c r="D694" s="8"/>
    </row>
    <row r="695">
      <c r="D695" s="8"/>
    </row>
    <row r="696">
      <c r="D696" s="8"/>
    </row>
    <row r="697">
      <c r="D697" s="8"/>
    </row>
    <row r="698">
      <c r="D698" s="8"/>
    </row>
    <row r="699">
      <c r="D699" s="8"/>
    </row>
    <row r="700">
      <c r="D700" s="8"/>
    </row>
    <row r="701">
      <c r="D701" s="8"/>
    </row>
    <row r="702">
      <c r="D702" s="8"/>
    </row>
    <row r="703">
      <c r="D703" s="8"/>
    </row>
    <row r="704">
      <c r="D704" s="8"/>
    </row>
    <row r="705">
      <c r="D705" s="8"/>
    </row>
    <row r="706">
      <c r="D706" s="8"/>
    </row>
    <row r="707">
      <c r="D707" s="8"/>
    </row>
    <row r="708">
      <c r="D708" s="8"/>
    </row>
    <row r="709">
      <c r="D709" s="8"/>
    </row>
    <row r="710">
      <c r="D710" s="8"/>
    </row>
    <row r="711">
      <c r="D711" s="8"/>
    </row>
    <row r="712">
      <c r="D712" s="8"/>
    </row>
    <row r="713">
      <c r="D713" s="8"/>
    </row>
    <row r="714">
      <c r="D714" s="8"/>
    </row>
    <row r="715">
      <c r="D715" s="8"/>
    </row>
    <row r="716">
      <c r="D716" s="8"/>
    </row>
    <row r="717">
      <c r="D717" s="8"/>
    </row>
    <row r="718">
      <c r="D718" s="8"/>
    </row>
    <row r="719">
      <c r="D719" s="8"/>
    </row>
    <row r="720">
      <c r="D720" s="8"/>
    </row>
    <row r="721">
      <c r="D721" s="8"/>
    </row>
    <row r="722">
      <c r="D722" s="8"/>
    </row>
    <row r="723">
      <c r="D723" s="8"/>
    </row>
    <row r="724">
      <c r="D724" s="8"/>
    </row>
    <row r="725">
      <c r="D725" s="8"/>
    </row>
    <row r="726">
      <c r="D726" s="8"/>
    </row>
    <row r="727">
      <c r="D727" s="8"/>
    </row>
    <row r="728">
      <c r="D728" s="8"/>
    </row>
    <row r="729">
      <c r="D729" s="8"/>
    </row>
    <row r="730">
      <c r="D730" s="8"/>
    </row>
    <row r="731">
      <c r="D731" s="8"/>
    </row>
    <row r="732">
      <c r="D732" s="8"/>
    </row>
    <row r="733">
      <c r="D733" s="8"/>
    </row>
    <row r="734">
      <c r="D734" s="8"/>
    </row>
    <row r="735">
      <c r="D735" s="8"/>
    </row>
    <row r="736">
      <c r="D736" s="8"/>
    </row>
    <row r="737">
      <c r="D737" s="8"/>
    </row>
    <row r="738">
      <c r="D738" s="8"/>
    </row>
    <row r="739">
      <c r="D739" s="8"/>
    </row>
    <row r="740">
      <c r="D740" s="8"/>
    </row>
    <row r="741">
      <c r="D741" s="8"/>
    </row>
    <row r="742">
      <c r="D742" s="8"/>
    </row>
    <row r="743">
      <c r="D743" s="8"/>
    </row>
    <row r="744">
      <c r="D744" s="8"/>
    </row>
    <row r="745">
      <c r="D745" s="8"/>
    </row>
    <row r="746">
      <c r="D746" s="8"/>
    </row>
    <row r="747">
      <c r="D747" s="8"/>
    </row>
    <row r="748">
      <c r="D748" s="8"/>
    </row>
    <row r="749">
      <c r="D749" s="8"/>
    </row>
    <row r="750">
      <c r="D750" s="8"/>
    </row>
    <row r="751">
      <c r="D751" s="8"/>
    </row>
    <row r="752">
      <c r="D752" s="8"/>
    </row>
    <row r="753">
      <c r="D753" s="8"/>
    </row>
    <row r="754">
      <c r="D754" s="8"/>
    </row>
    <row r="755">
      <c r="D755" s="8"/>
    </row>
    <row r="756">
      <c r="D756" s="8"/>
    </row>
    <row r="757">
      <c r="D757" s="8"/>
    </row>
    <row r="758">
      <c r="D758" s="8"/>
    </row>
    <row r="759">
      <c r="D759" s="8"/>
    </row>
    <row r="760">
      <c r="D760" s="8"/>
    </row>
    <row r="761">
      <c r="D761" s="8"/>
    </row>
    <row r="762">
      <c r="D762" s="8"/>
    </row>
    <row r="763">
      <c r="D763" s="8"/>
    </row>
    <row r="764">
      <c r="D764" s="8"/>
    </row>
    <row r="765">
      <c r="D765" s="8"/>
    </row>
    <row r="766">
      <c r="D766" s="8"/>
    </row>
    <row r="767">
      <c r="D767" s="8"/>
    </row>
    <row r="768">
      <c r="D768" s="8"/>
    </row>
    <row r="769">
      <c r="D769" s="8"/>
    </row>
    <row r="770">
      <c r="D770" s="8"/>
    </row>
    <row r="771">
      <c r="D771" s="8"/>
    </row>
    <row r="772">
      <c r="D772" s="8"/>
    </row>
    <row r="773">
      <c r="D773" s="8"/>
    </row>
    <row r="774">
      <c r="D774" s="8"/>
    </row>
    <row r="775">
      <c r="D775" s="8"/>
    </row>
    <row r="776">
      <c r="D776" s="8"/>
    </row>
    <row r="777">
      <c r="D777" s="8"/>
    </row>
    <row r="778">
      <c r="D778" s="8"/>
    </row>
    <row r="779">
      <c r="D779" s="8"/>
    </row>
    <row r="780">
      <c r="D780" s="8"/>
    </row>
    <row r="781">
      <c r="D781" s="8"/>
    </row>
    <row r="782">
      <c r="D782" s="8"/>
    </row>
    <row r="783">
      <c r="D783" s="8"/>
    </row>
    <row r="784">
      <c r="D784" s="8"/>
    </row>
    <row r="785">
      <c r="D785" s="8"/>
    </row>
    <row r="786">
      <c r="D786" s="8"/>
    </row>
    <row r="787">
      <c r="D787" s="8"/>
    </row>
    <row r="788">
      <c r="D788" s="8"/>
    </row>
    <row r="789">
      <c r="D789" s="8"/>
    </row>
    <row r="790">
      <c r="D790" s="8"/>
    </row>
    <row r="791">
      <c r="D791" s="8"/>
    </row>
    <row r="792">
      <c r="D792" s="8"/>
    </row>
    <row r="793">
      <c r="D793" s="8"/>
    </row>
    <row r="794">
      <c r="D794" s="8"/>
    </row>
    <row r="795">
      <c r="D795" s="8"/>
    </row>
    <row r="796">
      <c r="D796" s="8"/>
    </row>
    <row r="797">
      <c r="D797" s="8"/>
    </row>
    <row r="798">
      <c r="D798" s="8"/>
    </row>
    <row r="799">
      <c r="D799" s="8"/>
    </row>
    <row r="800">
      <c r="D800" s="8"/>
    </row>
    <row r="801">
      <c r="D801" s="8"/>
    </row>
    <row r="802">
      <c r="D802" s="8"/>
    </row>
    <row r="803">
      <c r="D803" s="8"/>
    </row>
    <row r="804">
      <c r="D804" s="8"/>
    </row>
    <row r="805">
      <c r="D805" s="8"/>
    </row>
    <row r="806">
      <c r="D806" s="8"/>
    </row>
    <row r="807">
      <c r="D807" s="8"/>
    </row>
    <row r="808">
      <c r="D808" s="8"/>
    </row>
    <row r="809">
      <c r="D809" s="8"/>
    </row>
    <row r="810">
      <c r="D810" s="8"/>
    </row>
    <row r="811">
      <c r="D811" s="8"/>
    </row>
    <row r="812">
      <c r="D812" s="8"/>
    </row>
    <row r="813">
      <c r="D813" s="8"/>
    </row>
    <row r="814">
      <c r="D814" s="8"/>
    </row>
    <row r="815">
      <c r="D815" s="8"/>
    </row>
    <row r="816">
      <c r="D816" s="8"/>
    </row>
    <row r="817">
      <c r="D817" s="8"/>
    </row>
    <row r="818">
      <c r="D818" s="8"/>
    </row>
    <row r="819">
      <c r="D819" s="8"/>
    </row>
    <row r="820">
      <c r="D820" s="8"/>
    </row>
    <row r="821">
      <c r="D821" s="8"/>
    </row>
    <row r="822">
      <c r="D822" s="8"/>
    </row>
    <row r="823">
      <c r="D823" s="8"/>
    </row>
    <row r="824">
      <c r="D824" s="8"/>
    </row>
    <row r="825">
      <c r="D825" s="8"/>
    </row>
    <row r="826">
      <c r="D826" s="8"/>
    </row>
    <row r="827">
      <c r="D827" s="8"/>
    </row>
    <row r="828">
      <c r="D828" s="8"/>
    </row>
    <row r="829">
      <c r="D829" s="8"/>
    </row>
    <row r="830">
      <c r="D830" s="8"/>
    </row>
    <row r="831">
      <c r="D831" s="8"/>
    </row>
    <row r="832">
      <c r="D832" s="8"/>
    </row>
    <row r="833">
      <c r="D833" s="8"/>
    </row>
    <row r="834">
      <c r="D834" s="8"/>
    </row>
    <row r="835">
      <c r="D835" s="8"/>
    </row>
    <row r="836">
      <c r="D836" s="8"/>
    </row>
    <row r="837">
      <c r="D837" s="8"/>
    </row>
    <row r="838">
      <c r="D838" s="8"/>
    </row>
    <row r="839">
      <c r="D839" s="8"/>
    </row>
    <row r="840">
      <c r="D840" s="8"/>
    </row>
    <row r="841">
      <c r="D841" s="8"/>
    </row>
    <row r="842">
      <c r="D842" s="8"/>
    </row>
    <row r="843">
      <c r="D843" s="8"/>
    </row>
    <row r="844">
      <c r="D844" s="8"/>
    </row>
    <row r="845">
      <c r="D845" s="8"/>
    </row>
    <row r="846">
      <c r="D846" s="8"/>
    </row>
    <row r="847">
      <c r="D847" s="8"/>
    </row>
    <row r="848">
      <c r="D848" s="8"/>
    </row>
    <row r="849">
      <c r="D849" s="8"/>
    </row>
    <row r="850">
      <c r="D850" s="8"/>
    </row>
    <row r="851">
      <c r="D851" s="8"/>
    </row>
    <row r="852">
      <c r="D852" s="8"/>
    </row>
    <row r="853">
      <c r="D853" s="8"/>
    </row>
    <row r="854">
      <c r="D854" s="8"/>
    </row>
    <row r="855">
      <c r="D855" s="8"/>
    </row>
    <row r="856">
      <c r="D856" s="8"/>
    </row>
    <row r="857">
      <c r="D857" s="8"/>
    </row>
    <row r="858">
      <c r="D858" s="8"/>
    </row>
    <row r="859">
      <c r="D859" s="8"/>
    </row>
    <row r="860">
      <c r="D860" s="8"/>
    </row>
    <row r="861">
      <c r="D861" s="8"/>
    </row>
    <row r="862">
      <c r="D862" s="8"/>
    </row>
    <row r="863">
      <c r="D863" s="8"/>
    </row>
    <row r="864">
      <c r="D864" s="8"/>
    </row>
    <row r="865">
      <c r="D865" s="8"/>
    </row>
    <row r="866">
      <c r="D866" s="8"/>
    </row>
    <row r="867">
      <c r="D867" s="8"/>
    </row>
    <row r="868">
      <c r="D868" s="8"/>
    </row>
    <row r="869">
      <c r="D869" s="8"/>
    </row>
    <row r="870">
      <c r="D870" s="8"/>
    </row>
    <row r="871">
      <c r="D871" s="8"/>
    </row>
    <row r="872">
      <c r="D872" s="8"/>
    </row>
    <row r="873">
      <c r="D873" s="8"/>
    </row>
    <row r="874">
      <c r="D874" s="8"/>
    </row>
    <row r="875">
      <c r="D875" s="8"/>
    </row>
    <row r="876">
      <c r="D876" s="8"/>
    </row>
    <row r="877">
      <c r="D877" s="8"/>
    </row>
    <row r="878">
      <c r="D878" s="8"/>
    </row>
    <row r="879">
      <c r="D879" s="8"/>
    </row>
    <row r="880">
      <c r="D880" s="8"/>
    </row>
    <row r="881">
      <c r="D881" s="8"/>
    </row>
    <row r="882">
      <c r="D882" s="8"/>
    </row>
    <row r="883">
      <c r="D883" s="8"/>
    </row>
    <row r="884">
      <c r="D884" s="8"/>
    </row>
    <row r="885">
      <c r="D885" s="8"/>
    </row>
    <row r="886">
      <c r="D886" s="8"/>
    </row>
    <row r="887">
      <c r="D887" s="8"/>
    </row>
    <row r="888">
      <c r="D888" s="8"/>
    </row>
    <row r="889">
      <c r="D889" s="8"/>
    </row>
    <row r="890">
      <c r="D890" s="8"/>
    </row>
    <row r="891">
      <c r="D891" s="8"/>
    </row>
    <row r="892">
      <c r="D892" s="8"/>
    </row>
    <row r="893">
      <c r="D893" s="8"/>
    </row>
    <row r="894">
      <c r="D894" s="8"/>
    </row>
    <row r="895">
      <c r="D895" s="8"/>
    </row>
    <row r="896">
      <c r="D896" s="8"/>
    </row>
    <row r="897">
      <c r="D897" s="8"/>
    </row>
    <row r="898">
      <c r="D898" s="8"/>
    </row>
    <row r="899">
      <c r="D899" s="8"/>
    </row>
    <row r="900">
      <c r="D900" s="8"/>
    </row>
    <row r="901">
      <c r="D901" s="8"/>
    </row>
    <row r="902">
      <c r="D902" s="8"/>
    </row>
    <row r="903">
      <c r="D903" s="8"/>
    </row>
    <row r="904">
      <c r="D904" s="8"/>
    </row>
    <row r="905">
      <c r="D905" s="8"/>
    </row>
    <row r="906">
      <c r="D906" s="8"/>
    </row>
    <row r="907">
      <c r="D907" s="8"/>
    </row>
    <row r="908">
      <c r="D908" s="8"/>
    </row>
    <row r="909">
      <c r="D909" s="8"/>
    </row>
    <row r="910">
      <c r="D910" s="8"/>
    </row>
    <row r="911">
      <c r="D911" s="8"/>
    </row>
    <row r="912">
      <c r="D912" s="8"/>
    </row>
    <row r="913">
      <c r="D913" s="8"/>
    </row>
    <row r="914">
      <c r="D914" s="8"/>
    </row>
    <row r="915">
      <c r="D915" s="8"/>
    </row>
    <row r="916">
      <c r="D916" s="8"/>
    </row>
    <row r="917">
      <c r="D917" s="8"/>
    </row>
    <row r="918">
      <c r="D918" s="8"/>
    </row>
    <row r="919">
      <c r="D919" s="8"/>
    </row>
    <row r="920">
      <c r="D920" s="8"/>
    </row>
    <row r="921">
      <c r="D921" s="8"/>
    </row>
    <row r="922">
      <c r="D922" s="8"/>
    </row>
    <row r="923">
      <c r="D923" s="8"/>
    </row>
    <row r="924">
      <c r="D924" s="8"/>
    </row>
    <row r="925">
      <c r="D925" s="8"/>
    </row>
    <row r="926">
      <c r="D926" s="8"/>
    </row>
    <row r="927">
      <c r="D927" s="8"/>
    </row>
    <row r="928">
      <c r="D928" s="8"/>
    </row>
    <row r="929">
      <c r="D929" s="8"/>
    </row>
    <row r="930">
      <c r="D930" s="8"/>
    </row>
    <row r="931">
      <c r="D931" s="8"/>
    </row>
    <row r="932">
      <c r="D932" s="8"/>
    </row>
    <row r="933">
      <c r="D933" s="8"/>
    </row>
    <row r="934">
      <c r="D934" s="8"/>
    </row>
    <row r="935">
      <c r="D935" s="8"/>
    </row>
    <row r="936">
      <c r="D936" s="8"/>
    </row>
    <row r="937">
      <c r="D937" s="8"/>
    </row>
    <row r="938">
      <c r="D938" s="8"/>
    </row>
    <row r="939">
      <c r="D939" s="8"/>
    </row>
    <row r="940">
      <c r="D940" s="8"/>
    </row>
    <row r="941">
      <c r="D941" s="8"/>
    </row>
    <row r="942">
      <c r="D942" s="8"/>
    </row>
    <row r="943">
      <c r="D943" s="8"/>
    </row>
    <row r="944">
      <c r="D944" s="8"/>
    </row>
    <row r="945">
      <c r="D945" s="8"/>
    </row>
    <row r="946">
      <c r="D946" s="8"/>
    </row>
    <row r="947">
      <c r="D947" s="8"/>
    </row>
    <row r="948">
      <c r="D948" s="8"/>
    </row>
    <row r="949">
      <c r="D949" s="8"/>
    </row>
    <row r="950">
      <c r="D950" s="8"/>
    </row>
    <row r="951">
      <c r="D951" s="8"/>
    </row>
    <row r="952">
      <c r="D952" s="8"/>
    </row>
    <row r="953">
      <c r="D953" s="8"/>
    </row>
    <row r="954">
      <c r="D954" s="8"/>
    </row>
    <row r="955">
      <c r="D955" s="8"/>
    </row>
    <row r="956">
      <c r="D956" s="8"/>
    </row>
    <row r="957">
      <c r="D957" s="8"/>
    </row>
    <row r="958">
      <c r="D958" s="8"/>
    </row>
    <row r="959">
      <c r="D959" s="8"/>
    </row>
    <row r="960">
      <c r="D960" s="8"/>
    </row>
    <row r="961">
      <c r="D961" s="8"/>
    </row>
    <row r="962">
      <c r="D962" s="8"/>
    </row>
    <row r="963">
      <c r="D963" s="8"/>
    </row>
    <row r="964">
      <c r="D964" s="8"/>
    </row>
    <row r="965">
      <c r="D965" s="8"/>
    </row>
    <row r="966">
      <c r="D966" s="8"/>
    </row>
    <row r="967">
      <c r="D967" s="8"/>
    </row>
    <row r="968">
      <c r="D968" s="8"/>
    </row>
    <row r="969">
      <c r="D969" s="8"/>
    </row>
    <row r="970">
      <c r="D970" s="8"/>
    </row>
    <row r="971">
      <c r="D971" s="8"/>
    </row>
    <row r="972">
      <c r="D972" s="8"/>
    </row>
    <row r="973">
      <c r="D973" s="8"/>
    </row>
    <row r="974">
      <c r="D974" s="8"/>
    </row>
    <row r="975">
      <c r="D975" s="8"/>
    </row>
    <row r="976">
      <c r="D976" s="8"/>
    </row>
    <row r="977">
      <c r="D977" s="8"/>
    </row>
    <row r="978">
      <c r="D978" s="8"/>
    </row>
    <row r="979">
      <c r="D979" s="8"/>
    </row>
    <row r="980">
      <c r="D980" s="8"/>
    </row>
    <row r="981">
      <c r="D981" s="8"/>
    </row>
    <row r="982">
      <c r="D982" s="8"/>
    </row>
    <row r="983">
      <c r="D983" s="8"/>
    </row>
    <row r="984">
      <c r="D984" s="8"/>
    </row>
    <row r="985">
      <c r="D985" s="8"/>
    </row>
    <row r="986">
      <c r="D986" s="8"/>
    </row>
    <row r="987">
      <c r="D987" s="8"/>
    </row>
    <row r="988">
      <c r="D988" s="8"/>
    </row>
    <row r="989">
      <c r="D989" s="8"/>
    </row>
    <row r="990">
      <c r="D990" s="8"/>
    </row>
    <row r="991">
      <c r="D991" s="8"/>
    </row>
    <row r="992">
      <c r="D992" s="8"/>
    </row>
    <row r="993">
      <c r="D993" s="8"/>
    </row>
    <row r="994">
      <c r="D994" s="8"/>
    </row>
    <row r="995">
      <c r="D995" s="8"/>
    </row>
    <row r="996">
      <c r="D996" s="8"/>
    </row>
    <row r="997">
      <c r="D997" s="8"/>
    </row>
    <row r="998">
      <c r="D998" s="8"/>
    </row>
    <row r="999">
      <c r="D999" s="8"/>
    </row>
    <row r="1000">
      <c r="D1000" s="8"/>
    </row>
    <row r="1001">
      <c r="D1001" s="8"/>
    </row>
    <row r="1002">
      <c r="D1002" s="8"/>
    </row>
    <row r="1003">
      <c r="D1003" s="8"/>
    </row>
    <row r="1004">
      <c r="D1004" s="8"/>
    </row>
    <row r="1005">
      <c r="D1005" s="8"/>
    </row>
    <row r="1006">
      <c r="D1006" s="8"/>
    </row>
    <row r="1007">
      <c r="D1007" s="8"/>
    </row>
    <row r="1008">
      <c r="D1008" s="8"/>
    </row>
    <row r="1009">
      <c r="D1009" s="8"/>
    </row>
    <row r="1010">
      <c r="D1010" s="8"/>
    </row>
    <row r="1011">
      <c r="D1011" s="8"/>
    </row>
    <row r="1012">
      <c r="D1012" s="8"/>
    </row>
    <row r="1013">
      <c r="D1013" s="8"/>
    </row>
    <row r="1014">
      <c r="D1014" s="8"/>
    </row>
    <row r="1015">
      <c r="D1015" s="8"/>
    </row>
    <row r="1016">
      <c r="D1016" s="8"/>
    </row>
    <row r="1017">
      <c r="D1017" s="8"/>
    </row>
    <row r="1018">
      <c r="D1018" s="8"/>
    </row>
    <row r="1019">
      <c r="D1019" s="8"/>
    </row>
    <row r="1020">
      <c r="D1020" s="8"/>
    </row>
    <row r="1021">
      <c r="D1021" s="8"/>
    </row>
    <row r="1022">
      <c r="D1022" s="8"/>
    </row>
    <row r="1023">
      <c r="D1023" s="8"/>
    </row>
    <row r="1024">
      <c r="D1024" s="8"/>
    </row>
    <row r="1025">
      <c r="D1025" s="8"/>
    </row>
    <row r="1026">
      <c r="D1026" s="8"/>
    </row>
    <row r="1027">
      <c r="D1027" s="8"/>
    </row>
    <row r="1028">
      <c r="D1028" s="8"/>
    </row>
    <row r="1029">
      <c r="D1029" s="8"/>
    </row>
    <row r="1030">
      <c r="D1030" s="8"/>
    </row>
    <row r="1031">
      <c r="D1031" s="8"/>
    </row>
    <row r="1032">
      <c r="D1032" s="8"/>
    </row>
    <row r="1033">
      <c r="D1033" s="8"/>
    </row>
    <row r="1034">
      <c r="D1034" s="8"/>
    </row>
    <row r="1035">
      <c r="D1035" s="8"/>
    </row>
    <row r="1036">
      <c r="D1036" s="8"/>
    </row>
    <row r="1037">
      <c r="D1037" s="8"/>
    </row>
    <row r="1038">
      <c r="D1038" s="8"/>
    </row>
    <row r="1039">
      <c r="D1039" s="8"/>
    </row>
    <row r="1040">
      <c r="D1040" s="8"/>
    </row>
    <row r="1041">
      <c r="D1041" s="8"/>
    </row>
    <row r="1042">
      <c r="D1042" s="8"/>
    </row>
    <row r="1043">
      <c r="D1043" s="8"/>
    </row>
    <row r="1044">
      <c r="D1044" s="8"/>
    </row>
    <row r="1045">
      <c r="D1045" s="8"/>
    </row>
    <row r="1046">
      <c r="D1046" s="8"/>
    </row>
    <row r="1047">
      <c r="D1047" s="8"/>
    </row>
    <row r="1048">
      <c r="D1048" s="8"/>
    </row>
    <row r="1049">
      <c r="D1049" s="8"/>
    </row>
    <row r="1050">
      <c r="D1050" s="8"/>
    </row>
    <row r="1051">
      <c r="D1051" s="8"/>
    </row>
    <row r="1052">
      <c r="D1052" s="8"/>
    </row>
    <row r="1053">
      <c r="D1053" s="8"/>
    </row>
    <row r="1054">
      <c r="D1054" s="8"/>
    </row>
    <row r="1055">
      <c r="D1055" s="8"/>
    </row>
    <row r="1056">
      <c r="D1056" s="8"/>
    </row>
    <row r="1057">
      <c r="D1057" s="8"/>
    </row>
    <row r="1058">
      <c r="D1058" s="8"/>
    </row>
    <row r="1059">
      <c r="D1059" s="8"/>
    </row>
    <row r="1060">
      <c r="D1060" s="8"/>
    </row>
    <row r="1061">
      <c r="D1061" s="8"/>
    </row>
    <row r="1062">
      <c r="D1062" s="8"/>
    </row>
    <row r="1063">
      <c r="D1063" s="8"/>
    </row>
    <row r="1064">
      <c r="D1064" s="8"/>
    </row>
    <row r="1065">
      <c r="D1065" s="8"/>
    </row>
    <row r="1066">
      <c r="D1066" s="8"/>
    </row>
    <row r="1067">
      <c r="D1067" s="8"/>
    </row>
    <row r="1068">
      <c r="D1068" s="8"/>
    </row>
    <row r="1069">
      <c r="D1069" s="8"/>
    </row>
    <row r="1070">
      <c r="D1070" s="8"/>
    </row>
    <row r="1071">
      <c r="D1071" s="8"/>
    </row>
    <row r="1072">
      <c r="D1072" s="8"/>
    </row>
    <row r="1073">
      <c r="D1073" s="8"/>
    </row>
    <row r="1074">
      <c r="D1074" s="8"/>
    </row>
    <row r="1075">
      <c r="D1075" s="8"/>
    </row>
    <row r="1076">
      <c r="D1076" s="8"/>
    </row>
    <row r="1077">
      <c r="D1077" s="8"/>
    </row>
    <row r="1078">
      <c r="D1078" s="8"/>
    </row>
    <row r="1079">
      <c r="D1079" s="8"/>
    </row>
    <row r="1080">
      <c r="D1080" s="8"/>
    </row>
    <row r="1081">
      <c r="D1081" s="8"/>
    </row>
    <row r="1082">
      <c r="D1082" s="8"/>
    </row>
    <row r="1083">
      <c r="D1083" s="8"/>
    </row>
    <row r="1084">
      <c r="D1084" s="8"/>
    </row>
    <row r="1085">
      <c r="D1085" s="8"/>
    </row>
    <row r="1086">
      <c r="D1086" s="8"/>
    </row>
    <row r="1087">
      <c r="D1087" s="8"/>
    </row>
    <row r="1088">
      <c r="D1088" s="8"/>
    </row>
    <row r="1089">
      <c r="D1089" s="8"/>
    </row>
    <row r="1090">
      <c r="D1090" s="8"/>
    </row>
    <row r="1091">
      <c r="D1091" s="8"/>
    </row>
    <row r="1092">
      <c r="D1092" s="8"/>
    </row>
    <row r="1093">
      <c r="D1093" s="8"/>
    </row>
    <row r="1094">
      <c r="D1094" s="8"/>
    </row>
    <row r="1095">
      <c r="D1095" s="8"/>
    </row>
    <row r="1096">
      <c r="D1096" s="8"/>
    </row>
    <row r="1097">
      <c r="D1097" s="8"/>
    </row>
    <row r="1098">
      <c r="D1098" s="8"/>
    </row>
    <row r="1099">
      <c r="D1099" s="8"/>
    </row>
    <row r="1100">
      <c r="D1100" s="8"/>
    </row>
    <row r="1101">
      <c r="D1101" s="8"/>
    </row>
    <row r="1102">
      <c r="D1102" s="8"/>
    </row>
    <row r="1103">
      <c r="D1103" s="8"/>
    </row>
    <row r="1104">
      <c r="D1104" s="8"/>
    </row>
    <row r="1105">
      <c r="D1105" s="8"/>
    </row>
    <row r="1106">
      <c r="D1106" s="8"/>
    </row>
    <row r="1107">
      <c r="D1107" s="8"/>
    </row>
    <row r="1108">
      <c r="D1108" s="8"/>
    </row>
    <row r="1109">
      <c r="D1109" s="8"/>
    </row>
    <row r="1110">
      <c r="D1110" s="8"/>
    </row>
    <row r="1111">
      <c r="D1111" s="8"/>
    </row>
    <row r="1112">
      <c r="D1112" s="8"/>
    </row>
    <row r="1113">
      <c r="D1113" s="8"/>
    </row>
    <row r="1114">
      <c r="D1114" s="8"/>
    </row>
    <row r="1115">
      <c r="D1115" s="8"/>
    </row>
    <row r="1116">
      <c r="D1116" s="8"/>
    </row>
    <row r="1117">
      <c r="D1117" s="8"/>
    </row>
    <row r="1118">
      <c r="D1118" s="8"/>
    </row>
    <row r="1119">
      <c r="D1119" s="8"/>
    </row>
    <row r="1120">
      <c r="D1120" s="8"/>
    </row>
    <row r="1121">
      <c r="D1121" s="8"/>
    </row>
    <row r="1122">
      <c r="D1122" s="8"/>
    </row>
    <row r="1123">
      <c r="D1123" s="8"/>
    </row>
    <row r="1124">
      <c r="D1124" s="8"/>
    </row>
    <row r="1125">
      <c r="D1125" s="8"/>
    </row>
    <row r="1126">
      <c r="D1126" s="8"/>
    </row>
    <row r="1127">
      <c r="D1127" s="8"/>
    </row>
    <row r="1128">
      <c r="D1128" s="8"/>
    </row>
    <row r="1129">
      <c r="D1129" s="8"/>
    </row>
    <row r="1130">
      <c r="D1130" s="8"/>
    </row>
    <row r="1131">
      <c r="D1131" s="8"/>
    </row>
    <row r="1132">
      <c r="D1132" s="8"/>
    </row>
    <row r="1133">
      <c r="D1133" s="8"/>
    </row>
    <row r="1134">
      <c r="D1134" s="8"/>
    </row>
    <row r="1135">
      <c r="D1135" s="8"/>
    </row>
    <row r="1136">
      <c r="D1136" s="8"/>
    </row>
    <row r="1137">
      <c r="D1137" s="8"/>
    </row>
    <row r="1138">
      <c r="D1138" s="8"/>
    </row>
    <row r="1139">
      <c r="D1139" s="8"/>
    </row>
    <row r="1140">
      <c r="D1140" s="8"/>
    </row>
    <row r="1141">
      <c r="D1141" s="8"/>
    </row>
    <row r="1142">
      <c r="D1142" s="8"/>
    </row>
    <row r="1143">
      <c r="D1143" s="8"/>
    </row>
    <row r="1144">
      <c r="D1144" s="8"/>
    </row>
    <row r="1145">
      <c r="D1145" s="8"/>
    </row>
    <row r="1146">
      <c r="D1146" s="8"/>
    </row>
    <row r="1147">
      <c r="D1147" s="8"/>
    </row>
    <row r="1148">
      <c r="D1148" s="8"/>
    </row>
    <row r="1149">
      <c r="D1149" s="8"/>
    </row>
    <row r="1150">
      <c r="D1150" s="8"/>
    </row>
    <row r="1151">
      <c r="D1151" s="8"/>
    </row>
    <row r="1152">
      <c r="D1152" s="8"/>
    </row>
    <row r="1153">
      <c r="D1153" s="8"/>
    </row>
    <row r="1154">
      <c r="D1154" s="8"/>
    </row>
    <row r="1155">
      <c r="D1155" s="8"/>
    </row>
    <row r="1156">
      <c r="D1156" s="8"/>
    </row>
    <row r="1157">
      <c r="D1157" s="8"/>
    </row>
    <row r="1158">
      <c r="D1158" s="8"/>
    </row>
    <row r="1159">
      <c r="D1159" s="8"/>
    </row>
    <row r="1160">
      <c r="D1160" s="8"/>
    </row>
    <row r="1161">
      <c r="D1161" s="8"/>
    </row>
    <row r="1162">
      <c r="D1162" s="8"/>
    </row>
    <row r="1163">
      <c r="D1163" s="8"/>
    </row>
    <row r="1164">
      <c r="D1164" s="8"/>
    </row>
    <row r="1165">
      <c r="D1165" s="8"/>
    </row>
    <row r="1166">
      <c r="D1166" s="8"/>
    </row>
    <row r="1167">
      <c r="D1167" s="8"/>
    </row>
    <row r="1168">
      <c r="D1168" s="8"/>
    </row>
    <row r="1169">
      <c r="D1169" s="8"/>
    </row>
    <row r="1170">
      <c r="D1170" s="8"/>
    </row>
    <row r="1171">
      <c r="D1171" s="8"/>
    </row>
    <row r="1172">
      <c r="D1172" s="8"/>
    </row>
    <row r="1173">
      <c r="D1173" s="8"/>
    </row>
    <row r="1174">
      <c r="D1174" s="8"/>
    </row>
    <row r="1175">
      <c r="D1175" s="8"/>
    </row>
    <row r="1176">
      <c r="D1176" s="8"/>
    </row>
    <row r="1177">
      <c r="D1177" s="8"/>
    </row>
    <row r="1178">
      <c r="D1178" s="8"/>
    </row>
    <row r="1179">
      <c r="D1179" s="8"/>
    </row>
    <row r="1180">
      <c r="D1180" s="8"/>
    </row>
    <row r="1181">
      <c r="D1181" s="8"/>
    </row>
    <row r="1182">
      <c r="D1182" s="8"/>
    </row>
    <row r="1183">
      <c r="D1183" s="8"/>
    </row>
    <row r="1184">
      <c r="D1184" s="8"/>
    </row>
    <row r="1185">
      <c r="D1185" s="8"/>
    </row>
    <row r="1186">
      <c r="D1186" s="8"/>
    </row>
    <row r="1187">
      <c r="D1187" s="8"/>
    </row>
    <row r="1188">
      <c r="D1188" s="8"/>
    </row>
    <row r="1189">
      <c r="D1189" s="8"/>
    </row>
    <row r="1190">
      <c r="D1190" s="8"/>
    </row>
    <row r="1191">
      <c r="D1191" s="8"/>
    </row>
    <row r="1192">
      <c r="D1192" s="8"/>
    </row>
    <row r="1193">
      <c r="D1193" s="8"/>
    </row>
    <row r="1194">
      <c r="D1194" s="8"/>
    </row>
    <row r="1195">
      <c r="D1195" s="8"/>
    </row>
    <row r="1196">
      <c r="D1196"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2">
      <c r="A2" s="89" t="s">
        <v>165</v>
      </c>
    </row>
    <row r="3">
      <c r="A3" s="72" t="s">
        <v>166</v>
      </c>
    </row>
    <row r="4">
      <c r="A4" s="72" t="s">
        <v>167</v>
      </c>
    </row>
    <row r="5">
      <c r="A5" s="72" t="s">
        <v>168</v>
      </c>
    </row>
    <row r="6">
      <c r="A6" s="74" t="s">
        <v>169</v>
      </c>
    </row>
    <row r="7">
      <c r="A7" s="72"/>
    </row>
    <row r="8">
      <c r="A8" s="72"/>
    </row>
    <row r="9">
      <c r="A9" s="72"/>
    </row>
    <row r="10">
      <c r="A10" s="72"/>
    </row>
    <row r="11">
      <c r="A11" s="72"/>
    </row>
    <row r="12">
      <c r="A12" s="72"/>
    </row>
    <row r="13">
      <c r="A13" s="72"/>
    </row>
    <row r="14">
      <c r="A14" s="72"/>
    </row>
    <row r="15">
      <c r="A15" s="72"/>
    </row>
    <row r="16">
      <c r="A16" s="72"/>
    </row>
    <row r="17">
      <c r="A17" s="72"/>
    </row>
    <row r="18">
      <c r="A18" s="72"/>
    </row>
    <row r="19">
      <c r="A19" s="72"/>
    </row>
    <row r="20">
      <c r="A20" s="72"/>
    </row>
    <row r="21">
      <c r="A21" s="72"/>
    </row>
    <row r="22">
      <c r="A22" s="72"/>
    </row>
    <row r="23">
      <c r="A23" s="72"/>
    </row>
    <row r="24">
      <c r="A24" s="72"/>
    </row>
    <row r="25">
      <c r="A25" s="72"/>
    </row>
    <row r="26">
      <c r="A26" s="72"/>
    </row>
    <row r="27">
      <c r="A27" s="72"/>
    </row>
    <row r="28">
      <c r="A28" s="72"/>
    </row>
    <row r="29">
      <c r="A29" s="72"/>
    </row>
    <row r="30">
      <c r="A30" s="74"/>
    </row>
    <row r="31">
      <c r="A31" s="72"/>
    </row>
    <row r="32">
      <c r="A32" s="76" t="s">
        <v>170</v>
      </c>
    </row>
    <row r="33">
      <c r="A33" s="76" t="s">
        <v>171</v>
      </c>
    </row>
    <row r="34">
      <c r="A34" s="76" t="s">
        <v>172</v>
      </c>
    </row>
    <row r="35">
      <c r="A35" s="76" t="s">
        <v>173</v>
      </c>
    </row>
    <row r="36">
      <c r="A36" s="78" t="s">
        <v>174</v>
      </c>
    </row>
    <row r="37">
      <c r="A37" s="76"/>
    </row>
    <row r="38">
      <c r="A38" s="76"/>
    </row>
    <row r="39">
      <c r="A39" s="76"/>
    </row>
    <row r="40">
      <c r="A40" s="76"/>
    </row>
    <row r="41">
      <c r="A41" s="76"/>
    </row>
    <row r="42">
      <c r="A42" s="76"/>
    </row>
    <row r="43">
      <c r="A43" s="76"/>
    </row>
    <row r="44">
      <c r="A44" s="76"/>
    </row>
    <row r="45">
      <c r="A45" s="76"/>
    </row>
    <row r="46">
      <c r="A46" s="76"/>
    </row>
    <row r="47">
      <c r="A47" s="76"/>
    </row>
    <row r="48">
      <c r="A48" s="76"/>
    </row>
    <row r="49">
      <c r="A49" s="76"/>
    </row>
    <row r="50">
      <c r="A50" s="76"/>
    </row>
    <row r="51">
      <c r="A51" s="76"/>
    </row>
    <row r="52">
      <c r="A52" s="76"/>
    </row>
    <row r="53">
      <c r="A53" s="76"/>
    </row>
    <row r="54">
      <c r="A54" s="76"/>
    </row>
    <row r="55">
      <c r="A55" s="76"/>
    </row>
    <row r="56">
      <c r="A56" s="76"/>
    </row>
    <row r="57">
      <c r="A57" s="76"/>
    </row>
    <row r="58">
      <c r="A58" s="79"/>
    </row>
    <row r="59">
      <c r="A59" s="79"/>
    </row>
    <row r="60">
      <c r="A60" s="80"/>
    </row>
    <row r="61">
      <c r="A61" s="79"/>
    </row>
    <row r="62">
      <c r="A62" s="79"/>
    </row>
    <row r="63">
      <c r="A63" s="79"/>
    </row>
    <row r="64">
      <c r="A64" s="76" t="s">
        <v>175</v>
      </c>
    </row>
    <row r="65">
      <c r="A65" s="76" t="s">
        <v>176</v>
      </c>
    </row>
    <row r="66">
      <c r="A66" s="79" t="s">
        <v>177</v>
      </c>
    </row>
    <row r="67">
      <c r="A67" s="79" t="s">
        <v>178</v>
      </c>
    </row>
    <row r="68">
      <c r="A68" s="80" t="s">
        <v>179</v>
      </c>
    </row>
    <row r="69">
      <c r="A69" s="79"/>
    </row>
    <row r="70">
      <c r="A70" s="79"/>
    </row>
    <row r="71">
      <c r="A71" s="79"/>
    </row>
    <row r="72">
      <c r="A72" s="79"/>
    </row>
    <row r="73">
      <c r="A73" s="79"/>
    </row>
    <row r="74">
      <c r="A74" s="79"/>
    </row>
    <row r="75">
      <c r="A75" s="79"/>
    </row>
    <row r="76">
      <c r="A76" s="79"/>
    </row>
    <row r="77">
      <c r="A77" s="79"/>
    </row>
    <row r="78">
      <c r="A78" s="79"/>
    </row>
    <row r="79">
      <c r="A79" s="79"/>
    </row>
    <row r="80">
      <c r="A80" s="79"/>
    </row>
    <row r="81">
      <c r="A81" s="79"/>
    </row>
    <row r="82">
      <c r="A82" s="79"/>
    </row>
    <row r="83">
      <c r="A83" s="79"/>
    </row>
    <row r="84">
      <c r="A84" s="79"/>
    </row>
    <row r="85">
      <c r="A85" s="79"/>
    </row>
    <row r="86">
      <c r="A86" s="79"/>
    </row>
    <row r="92">
      <c r="A92" s="105"/>
    </row>
    <row r="93">
      <c r="A93" s="105"/>
    </row>
    <row r="94">
      <c r="A94" s="105"/>
    </row>
    <row r="95">
      <c r="A95" s="105"/>
    </row>
    <row r="96">
      <c r="A96" s="105"/>
    </row>
    <row r="97">
      <c r="A97" s="79" t="s">
        <v>180</v>
      </c>
    </row>
    <row r="98">
      <c r="A98" s="79" t="s">
        <v>181</v>
      </c>
    </row>
    <row r="99">
      <c r="A99" s="79" t="s">
        <v>182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2.63"/>
    <col customWidth="1" min="2" max="2" width="41.38"/>
    <col customWidth="1" min="3" max="3" width="14.13"/>
    <col customWidth="1" min="4" max="4" width="61.5"/>
    <col customWidth="1" min="5" max="5" width="11.88"/>
    <col customWidth="1" min="6" max="6" width="66.5"/>
  </cols>
  <sheetData>
    <row r="1">
      <c r="A1" s="1"/>
      <c r="B1" s="1" t="s">
        <v>183</v>
      </c>
      <c r="C1" s="2"/>
      <c r="D1" s="3"/>
      <c r="E1" s="2"/>
      <c r="F1" s="2"/>
      <c r="G1" s="2"/>
      <c r="H1" s="5"/>
      <c r="I1" s="5"/>
      <c r="J1" s="5"/>
      <c r="K1" s="5"/>
      <c r="L1" s="5"/>
      <c r="M1" s="5"/>
      <c r="N1" s="5"/>
      <c r="O1" s="5"/>
      <c r="P1" s="5"/>
      <c r="Q1" s="5"/>
      <c r="R1" s="5"/>
      <c r="S1" s="5"/>
      <c r="T1" s="5"/>
      <c r="U1" s="5"/>
      <c r="V1" s="5"/>
      <c r="W1" s="5"/>
      <c r="X1" s="5"/>
      <c r="Y1" s="5"/>
      <c r="Z1" s="5"/>
      <c r="AA1" s="5"/>
    </row>
    <row r="2">
      <c r="A2" s="6"/>
      <c r="B2" s="7" t="s">
        <v>1</v>
      </c>
      <c r="D2" s="8"/>
      <c r="E2" s="6"/>
      <c r="F2" s="6"/>
      <c r="G2" s="6"/>
    </row>
    <row r="3">
      <c r="A3" s="6"/>
      <c r="B3" s="7" t="s">
        <v>2</v>
      </c>
      <c r="D3" s="8"/>
      <c r="E3" s="6"/>
      <c r="F3" s="6"/>
      <c r="G3" s="6"/>
    </row>
    <row r="4">
      <c r="A4" s="10"/>
      <c r="B4" s="11" t="str">
        <f>HYPERLINK("http://salesprocess.io/quiz?utm_source=spreadsheet-model","Click here to book a rainmaking session with our team.")</f>
        <v>Click here to book a rainmaking session with our team.</v>
      </c>
      <c r="D4" s="8"/>
      <c r="E4" s="6"/>
      <c r="F4" s="6"/>
      <c r="G4" s="6"/>
    </row>
    <row r="5">
      <c r="A5" s="6"/>
      <c r="B5" s="6"/>
      <c r="C5" s="6"/>
      <c r="D5" s="8"/>
      <c r="E5" s="6"/>
      <c r="F5" s="6"/>
      <c r="G5" s="6"/>
    </row>
    <row r="6">
      <c r="A6" s="6"/>
      <c r="B6" s="12" t="s">
        <v>3</v>
      </c>
      <c r="C6" s="6"/>
      <c r="D6" s="8"/>
      <c r="E6" s="6"/>
      <c r="F6" s="6"/>
      <c r="G6" s="6"/>
    </row>
    <row r="7">
      <c r="A7" s="6"/>
      <c r="B7" s="6"/>
      <c r="D7" s="9"/>
      <c r="E7" s="6"/>
      <c r="F7" s="6"/>
    </row>
    <row r="8">
      <c r="A8" s="6"/>
      <c r="B8" s="13" t="s">
        <v>4</v>
      </c>
      <c r="C8" s="13" t="s">
        <v>5</v>
      </c>
      <c r="D8" s="14" t="s">
        <v>6</v>
      </c>
      <c r="E8" s="6"/>
      <c r="F8" s="14" t="s">
        <v>184</v>
      </c>
    </row>
    <row r="9">
      <c r="A9" s="6"/>
      <c r="B9" s="16" t="s">
        <v>185</v>
      </c>
      <c r="C9" s="85">
        <v>750.0</v>
      </c>
      <c r="D9" s="106" t="str">
        <f>HYPERLINK("https://www.webfx.com/influencer-marketing-pricing.html","The going rate for influencers and channel partners is $25 per 1,000 impressions/followers. This includes podcasts, guest blogs &amp; videos, paid promo, etc.")</f>
        <v>The going rate for influencers and channel partners is $25 per 1,000 impressions/followers. This includes podcasts, guest blogs &amp; videos, paid promo, etc.</v>
      </c>
      <c r="E9" s="6"/>
      <c r="F9" s="6"/>
    </row>
    <row r="10">
      <c r="A10" s="6"/>
      <c r="B10" s="22" t="s">
        <v>186</v>
      </c>
      <c r="C10" s="107">
        <v>30000.0</v>
      </c>
      <c r="D10" s="108"/>
      <c r="E10" s="6"/>
      <c r="F10" s="6"/>
    </row>
    <row r="11">
      <c r="A11" s="6"/>
      <c r="B11" s="16" t="s">
        <v>14</v>
      </c>
      <c r="C11" s="30">
        <v>0.15</v>
      </c>
      <c r="D11" s="24" t="s">
        <v>187</v>
      </c>
      <c r="E11" s="6"/>
      <c r="F11" s="6"/>
    </row>
    <row r="12">
      <c r="A12" s="6"/>
      <c r="B12" s="22" t="s">
        <v>188</v>
      </c>
      <c r="C12" s="109">
        <f>C10*C11</f>
        <v>4500</v>
      </c>
      <c r="D12" s="24"/>
      <c r="E12" s="6"/>
      <c r="F12" s="6"/>
    </row>
    <row r="13">
      <c r="A13" s="6"/>
      <c r="B13" s="22" t="s">
        <v>16</v>
      </c>
      <c r="C13" s="29">
        <f>C9/C12</f>
        <v>0.1666666667</v>
      </c>
      <c r="D13" s="24"/>
      <c r="E13" s="6"/>
      <c r="F13" s="6"/>
    </row>
    <row r="14">
      <c r="A14" s="6"/>
      <c r="B14" s="16" t="s">
        <v>17</v>
      </c>
      <c r="C14" s="30">
        <v>0.2</v>
      </c>
      <c r="D14" s="24" t="s">
        <v>189</v>
      </c>
      <c r="E14" s="6"/>
      <c r="F14" s="6"/>
    </row>
    <row r="15">
      <c r="A15" s="6"/>
      <c r="B15" s="22" t="s">
        <v>20</v>
      </c>
      <c r="C15" s="29">
        <f>C13/C14</f>
        <v>0.8333333333</v>
      </c>
      <c r="D15" s="24"/>
      <c r="E15" s="6"/>
      <c r="F15" s="6"/>
    </row>
    <row r="16">
      <c r="A16" s="6"/>
      <c r="B16" s="16" t="s">
        <v>21</v>
      </c>
      <c r="C16" s="30">
        <v>0.65</v>
      </c>
      <c r="D16" s="24" t="s">
        <v>190</v>
      </c>
      <c r="E16" s="6"/>
      <c r="F16" s="6"/>
    </row>
    <row r="17">
      <c r="A17" s="6"/>
      <c r="B17" s="16" t="s">
        <v>23</v>
      </c>
      <c r="C17" s="30">
        <v>0.2</v>
      </c>
      <c r="D17" s="24" t="s">
        <v>191</v>
      </c>
      <c r="E17" s="6"/>
      <c r="F17" s="6"/>
    </row>
    <row r="18">
      <c r="A18" s="6"/>
      <c r="B18" s="22" t="s">
        <v>27</v>
      </c>
      <c r="C18" s="25">
        <f>C15/C16/C17</f>
        <v>6.41025641</v>
      </c>
      <c r="D18" s="24"/>
      <c r="E18" s="6"/>
      <c r="F18" s="6"/>
    </row>
    <row r="19">
      <c r="A19" s="6"/>
      <c r="B19" s="22" t="s">
        <v>192</v>
      </c>
      <c r="C19" s="30">
        <v>0.1</v>
      </c>
      <c r="D19" s="24" t="s">
        <v>193</v>
      </c>
      <c r="E19" s="6"/>
      <c r="F19" s="6"/>
    </row>
    <row r="20">
      <c r="A20" s="6"/>
      <c r="B20" s="22" t="s">
        <v>30</v>
      </c>
      <c r="C20" s="25">
        <f>C22*C19</f>
        <v>300</v>
      </c>
      <c r="D20" s="24"/>
      <c r="E20" s="6"/>
      <c r="F20" s="6"/>
    </row>
    <row r="21">
      <c r="A21" s="6"/>
      <c r="B21" s="22" t="s">
        <v>32</v>
      </c>
      <c r="C21" s="25">
        <f>C20+C18</f>
        <v>306.4102564</v>
      </c>
      <c r="D21" s="24"/>
      <c r="E21" s="6"/>
      <c r="F21" s="6"/>
    </row>
    <row r="22">
      <c r="A22" s="6"/>
      <c r="B22" s="37" t="s">
        <v>34</v>
      </c>
      <c r="C22" s="85">
        <v>3000.0</v>
      </c>
      <c r="D22" s="24" t="s">
        <v>194</v>
      </c>
      <c r="E22" s="6"/>
      <c r="F22" s="6"/>
    </row>
    <row r="23">
      <c r="A23" s="6"/>
      <c r="B23" s="38" t="s">
        <v>36</v>
      </c>
      <c r="C23" s="85">
        <f>C22/12</f>
        <v>250</v>
      </c>
      <c r="D23" s="24" t="s">
        <v>195</v>
      </c>
      <c r="E23" s="6"/>
      <c r="F23" s="6"/>
    </row>
    <row r="24">
      <c r="A24" s="15"/>
      <c r="B24" s="40" t="s">
        <v>38</v>
      </c>
      <c r="C24" s="86">
        <f>C22/C21 -100%</f>
        <v>8.790794979</v>
      </c>
      <c r="D24" s="24"/>
      <c r="E24" s="110"/>
    </row>
    <row r="25">
      <c r="B25" s="40" t="s">
        <v>39</v>
      </c>
      <c r="C25" s="86">
        <f>C23/C21</f>
        <v>0.8158995816</v>
      </c>
      <c r="D25" s="24"/>
    </row>
    <row r="26">
      <c r="A26" s="15"/>
      <c r="B26" s="40" t="s">
        <v>40</v>
      </c>
      <c r="C26" s="111">
        <f>C21/C23</f>
        <v>1.225641026</v>
      </c>
      <c r="D26" s="24"/>
    </row>
    <row r="27">
      <c r="B27" s="112"/>
      <c r="D27" s="32"/>
    </row>
    <row r="28">
      <c r="B28" s="43" t="s">
        <v>196</v>
      </c>
      <c r="D28" s="8"/>
    </row>
    <row r="29">
      <c r="A29" s="15"/>
      <c r="B29" s="44" t="s">
        <v>43</v>
      </c>
      <c r="C29" s="45"/>
      <c r="D29" s="8"/>
    </row>
    <row r="30">
      <c r="B30" s="87" t="s">
        <v>197</v>
      </c>
      <c r="C30" s="47"/>
      <c r="D30" s="8"/>
    </row>
    <row r="31">
      <c r="B31" s="87" t="s">
        <v>198</v>
      </c>
      <c r="C31" s="47"/>
      <c r="D31" s="8"/>
    </row>
    <row r="32">
      <c r="B32" s="87" t="s">
        <v>199</v>
      </c>
      <c r="C32" s="47"/>
      <c r="D32" s="8"/>
    </row>
    <row r="33">
      <c r="A33" s="15"/>
      <c r="B33" s="87" t="s">
        <v>200</v>
      </c>
      <c r="C33" s="47"/>
      <c r="D33" s="8"/>
    </row>
    <row r="34">
      <c r="A34" s="15"/>
      <c r="B34" s="44" t="s">
        <v>47</v>
      </c>
      <c r="C34" s="45"/>
      <c r="D34" s="8"/>
    </row>
    <row r="35">
      <c r="B35" s="46" t="s">
        <v>48</v>
      </c>
      <c r="C35" s="47"/>
      <c r="D35" s="8"/>
    </row>
    <row r="36">
      <c r="B36" s="46" t="s">
        <v>201</v>
      </c>
      <c r="C36" s="47"/>
      <c r="D36" s="8"/>
    </row>
    <row r="37">
      <c r="B37" s="46" t="s">
        <v>202</v>
      </c>
      <c r="C37" s="47"/>
      <c r="D37" s="8"/>
    </row>
    <row r="38">
      <c r="A38" s="15"/>
      <c r="B38" s="44" t="s">
        <v>50</v>
      </c>
      <c r="C38" s="48"/>
      <c r="D38" s="8"/>
    </row>
    <row r="39">
      <c r="A39" s="15"/>
      <c r="B39" s="113" t="s">
        <v>203</v>
      </c>
      <c r="C39" s="47"/>
      <c r="D39" s="8"/>
    </row>
    <row r="40">
      <c r="A40" s="6"/>
      <c r="B40" s="113" t="s">
        <v>204</v>
      </c>
      <c r="C40" s="47"/>
      <c r="D40" s="8"/>
    </row>
    <row r="41">
      <c r="A41" s="6"/>
      <c r="B41" s="87" t="s">
        <v>120</v>
      </c>
      <c r="C41" s="49"/>
      <c r="D41" s="8"/>
    </row>
    <row r="42">
      <c r="B42" s="88" t="s">
        <v>205</v>
      </c>
      <c r="C42" s="51"/>
      <c r="D42" s="8"/>
    </row>
    <row r="43">
      <c r="D43" s="8"/>
    </row>
    <row r="44">
      <c r="B44" s="52" t="s">
        <v>206</v>
      </c>
    </row>
    <row r="45">
      <c r="B45" s="114"/>
    </row>
    <row r="46">
      <c r="B46" s="53" t="s">
        <v>207</v>
      </c>
    </row>
    <row r="47">
      <c r="B47" s="55"/>
    </row>
    <row r="48">
      <c r="B48" s="54"/>
    </row>
    <row r="49">
      <c r="B49" s="54"/>
    </row>
    <row r="50">
      <c r="B50" s="54"/>
    </row>
    <row r="51">
      <c r="B51" s="54"/>
    </row>
    <row r="52">
      <c r="B52" s="54"/>
    </row>
    <row r="53">
      <c r="B53" s="54"/>
    </row>
    <row r="54">
      <c r="B54" s="54"/>
    </row>
    <row r="55">
      <c r="B55" s="54"/>
    </row>
    <row r="56">
      <c r="B56" s="54"/>
    </row>
    <row r="57">
      <c r="B57" s="54"/>
    </row>
    <row r="58">
      <c r="B58" s="54"/>
    </row>
    <row r="59">
      <c r="B59" s="54"/>
    </row>
    <row r="60">
      <c r="B60" s="54"/>
    </row>
    <row r="61">
      <c r="B61" s="54"/>
    </row>
    <row r="62">
      <c r="B62" s="54"/>
    </row>
    <row r="63">
      <c r="B63" s="54"/>
    </row>
    <row r="64">
      <c r="B64" s="54"/>
    </row>
    <row r="65">
      <c r="B65" s="54"/>
    </row>
    <row r="66">
      <c r="B66" s="54"/>
    </row>
    <row r="67">
      <c r="B67" s="54"/>
    </row>
    <row r="68">
      <c r="B68" s="54"/>
    </row>
    <row r="69">
      <c r="B69" s="54"/>
    </row>
    <row r="70">
      <c r="B70" s="54"/>
    </row>
    <row r="71">
      <c r="B71" s="54"/>
    </row>
    <row r="72">
      <c r="B72" s="54"/>
    </row>
    <row r="73">
      <c r="B73" s="54"/>
    </row>
    <row r="74">
      <c r="B74" s="54"/>
    </row>
    <row r="75">
      <c r="B75" s="54"/>
    </row>
    <row r="76">
      <c r="B76" s="54"/>
    </row>
    <row r="77">
      <c r="B77" s="54"/>
    </row>
    <row r="78">
      <c r="B78" s="54"/>
    </row>
    <row r="79">
      <c r="B79" s="54"/>
    </row>
    <row r="80">
      <c r="B80" s="54"/>
    </row>
    <row r="81">
      <c r="B81" s="54"/>
    </row>
    <row r="82">
      <c r="B82" s="54" t="s">
        <v>208</v>
      </c>
    </row>
    <row r="83">
      <c r="B83" s="55"/>
    </row>
    <row r="84">
      <c r="B84" s="54" t="s">
        <v>209</v>
      </c>
    </row>
    <row r="85">
      <c r="B85" s="55"/>
    </row>
    <row r="86">
      <c r="B86" s="54" t="s">
        <v>210</v>
      </c>
    </row>
    <row r="87">
      <c r="B87" s="54" t="s">
        <v>211</v>
      </c>
    </row>
    <row r="88">
      <c r="B88" s="54" t="s">
        <v>212</v>
      </c>
    </row>
    <row r="89">
      <c r="B89" s="54" t="s">
        <v>213</v>
      </c>
    </row>
    <row r="90">
      <c r="B90" s="55"/>
    </row>
    <row r="91">
      <c r="B91" s="54" t="s">
        <v>214</v>
      </c>
    </row>
    <row r="92">
      <c r="B92" s="55"/>
    </row>
    <row r="93">
      <c r="B93" s="54" t="s">
        <v>215</v>
      </c>
    </row>
    <row r="94">
      <c r="B94" s="55"/>
    </row>
    <row r="95">
      <c r="B95" s="54" t="s">
        <v>216</v>
      </c>
    </row>
    <row r="96">
      <c r="B96" s="55"/>
    </row>
    <row r="97">
      <c r="B97" s="54" t="s">
        <v>217</v>
      </c>
    </row>
    <row r="98">
      <c r="B98" s="53" t="s">
        <v>218</v>
      </c>
    </row>
    <row r="99">
      <c r="B99" s="90" t="s">
        <v>69</v>
      </c>
      <c r="C99" s="90" t="s">
        <v>70</v>
      </c>
      <c r="D99" s="90" t="s">
        <v>71</v>
      </c>
      <c r="E99" s="90" t="s">
        <v>219</v>
      </c>
    </row>
    <row r="100">
      <c r="B100" s="94" t="s">
        <v>220</v>
      </c>
      <c r="C100" s="115">
        <v>500.0</v>
      </c>
      <c r="D100" s="115">
        <v>500.0</v>
      </c>
      <c r="E100" s="115">
        <v>500.0</v>
      </c>
    </row>
    <row r="101">
      <c r="B101" s="92" t="s">
        <v>221</v>
      </c>
      <c r="C101" s="97">
        <v>1000.0</v>
      </c>
      <c r="D101" s="97">
        <v>1000.0</v>
      </c>
      <c r="E101" s="97">
        <v>1000.0</v>
      </c>
    </row>
    <row r="102">
      <c r="B102" s="94" t="s">
        <v>14</v>
      </c>
      <c r="C102" s="96">
        <v>0.03</v>
      </c>
      <c r="D102" s="96">
        <v>0.03</v>
      </c>
      <c r="E102" s="96">
        <v>0.03</v>
      </c>
    </row>
    <row r="103">
      <c r="B103" s="92" t="s">
        <v>188</v>
      </c>
      <c r="C103" s="99">
        <v>30.0</v>
      </c>
      <c r="D103" s="99">
        <v>30.0</v>
      </c>
      <c r="E103" s="99">
        <v>30.0</v>
      </c>
    </row>
    <row r="104">
      <c r="B104" s="92" t="s">
        <v>74</v>
      </c>
      <c r="C104" s="116">
        <v>16.67</v>
      </c>
      <c r="D104" s="116">
        <v>16.67</v>
      </c>
      <c r="E104" s="116">
        <v>16.67</v>
      </c>
    </row>
    <row r="105">
      <c r="B105" s="94" t="s">
        <v>222</v>
      </c>
      <c r="C105" s="96">
        <v>0.16</v>
      </c>
      <c r="D105" s="96">
        <v>0.16</v>
      </c>
      <c r="E105" s="96">
        <v>0.16</v>
      </c>
    </row>
    <row r="106">
      <c r="B106" s="92" t="s">
        <v>20</v>
      </c>
      <c r="C106" s="116">
        <v>104.17</v>
      </c>
      <c r="D106" s="116">
        <v>104.17</v>
      </c>
      <c r="E106" s="116">
        <v>104.17</v>
      </c>
    </row>
    <row r="107">
      <c r="B107" s="94" t="s">
        <v>75</v>
      </c>
      <c r="C107" s="96">
        <v>0.65</v>
      </c>
      <c r="D107" s="96">
        <v>0.65</v>
      </c>
      <c r="E107" s="96">
        <v>0.65</v>
      </c>
    </row>
    <row r="108">
      <c r="B108" s="94" t="s">
        <v>76</v>
      </c>
      <c r="C108" s="96">
        <v>0.25</v>
      </c>
      <c r="D108" s="96">
        <v>0.25</v>
      </c>
      <c r="E108" s="96">
        <v>0.25</v>
      </c>
    </row>
    <row r="109">
      <c r="B109" s="92" t="s">
        <v>77</v>
      </c>
      <c r="C109" s="99">
        <v>641.03</v>
      </c>
      <c r="D109" s="99">
        <v>641.03</v>
      </c>
      <c r="E109" s="99">
        <v>641.03</v>
      </c>
    </row>
    <row r="110">
      <c r="B110" s="92" t="s">
        <v>28</v>
      </c>
      <c r="C110" s="98">
        <v>0.15</v>
      </c>
      <c r="D110" s="98">
        <v>0.15</v>
      </c>
      <c r="E110" s="98">
        <v>0.15</v>
      </c>
    </row>
    <row r="111">
      <c r="B111" s="92" t="s">
        <v>30</v>
      </c>
      <c r="C111" s="97">
        <v>1500.0</v>
      </c>
      <c r="D111" s="99">
        <v>150.0</v>
      </c>
      <c r="E111" s="99">
        <v>112.5</v>
      </c>
    </row>
    <row r="112">
      <c r="B112" s="92" t="s">
        <v>32</v>
      </c>
      <c r="C112" s="97">
        <v>2141.03</v>
      </c>
      <c r="D112" s="99">
        <v>791.03</v>
      </c>
      <c r="E112" s="99">
        <v>753.53</v>
      </c>
    </row>
    <row r="113">
      <c r="B113" s="94" t="s">
        <v>78</v>
      </c>
      <c r="C113" s="100">
        <v>10000.0</v>
      </c>
      <c r="D113" s="101">
        <v>1000.0</v>
      </c>
      <c r="E113" s="101">
        <v>750.0</v>
      </c>
    </row>
    <row r="114">
      <c r="B114" s="94" t="s">
        <v>144</v>
      </c>
      <c r="C114" s="100">
        <v>833.0</v>
      </c>
      <c r="D114" s="100">
        <v>83.0</v>
      </c>
      <c r="E114" s="100">
        <v>63.0</v>
      </c>
    </row>
    <row r="115">
      <c r="B115" s="90" t="s">
        <v>79</v>
      </c>
      <c r="C115" s="102">
        <v>3.6707</v>
      </c>
      <c r="D115" s="102">
        <v>0.2642</v>
      </c>
      <c r="E115" s="102">
        <v>-0.0047</v>
      </c>
    </row>
    <row r="116">
      <c r="B116" s="90" t="s">
        <v>39</v>
      </c>
      <c r="C116" s="103">
        <v>0.3892</v>
      </c>
      <c r="D116" s="103">
        <v>0.1053</v>
      </c>
      <c r="E116" s="103">
        <v>0.0829</v>
      </c>
    </row>
    <row r="117">
      <c r="B117" s="92" t="s">
        <v>40</v>
      </c>
      <c r="C117" s="99">
        <v>2.57</v>
      </c>
      <c r="D117" s="99">
        <v>9.49</v>
      </c>
      <c r="E117" s="99">
        <v>12.06</v>
      </c>
    </row>
    <row r="118">
      <c r="B118" s="71"/>
    </row>
    <row r="119">
      <c r="B119" s="72" t="s">
        <v>223</v>
      </c>
    </row>
    <row r="120">
      <c r="B120" s="73"/>
    </row>
    <row r="121">
      <c r="B121" s="72" t="s">
        <v>224</v>
      </c>
    </row>
    <row r="122">
      <c r="B122" s="73"/>
    </row>
    <row r="123">
      <c r="B123" s="72" t="s">
        <v>225</v>
      </c>
    </row>
    <row r="124">
      <c r="B124" s="74" t="s">
        <v>226</v>
      </c>
    </row>
    <row r="125">
      <c r="B125" s="71"/>
    </row>
    <row r="126">
      <c r="B126" s="90" t="s">
        <v>69</v>
      </c>
      <c r="C126" s="90" t="s">
        <v>70</v>
      </c>
      <c r="D126" s="90" t="s">
        <v>71</v>
      </c>
      <c r="E126" s="90" t="s">
        <v>72</v>
      </c>
    </row>
    <row r="127">
      <c r="B127" s="94" t="s">
        <v>227</v>
      </c>
      <c r="C127" s="115">
        <v>500.0</v>
      </c>
      <c r="D127" s="115">
        <v>500.0</v>
      </c>
      <c r="E127" s="115">
        <v>500.0</v>
      </c>
    </row>
    <row r="128">
      <c r="B128" s="92" t="s">
        <v>221</v>
      </c>
      <c r="C128" s="117">
        <v>30000.0</v>
      </c>
      <c r="D128" s="117">
        <v>20000.0</v>
      </c>
      <c r="E128" s="117">
        <v>3000.0</v>
      </c>
    </row>
    <row r="129">
      <c r="B129" s="94" t="s">
        <v>14</v>
      </c>
      <c r="C129" s="96">
        <v>0.03</v>
      </c>
      <c r="D129" s="96">
        <v>0.03</v>
      </c>
      <c r="E129" s="96">
        <v>0.03</v>
      </c>
    </row>
    <row r="130">
      <c r="B130" s="92" t="s">
        <v>188</v>
      </c>
      <c r="C130" s="99">
        <v>900.0</v>
      </c>
      <c r="D130" s="99">
        <v>600.0</v>
      </c>
      <c r="E130" s="99">
        <v>90.0</v>
      </c>
    </row>
    <row r="131">
      <c r="B131" s="92" t="s">
        <v>74</v>
      </c>
      <c r="C131" s="116">
        <v>0.56</v>
      </c>
      <c r="D131" s="116">
        <v>0.83</v>
      </c>
      <c r="E131" s="116">
        <v>5.56</v>
      </c>
    </row>
    <row r="132">
      <c r="B132" s="94" t="s">
        <v>222</v>
      </c>
      <c r="C132" s="96">
        <v>0.16</v>
      </c>
      <c r="D132" s="96">
        <v>0.16</v>
      </c>
      <c r="E132" s="96">
        <v>0.16</v>
      </c>
    </row>
    <row r="133">
      <c r="B133" s="92" t="s">
        <v>20</v>
      </c>
      <c r="C133" s="116">
        <v>3.47</v>
      </c>
      <c r="D133" s="116">
        <v>5.21</v>
      </c>
      <c r="E133" s="116">
        <v>34.72</v>
      </c>
    </row>
    <row r="134">
      <c r="B134" s="94" t="s">
        <v>75</v>
      </c>
      <c r="C134" s="96">
        <v>0.65</v>
      </c>
      <c r="D134" s="96">
        <v>0.65</v>
      </c>
      <c r="E134" s="96">
        <v>0.65</v>
      </c>
    </row>
    <row r="135">
      <c r="B135" s="94" t="s">
        <v>76</v>
      </c>
      <c r="C135" s="96">
        <v>0.25</v>
      </c>
      <c r="D135" s="96">
        <v>0.25</v>
      </c>
      <c r="E135" s="96">
        <v>0.25</v>
      </c>
    </row>
    <row r="136">
      <c r="B136" s="92" t="s">
        <v>77</v>
      </c>
      <c r="C136" s="99">
        <v>21.37</v>
      </c>
      <c r="D136" s="99">
        <v>32.05</v>
      </c>
      <c r="E136" s="99">
        <v>213.68</v>
      </c>
    </row>
    <row r="137">
      <c r="B137" s="92" t="s">
        <v>28</v>
      </c>
      <c r="C137" s="98">
        <v>0.15</v>
      </c>
      <c r="D137" s="98">
        <v>0.15</v>
      </c>
      <c r="E137" s="98">
        <v>0.15</v>
      </c>
    </row>
    <row r="138">
      <c r="B138" s="92" t="s">
        <v>30</v>
      </c>
      <c r="C138" s="99">
        <v>75.0</v>
      </c>
      <c r="D138" s="99">
        <v>75.0</v>
      </c>
      <c r="E138" s="99">
        <v>75.0</v>
      </c>
    </row>
    <row r="139">
      <c r="B139" s="92" t="s">
        <v>32</v>
      </c>
      <c r="C139" s="99">
        <v>96.37</v>
      </c>
      <c r="D139" s="99">
        <v>107.05</v>
      </c>
      <c r="E139" s="99">
        <v>288.68</v>
      </c>
    </row>
    <row r="140">
      <c r="B140" s="94" t="s">
        <v>78</v>
      </c>
      <c r="C140" s="100">
        <v>500.0</v>
      </c>
      <c r="D140" s="100">
        <v>500.0</v>
      </c>
      <c r="E140" s="100">
        <v>500.0</v>
      </c>
    </row>
    <row r="141">
      <c r="B141" s="94" t="s">
        <v>144</v>
      </c>
      <c r="C141" s="100">
        <v>42.0</v>
      </c>
      <c r="D141" s="100">
        <v>42.0</v>
      </c>
      <c r="E141" s="100">
        <v>42.0</v>
      </c>
    </row>
    <row r="142">
      <c r="B142" s="90" t="s">
        <v>79</v>
      </c>
      <c r="C142" s="102">
        <v>4.1885</v>
      </c>
      <c r="D142" s="102">
        <v>3.6707</v>
      </c>
      <c r="E142" s="102">
        <v>0.7321</v>
      </c>
    </row>
    <row r="143">
      <c r="B143" s="90" t="s">
        <v>39</v>
      </c>
      <c r="C143" s="103">
        <v>0.4324</v>
      </c>
      <c r="D143" s="103">
        <v>0.3892</v>
      </c>
      <c r="E143" s="103">
        <v>0.1443</v>
      </c>
    </row>
    <row r="144">
      <c r="B144" s="92" t="s">
        <v>40</v>
      </c>
      <c r="C144" s="99">
        <v>2.31</v>
      </c>
      <c r="D144" s="99">
        <v>2.57</v>
      </c>
      <c r="E144" s="99">
        <v>6.93</v>
      </c>
    </row>
    <row r="145">
      <c r="B145" s="118"/>
    </row>
    <row r="146">
      <c r="B146" s="72" t="s">
        <v>228</v>
      </c>
    </row>
    <row r="147">
      <c r="B147" s="73"/>
    </row>
    <row r="148">
      <c r="B148" s="72" t="s">
        <v>229</v>
      </c>
    </row>
    <row r="149">
      <c r="B149" s="73"/>
    </row>
    <row r="150">
      <c r="B150" s="72" t="s">
        <v>230</v>
      </c>
    </row>
    <row r="151">
      <c r="B151" s="72" t="s">
        <v>231</v>
      </c>
    </row>
    <row r="152">
      <c r="B152" s="73"/>
    </row>
    <row r="153">
      <c r="B153" s="72" t="s">
        <v>232</v>
      </c>
    </row>
    <row r="154">
      <c r="B154" s="74" t="s">
        <v>233</v>
      </c>
    </row>
    <row r="155">
      <c r="B155" s="71"/>
    </row>
    <row r="156">
      <c r="B156" s="90" t="s">
        <v>69</v>
      </c>
      <c r="C156" s="90" t="s">
        <v>70</v>
      </c>
      <c r="D156" s="90" t="s">
        <v>71</v>
      </c>
      <c r="E156" s="90" t="s">
        <v>72</v>
      </c>
    </row>
    <row r="157">
      <c r="B157" s="94" t="s">
        <v>220</v>
      </c>
      <c r="C157" s="119">
        <v>5000.0</v>
      </c>
      <c r="D157" s="120">
        <v>10000.0</v>
      </c>
      <c r="E157" s="120">
        <v>33000.0</v>
      </c>
    </row>
    <row r="158">
      <c r="B158" s="92" t="s">
        <v>221</v>
      </c>
      <c r="C158" s="97">
        <v>1000.0</v>
      </c>
      <c r="D158" s="97">
        <v>1000.0</v>
      </c>
      <c r="E158" s="97">
        <v>1000.0</v>
      </c>
    </row>
    <row r="159">
      <c r="B159" s="94" t="s">
        <v>14</v>
      </c>
      <c r="C159" s="96">
        <v>0.03</v>
      </c>
      <c r="D159" s="96">
        <v>0.03</v>
      </c>
      <c r="E159" s="96">
        <v>0.03</v>
      </c>
    </row>
    <row r="160">
      <c r="B160" s="92" t="s">
        <v>188</v>
      </c>
      <c r="C160" s="99">
        <v>30.0</v>
      </c>
      <c r="D160" s="99">
        <v>30.0</v>
      </c>
      <c r="E160" s="99">
        <v>30.0</v>
      </c>
    </row>
    <row r="161">
      <c r="B161" s="92" t="s">
        <v>74</v>
      </c>
      <c r="C161" s="116">
        <v>166.67</v>
      </c>
      <c r="D161" s="116">
        <v>333.33</v>
      </c>
      <c r="E161" s="116">
        <v>1100.0</v>
      </c>
    </row>
    <row r="162">
      <c r="B162" s="94" t="s">
        <v>222</v>
      </c>
      <c r="C162" s="96">
        <v>0.16</v>
      </c>
      <c r="D162" s="96">
        <v>0.16</v>
      </c>
      <c r="E162" s="96">
        <v>0.16</v>
      </c>
    </row>
    <row r="163">
      <c r="B163" s="92" t="s">
        <v>20</v>
      </c>
      <c r="C163" s="116">
        <v>1041.67</v>
      </c>
      <c r="D163" s="116">
        <v>2083.33</v>
      </c>
      <c r="E163" s="116">
        <v>6875.0</v>
      </c>
    </row>
    <row r="164">
      <c r="B164" s="94" t="s">
        <v>75</v>
      </c>
      <c r="C164" s="96">
        <v>0.65</v>
      </c>
      <c r="D164" s="96">
        <v>0.65</v>
      </c>
      <c r="E164" s="96">
        <v>0.65</v>
      </c>
    </row>
    <row r="165">
      <c r="B165" s="94" t="s">
        <v>76</v>
      </c>
      <c r="C165" s="96">
        <v>0.25</v>
      </c>
      <c r="D165" s="96">
        <v>0.25</v>
      </c>
      <c r="E165" s="96">
        <v>0.25</v>
      </c>
    </row>
    <row r="166">
      <c r="B166" s="92" t="s">
        <v>77</v>
      </c>
      <c r="C166" s="97">
        <v>6410.26</v>
      </c>
      <c r="D166" s="97">
        <v>12820.51</v>
      </c>
      <c r="E166" s="97">
        <v>42307.69</v>
      </c>
    </row>
    <row r="167">
      <c r="B167" s="92" t="s">
        <v>28</v>
      </c>
      <c r="C167" s="98">
        <v>0.15</v>
      </c>
      <c r="D167" s="98">
        <v>0.15</v>
      </c>
      <c r="E167" s="98">
        <v>0.15</v>
      </c>
    </row>
    <row r="168">
      <c r="B168" s="92" t="s">
        <v>30</v>
      </c>
      <c r="C168" s="97">
        <v>7500.0</v>
      </c>
      <c r="D168" s="97">
        <v>7500.0</v>
      </c>
      <c r="E168" s="97">
        <v>7500.0</v>
      </c>
    </row>
    <row r="169">
      <c r="B169" s="92" t="s">
        <v>32</v>
      </c>
      <c r="C169" s="97">
        <v>13910.26</v>
      </c>
      <c r="D169" s="97">
        <v>20320.51</v>
      </c>
      <c r="E169" s="97">
        <v>49807.69</v>
      </c>
    </row>
    <row r="170">
      <c r="B170" s="94" t="s">
        <v>78</v>
      </c>
      <c r="C170" s="100">
        <v>50000.0</v>
      </c>
      <c r="D170" s="100">
        <v>50000.0</v>
      </c>
      <c r="E170" s="100">
        <v>50000.0</v>
      </c>
    </row>
    <row r="171">
      <c r="B171" s="94" t="s">
        <v>144</v>
      </c>
      <c r="C171" s="100">
        <v>4167.0</v>
      </c>
      <c r="D171" s="100">
        <v>4167.0</v>
      </c>
      <c r="E171" s="100">
        <v>4167.0</v>
      </c>
    </row>
    <row r="172">
      <c r="B172" s="90" t="s">
        <v>79</v>
      </c>
      <c r="C172" s="102">
        <v>2.5945</v>
      </c>
      <c r="D172" s="102">
        <v>1.4606</v>
      </c>
      <c r="E172" s="102">
        <v>0.0039</v>
      </c>
    </row>
    <row r="173">
      <c r="B173" s="90" t="s">
        <v>39</v>
      </c>
      <c r="C173" s="103">
        <v>0.2995</v>
      </c>
      <c r="D173" s="103">
        <v>0.205</v>
      </c>
      <c r="E173" s="103">
        <v>0.0837</v>
      </c>
    </row>
    <row r="174">
      <c r="B174" s="92" t="s">
        <v>40</v>
      </c>
      <c r="C174" s="99">
        <v>3.34</v>
      </c>
      <c r="D174" s="99">
        <v>4.88</v>
      </c>
      <c r="E174" s="99">
        <v>11.95</v>
      </c>
    </row>
    <row r="175">
      <c r="B175" s="71"/>
    </row>
    <row r="176">
      <c r="B176" s="72" t="s">
        <v>234</v>
      </c>
    </row>
    <row r="177">
      <c r="B177" s="73"/>
    </row>
    <row r="178">
      <c r="B178" s="72" t="s">
        <v>235</v>
      </c>
    </row>
    <row r="179">
      <c r="D179" s="8"/>
    </row>
    <row r="180">
      <c r="D180" s="8"/>
    </row>
    <row r="181">
      <c r="D181" s="8"/>
    </row>
    <row r="182">
      <c r="D182" s="8"/>
    </row>
    <row r="183">
      <c r="D183" s="8"/>
    </row>
    <row r="184">
      <c r="D184" s="8"/>
    </row>
    <row r="185">
      <c r="D185" s="8"/>
    </row>
    <row r="186">
      <c r="D186" s="8"/>
    </row>
    <row r="187">
      <c r="D187" s="8"/>
    </row>
    <row r="188">
      <c r="D188" s="8"/>
    </row>
    <row r="189">
      <c r="D189" s="8"/>
    </row>
    <row r="190">
      <c r="D190" s="8"/>
    </row>
    <row r="191">
      <c r="D191" s="8"/>
    </row>
    <row r="192">
      <c r="D192" s="8"/>
    </row>
    <row r="193">
      <c r="D193" s="8"/>
    </row>
    <row r="194">
      <c r="D194" s="8"/>
    </row>
    <row r="195">
      <c r="D195" s="8"/>
    </row>
    <row r="196">
      <c r="D196" s="8"/>
    </row>
    <row r="197">
      <c r="D197" s="8"/>
    </row>
    <row r="198">
      <c r="D198" s="8"/>
    </row>
    <row r="199">
      <c r="D199" s="8"/>
    </row>
    <row r="200">
      <c r="D200" s="8"/>
    </row>
    <row r="201">
      <c r="D201" s="8"/>
    </row>
    <row r="202">
      <c r="D202" s="8"/>
    </row>
    <row r="203">
      <c r="D203" s="8"/>
    </row>
    <row r="204">
      <c r="D204" s="8"/>
    </row>
    <row r="205">
      <c r="D205" s="8"/>
    </row>
    <row r="206">
      <c r="D206" s="8"/>
    </row>
    <row r="207">
      <c r="D207" s="8"/>
    </row>
    <row r="208">
      <c r="D208" s="8"/>
    </row>
    <row r="209">
      <c r="D209" s="8"/>
    </row>
    <row r="210">
      <c r="D210" s="8"/>
    </row>
    <row r="211">
      <c r="D211" s="8"/>
    </row>
    <row r="212">
      <c r="D212" s="8"/>
    </row>
    <row r="213">
      <c r="D213" s="8"/>
    </row>
    <row r="214">
      <c r="D214" s="8"/>
    </row>
    <row r="215">
      <c r="D215" s="8"/>
    </row>
    <row r="216">
      <c r="D216" s="8"/>
    </row>
    <row r="217">
      <c r="D217" s="8"/>
    </row>
    <row r="218">
      <c r="D218" s="8"/>
    </row>
    <row r="219">
      <c r="D219" s="8"/>
    </row>
    <row r="220">
      <c r="D220" s="8"/>
    </row>
    <row r="221">
      <c r="D221" s="8"/>
    </row>
    <row r="222">
      <c r="D222" s="8"/>
    </row>
    <row r="223">
      <c r="D223" s="8"/>
    </row>
    <row r="224">
      <c r="D224" s="8"/>
    </row>
    <row r="225">
      <c r="D225" s="8"/>
    </row>
    <row r="226">
      <c r="D226" s="8"/>
    </row>
    <row r="227">
      <c r="D227" s="8"/>
    </row>
    <row r="228">
      <c r="D228" s="8"/>
    </row>
    <row r="229">
      <c r="D229" s="8"/>
    </row>
    <row r="230">
      <c r="D230" s="8"/>
    </row>
    <row r="231">
      <c r="D231" s="8"/>
    </row>
    <row r="232">
      <c r="D232" s="8"/>
    </row>
    <row r="233">
      <c r="D233" s="8"/>
    </row>
    <row r="234">
      <c r="D234" s="8"/>
    </row>
    <row r="235">
      <c r="D235" s="8"/>
    </row>
    <row r="236">
      <c r="D236" s="8"/>
    </row>
    <row r="237">
      <c r="D237" s="8"/>
    </row>
    <row r="238">
      <c r="D238" s="8"/>
    </row>
    <row r="239">
      <c r="D239" s="8"/>
    </row>
    <row r="240">
      <c r="D240" s="8"/>
    </row>
    <row r="241">
      <c r="D241" s="8"/>
    </row>
    <row r="242">
      <c r="D242" s="8"/>
    </row>
    <row r="243">
      <c r="D243" s="8"/>
    </row>
    <row r="244">
      <c r="D244" s="8"/>
    </row>
    <row r="245">
      <c r="D245" s="8"/>
    </row>
    <row r="246">
      <c r="D246" s="8"/>
    </row>
    <row r="247">
      <c r="D247" s="8"/>
    </row>
    <row r="248">
      <c r="D248" s="8"/>
    </row>
    <row r="249">
      <c r="D249" s="8"/>
    </row>
    <row r="250">
      <c r="D250" s="8"/>
    </row>
    <row r="251">
      <c r="D251" s="8"/>
    </row>
    <row r="252">
      <c r="D252" s="8"/>
    </row>
    <row r="253">
      <c r="D253" s="8"/>
    </row>
    <row r="254">
      <c r="D254" s="8"/>
    </row>
    <row r="255">
      <c r="D255" s="8"/>
    </row>
    <row r="256">
      <c r="D256" s="8"/>
    </row>
    <row r="257">
      <c r="D257" s="8"/>
    </row>
    <row r="258">
      <c r="D258" s="8"/>
    </row>
    <row r="259">
      <c r="D259" s="8"/>
    </row>
    <row r="260">
      <c r="D260" s="8"/>
    </row>
    <row r="261">
      <c r="D261" s="8"/>
    </row>
    <row r="262">
      <c r="D262" s="8"/>
    </row>
    <row r="263">
      <c r="D263" s="8"/>
    </row>
    <row r="264">
      <c r="D264" s="8"/>
    </row>
    <row r="265">
      <c r="D265" s="8"/>
    </row>
    <row r="266">
      <c r="D266" s="8"/>
    </row>
    <row r="267">
      <c r="D267" s="8"/>
    </row>
    <row r="268">
      <c r="D268" s="8"/>
    </row>
    <row r="269">
      <c r="D269" s="8"/>
    </row>
    <row r="270">
      <c r="D270" s="8"/>
    </row>
    <row r="271">
      <c r="D271" s="8"/>
    </row>
    <row r="272">
      <c r="D272" s="8"/>
    </row>
    <row r="273">
      <c r="D273" s="8"/>
    </row>
    <row r="274">
      <c r="D274" s="8"/>
    </row>
    <row r="275">
      <c r="D275" s="8"/>
    </row>
    <row r="276">
      <c r="D276" s="8"/>
    </row>
    <row r="277">
      <c r="D277" s="8"/>
    </row>
    <row r="278">
      <c r="D278" s="8"/>
    </row>
    <row r="279">
      <c r="D279" s="8"/>
    </row>
    <row r="280">
      <c r="D280" s="8"/>
    </row>
    <row r="281">
      <c r="D281" s="8"/>
    </row>
    <row r="282">
      <c r="D282" s="8"/>
    </row>
    <row r="283">
      <c r="D283" s="8"/>
    </row>
    <row r="284">
      <c r="D284" s="8"/>
    </row>
    <row r="285">
      <c r="D285" s="8"/>
    </row>
    <row r="286">
      <c r="D286" s="8"/>
    </row>
    <row r="287">
      <c r="D287" s="8"/>
    </row>
    <row r="288">
      <c r="D288" s="8"/>
    </row>
    <row r="289">
      <c r="D289" s="8"/>
    </row>
    <row r="290">
      <c r="D290" s="8"/>
    </row>
    <row r="291">
      <c r="D291" s="8"/>
    </row>
    <row r="292">
      <c r="D292" s="8"/>
    </row>
    <row r="293">
      <c r="D293" s="8"/>
    </row>
    <row r="294">
      <c r="D294" s="8"/>
    </row>
    <row r="295">
      <c r="D295" s="8"/>
    </row>
    <row r="296">
      <c r="D296" s="8"/>
    </row>
    <row r="297">
      <c r="D297" s="8"/>
    </row>
    <row r="298">
      <c r="D298" s="8"/>
    </row>
    <row r="299">
      <c r="D299" s="8"/>
    </row>
    <row r="300">
      <c r="D300" s="8"/>
    </row>
    <row r="301">
      <c r="D301" s="8"/>
    </row>
    <row r="302">
      <c r="D302" s="8"/>
    </row>
    <row r="303">
      <c r="D303" s="8"/>
    </row>
    <row r="304">
      <c r="D304" s="8"/>
    </row>
    <row r="305">
      <c r="D305" s="8"/>
    </row>
    <row r="306">
      <c r="D306" s="8"/>
    </row>
    <row r="307">
      <c r="D307" s="8"/>
    </row>
    <row r="308">
      <c r="D308" s="8"/>
    </row>
    <row r="309">
      <c r="D309" s="8"/>
    </row>
    <row r="310">
      <c r="D310" s="8"/>
    </row>
    <row r="311">
      <c r="D311" s="8"/>
    </row>
    <row r="312">
      <c r="D312" s="8"/>
    </row>
    <row r="313">
      <c r="D313" s="8"/>
    </row>
    <row r="314">
      <c r="D314" s="8"/>
    </row>
    <row r="315">
      <c r="D315" s="8"/>
    </row>
    <row r="316">
      <c r="D316" s="8"/>
    </row>
    <row r="317">
      <c r="D317" s="8"/>
    </row>
    <row r="318">
      <c r="D318" s="8"/>
    </row>
    <row r="319">
      <c r="D319" s="8"/>
    </row>
    <row r="320">
      <c r="D320" s="8"/>
    </row>
    <row r="321">
      <c r="D321" s="8"/>
    </row>
    <row r="322">
      <c r="D322" s="8"/>
    </row>
    <row r="323">
      <c r="D323" s="8"/>
    </row>
    <row r="324">
      <c r="D324" s="8"/>
    </row>
    <row r="325">
      <c r="D325" s="8"/>
    </row>
    <row r="326">
      <c r="D326" s="8"/>
    </row>
    <row r="327">
      <c r="D327" s="8"/>
    </row>
    <row r="328">
      <c r="D328" s="8"/>
    </row>
    <row r="329">
      <c r="D329" s="8"/>
    </row>
    <row r="330">
      <c r="D330" s="8"/>
    </row>
    <row r="331">
      <c r="D331" s="8"/>
    </row>
    <row r="332">
      <c r="D332" s="8"/>
    </row>
    <row r="333">
      <c r="D333" s="8"/>
    </row>
    <row r="334">
      <c r="D334" s="8"/>
    </row>
    <row r="335">
      <c r="D335" s="8"/>
    </row>
    <row r="336">
      <c r="D336" s="8"/>
    </row>
    <row r="337">
      <c r="D337" s="8"/>
    </row>
    <row r="338">
      <c r="D338" s="8"/>
    </row>
    <row r="339">
      <c r="D339" s="8"/>
    </row>
    <row r="340">
      <c r="D340" s="8"/>
    </row>
    <row r="341">
      <c r="D341" s="8"/>
    </row>
    <row r="342">
      <c r="D342" s="8"/>
    </row>
    <row r="343">
      <c r="D343" s="8"/>
    </row>
    <row r="344">
      <c r="D344" s="8"/>
    </row>
    <row r="345">
      <c r="D345" s="8"/>
    </row>
    <row r="346">
      <c r="D346" s="8"/>
    </row>
    <row r="347">
      <c r="D347" s="8"/>
    </row>
    <row r="348">
      <c r="D348" s="8"/>
    </row>
    <row r="349">
      <c r="D349" s="8"/>
    </row>
    <row r="350">
      <c r="D350" s="8"/>
    </row>
    <row r="351">
      <c r="D351" s="8"/>
    </row>
    <row r="352">
      <c r="D352" s="8"/>
    </row>
    <row r="353">
      <c r="D353" s="8"/>
    </row>
    <row r="354">
      <c r="D354" s="8"/>
    </row>
    <row r="355">
      <c r="D355" s="8"/>
    </row>
    <row r="356">
      <c r="D356" s="8"/>
    </row>
    <row r="357">
      <c r="D357" s="8"/>
    </row>
    <row r="358">
      <c r="D358" s="8"/>
    </row>
    <row r="359">
      <c r="D359" s="8"/>
    </row>
    <row r="360">
      <c r="D360" s="8"/>
    </row>
    <row r="361">
      <c r="D361" s="8"/>
    </row>
    <row r="362">
      <c r="D362" s="8"/>
    </row>
    <row r="363">
      <c r="D363" s="8"/>
    </row>
    <row r="364">
      <c r="D364" s="8"/>
    </row>
    <row r="365">
      <c r="D365" s="8"/>
    </row>
    <row r="366">
      <c r="D366" s="8"/>
    </row>
    <row r="367">
      <c r="D367" s="8"/>
    </row>
    <row r="368">
      <c r="D368" s="8"/>
    </row>
    <row r="369">
      <c r="D369" s="8"/>
    </row>
    <row r="370">
      <c r="D370" s="8"/>
    </row>
    <row r="371">
      <c r="D371" s="8"/>
    </row>
    <row r="372">
      <c r="D372" s="8"/>
    </row>
    <row r="373">
      <c r="D373" s="8"/>
    </row>
    <row r="374">
      <c r="D374" s="8"/>
    </row>
    <row r="375">
      <c r="D375" s="8"/>
    </row>
    <row r="376">
      <c r="D376" s="8"/>
    </row>
    <row r="377">
      <c r="D377" s="8"/>
    </row>
    <row r="378">
      <c r="D378" s="8"/>
    </row>
    <row r="379">
      <c r="D379" s="8"/>
    </row>
    <row r="380">
      <c r="D380" s="8"/>
    </row>
    <row r="381">
      <c r="D381" s="8"/>
    </row>
    <row r="382">
      <c r="D382" s="8"/>
    </row>
    <row r="383">
      <c r="D383" s="8"/>
    </row>
    <row r="384">
      <c r="D384" s="8"/>
    </row>
    <row r="385">
      <c r="D385" s="8"/>
    </row>
    <row r="386">
      <c r="D386" s="8"/>
    </row>
    <row r="387">
      <c r="D387" s="8"/>
    </row>
    <row r="388">
      <c r="D388" s="8"/>
    </row>
    <row r="389">
      <c r="D389" s="8"/>
    </row>
    <row r="390">
      <c r="D390" s="8"/>
    </row>
    <row r="391">
      <c r="D391" s="8"/>
    </row>
    <row r="392">
      <c r="D392" s="8"/>
    </row>
    <row r="393">
      <c r="D393" s="8"/>
    </row>
    <row r="394">
      <c r="D394" s="8"/>
    </row>
    <row r="395">
      <c r="D395" s="8"/>
    </row>
    <row r="396">
      <c r="D396" s="8"/>
    </row>
    <row r="397">
      <c r="D397" s="8"/>
    </row>
    <row r="398">
      <c r="D398" s="8"/>
    </row>
    <row r="399">
      <c r="D399" s="8"/>
    </row>
    <row r="400">
      <c r="D400" s="8"/>
    </row>
    <row r="401">
      <c r="D401" s="8"/>
    </row>
    <row r="402">
      <c r="D402" s="8"/>
    </row>
    <row r="403">
      <c r="D403" s="8"/>
    </row>
    <row r="404">
      <c r="D404" s="8"/>
    </row>
    <row r="405">
      <c r="D405" s="8"/>
    </row>
    <row r="406">
      <c r="D406" s="8"/>
    </row>
    <row r="407">
      <c r="D407" s="8"/>
    </row>
    <row r="408">
      <c r="D408" s="8"/>
    </row>
    <row r="409">
      <c r="D409" s="8"/>
    </row>
    <row r="410">
      <c r="D410" s="8"/>
    </row>
    <row r="411">
      <c r="D411" s="8"/>
    </row>
    <row r="412">
      <c r="D412" s="8"/>
    </row>
    <row r="413">
      <c r="D413" s="8"/>
    </row>
    <row r="414">
      <c r="D414" s="8"/>
    </row>
    <row r="415">
      <c r="D415" s="8"/>
    </row>
    <row r="416">
      <c r="D416" s="8"/>
    </row>
    <row r="417">
      <c r="D417" s="8"/>
    </row>
    <row r="418">
      <c r="D418" s="8"/>
    </row>
    <row r="419">
      <c r="D419" s="8"/>
    </row>
    <row r="420">
      <c r="D420" s="8"/>
    </row>
    <row r="421">
      <c r="D421" s="8"/>
    </row>
    <row r="422">
      <c r="D422" s="8"/>
    </row>
    <row r="423">
      <c r="D423" s="8"/>
    </row>
    <row r="424">
      <c r="D424" s="8"/>
    </row>
    <row r="425">
      <c r="D425" s="8"/>
    </row>
    <row r="426">
      <c r="D426" s="8"/>
    </row>
    <row r="427">
      <c r="D427" s="8"/>
    </row>
    <row r="428">
      <c r="D428" s="8"/>
    </row>
    <row r="429">
      <c r="D429" s="8"/>
    </row>
    <row r="430">
      <c r="D430" s="8"/>
    </row>
    <row r="431">
      <c r="D431" s="8"/>
    </row>
    <row r="432">
      <c r="D432" s="8"/>
    </row>
    <row r="433">
      <c r="D433" s="8"/>
    </row>
    <row r="434">
      <c r="D434" s="8"/>
    </row>
    <row r="435">
      <c r="D435" s="8"/>
    </row>
    <row r="436">
      <c r="D436" s="8"/>
    </row>
    <row r="437">
      <c r="D437" s="8"/>
    </row>
    <row r="438">
      <c r="D438" s="8"/>
    </row>
    <row r="439">
      <c r="D439" s="8"/>
    </row>
    <row r="440">
      <c r="D440" s="8"/>
    </row>
    <row r="441">
      <c r="D441" s="8"/>
    </row>
    <row r="442">
      <c r="D442" s="8"/>
    </row>
    <row r="443">
      <c r="D443" s="8"/>
    </row>
    <row r="444">
      <c r="D444" s="8"/>
    </row>
    <row r="445">
      <c r="D445" s="8"/>
    </row>
    <row r="446">
      <c r="D446" s="8"/>
    </row>
    <row r="447">
      <c r="D447" s="8"/>
    </row>
    <row r="448">
      <c r="D448" s="8"/>
    </row>
    <row r="449">
      <c r="D449" s="8"/>
    </row>
    <row r="450">
      <c r="D450" s="8"/>
    </row>
    <row r="451">
      <c r="D451" s="8"/>
    </row>
    <row r="452">
      <c r="D452" s="8"/>
    </row>
    <row r="453">
      <c r="D453" s="8"/>
    </row>
    <row r="454">
      <c r="D454" s="8"/>
    </row>
    <row r="455">
      <c r="D455" s="8"/>
    </row>
    <row r="456">
      <c r="D456" s="8"/>
    </row>
    <row r="457">
      <c r="D457" s="8"/>
    </row>
    <row r="458">
      <c r="D458" s="8"/>
    </row>
    <row r="459">
      <c r="D459" s="8"/>
    </row>
    <row r="460">
      <c r="D460" s="8"/>
    </row>
    <row r="461">
      <c r="D461" s="8"/>
    </row>
    <row r="462">
      <c r="D462" s="8"/>
    </row>
    <row r="463">
      <c r="D463" s="8"/>
    </row>
    <row r="464">
      <c r="D464" s="8"/>
    </row>
    <row r="465">
      <c r="D465" s="8"/>
    </row>
    <row r="466">
      <c r="D466" s="8"/>
    </row>
    <row r="467">
      <c r="D467" s="8"/>
    </row>
    <row r="468">
      <c r="D468" s="8"/>
    </row>
    <row r="469">
      <c r="D469" s="8"/>
    </row>
    <row r="470">
      <c r="D470" s="8"/>
    </row>
    <row r="471">
      <c r="D471" s="8"/>
    </row>
    <row r="472">
      <c r="D472" s="8"/>
    </row>
    <row r="473">
      <c r="D473" s="8"/>
    </row>
    <row r="474">
      <c r="D474" s="8"/>
    </row>
    <row r="475">
      <c r="D475" s="8"/>
    </row>
    <row r="476">
      <c r="D476" s="8"/>
    </row>
    <row r="477">
      <c r="D477" s="8"/>
    </row>
    <row r="478">
      <c r="D478" s="8"/>
    </row>
    <row r="479">
      <c r="D479" s="8"/>
    </row>
    <row r="480">
      <c r="D480" s="8"/>
    </row>
    <row r="481">
      <c r="D481" s="8"/>
    </row>
    <row r="482">
      <c r="D482" s="8"/>
    </row>
    <row r="483">
      <c r="D483" s="8"/>
    </row>
    <row r="484">
      <c r="D484" s="8"/>
    </row>
    <row r="485">
      <c r="D485" s="8"/>
    </row>
    <row r="486">
      <c r="D486" s="8"/>
    </row>
    <row r="487">
      <c r="D487" s="8"/>
    </row>
    <row r="488">
      <c r="D488" s="8"/>
    </row>
    <row r="489">
      <c r="D489" s="8"/>
    </row>
    <row r="490">
      <c r="D490" s="8"/>
    </row>
    <row r="491">
      <c r="D491" s="8"/>
    </row>
    <row r="492">
      <c r="D492" s="8"/>
    </row>
    <row r="493">
      <c r="D493" s="8"/>
    </row>
    <row r="494">
      <c r="D494" s="8"/>
    </row>
    <row r="495">
      <c r="D495" s="8"/>
    </row>
    <row r="496">
      <c r="D496" s="8"/>
    </row>
    <row r="497">
      <c r="D497" s="8"/>
    </row>
    <row r="498">
      <c r="D498" s="8"/>
    </row>
    <row r="499">
      <c r="D499" s="8"/>
    </row>
    <row r="500">
      <c r="D500" s="8"/>
    </row>
    <row r="501">
      <c r="D501" s="8"/>
    </row>
    <row r="502">
      <c r="D502" s="8"/>
    </row>
    <row r="503">
      <c r="D503" s="8"/>
    </row>
    <row r="504">
      <c r="D504" s="8"/>
    </row>
    <row r="505">
      <c r="D505" s="8"/>
    </row>
    <row r="506">
      <c r="D506" s="8"/>
    </row>
    <row r="507">
      <c r="D507" s="8"/>
    </row>
    <row r="508">
      <c r="D508" s="8"/>
    </row>
    <row r="509">
      <c r="D509" s="8"/>
    </row>
    <row r="510">
      <c r="D510" s="8"/>
    </row>
    <row r="511">
      <c r="D511" s="8"/>
    </row>
    <row r="512">
      <c r="D512" s="8"/>
    </row>
    <row r="513">
      <c r="D513" s="8"/>
    </row>
    <row r="514">
      <c r="D514" s="8"/>
    </row>
    <row r="515">
      <c r="D515" s="8"/>
    </row>
    <row r="516">
      <c r="D516" s="8"/>
    </row>
    <row r="517">
      <c r="D517" s="8"/>
    </row>
    <row r="518">
      <c r="D518" s="8"/>
    </row>
    <row r="519">
      <c r="D519" s="8"/>
    </row>
    <row r="520">
      <c r="D520" s="8"/>
    </row>
    <row r="521">
      <c r="D521" s="8"/>
    </row>
    <row r="522">
      <c r="D522" s="8"/>
    </row>
    <row r="523">
      <c r="D523" s="8"/>
    </row>
    <row r="524">
      <c r="D524" s="8"/>
    </row>
    <row r="525">
      <c r="D525" s="8"/>
    </row>
    <row r="526">
      <c r="D526" s="8"/>
    </row>
    <row r="527">
      <c r="D527" s="8"/>
    </row>
    <row r="528">
      <c r="D528" s="8"/>
    </row>
    <row r="529">
      <c r="D529" s="8"/>
    </row>
    <row r="530">
      <c r="D530" s="8"/>
    </row>
    <row r="531">
      <c r="D531" s="8"/>
    </row>
    <row r="532">
      <c r="D532" s="8"/>
    </row>
    <row r="533">
      <c r="D533" s="8"/>
    </row>
    <row r="534">
      <c r="D534" s="8"/>
    </row>
    <row r="535">
      <c r="D535" s="8"/>
    </row>
    <row r="536">
      <c r="D536" s="8"/>
    </row>
    <row r="537">
      <c r="D537" s="8"/>
    </row>
    <row r="538">
      <c r="D538" s="8"/>
    </row>
    <row r="539">
      <c r="D539" s="8"/>
    </row>
    <row r="540">
      <c r="D540" s="8"/>
    </row>
    <row r="541">
      <c r="D541" s="8"/>
    </row>
    <row r="542">
      <c r="D542" s="8"/>
    </row>
    <row r="543">
      <c r="D543" s="8"/>
    </row>
    <row r="544">
      <c r="D544" s="8"/>
    </row>
    <row r="545">
      <c r="D545" s="8"/>
    </row>
    <row r="546">
      <c r="D546" s="8"/>
    </row>
    <row r="547">
      <c r="D547" s="8"/>
    </row>
    <row r="548">
      <c r="D548" s="8"/>
    </row>
    <row r="549">
      <c r="D549" s="8"/>
    </row>
    <row r="550">
      <c r="D550" s="8"/>
    </row>
    <row r="551">
      <c r="D551" s="8"/>
    </row>
    <row r="552">
      <c r="D552" s="8"/>
    </row>
    <row r="553">
      <c r="D553" s="8"/>
    </row>
    <row r="554">
      <c r="D554" s="8"/>
    </row>
    <row r="555">
      <c r="D555" s="8"/>
    </row>
    <row r="556">
      <c r="D556" s="8"/>
    </row>
    <row r="557">
      <c r="D557" s="8"/>
    </row>
    <row r="558">
      <c r="D558" s="8"/>
    </row>
    <row r="559">
      <c r="D559" s="8"/>
    </row>
    <row r="560">
      <c r="D560" s="8"/>
    </row>
    <row r="561">
      <c r="D561" s="8"/>
    </row>
    <row r="562">
      <c r="D562" s="8"/>
    </row>
    <row r="563">
      <c r="D563" s="8"/>
    </row>
    <row r="564">
      <c r="D564" s="8"/>
    </row>
    <row r="565">
      <c r="D565" s="8"/>
    </row>
    <row r="566">
      <c r="D566" s="8"/>
    </row>
    <row r="567">
      <c r="D567" s="8"/>
    </row>
    <row r="568">
      <c r="D568" s="8"/>
    </row>
    <row r="569">
      <c r="D569" s="8"/>
    </row>
    <row r="570">
      <c r="D570" s="8"/>
    </row>
    <row r="571">
      <c r="D571" s="8"/>
    </row>
    <row r="572">
      <c r="D572" s="8"/>
    </row>
    <row r="573">
      <c r="D573" s="8"/>
    </row>
    <row r="574">
      <c r="D574" s="8"/>
    </row>
    <row r="575">
      <c r="D575" s="8"/>
    </row>
    <row r="576">
      <c r="D576" s="8"/>
    </row>
    <row r="577">
      <c r="D577" s="8"/>
    </row>
    <row r="578">
      <c r="D578" s="8"/>
    </row>
    <row r="579">
      <c r="D579" s="8"/>
    </row>
    <row r="580">
      <c r="D580" s="8"/>
    </row>
    <row r="581">
      <c r="D581" s="8"/>
    </row>
    <row r="582">
      <c r="D582" s="8"/>
    </row>
    <row r="583">
      <c r="D583" s="8"/>
    </row>
    <row r="584">
      <c r="D584" s="8"/>
    </row>
    <row r="585">
      <c r="D585" s="8"/>
    </row>
    <row r="586">
      <c r="D586" s="8"/>
    </row>
    <row r="587">
      <c r="D587" s="8"/>
    </row>
    <row r="588">
      <c r="D588" s="8"/>
    </row>
    <row r="589">
      <c r="D589" s="8"/>
    </row>
    <row r="590">
      <c r="D590" s="8"/>
    </row>
    <row r="591">
      <c r="D591" s="8"/>
    </row>
    <row r="592">
      <c r="D592" s="8"/>
    </row>
    <row r="593">
      <c r="D593" s="8"/>
    </row>
    <row r="594">
      <c r="D594" s="8"/>
    </row>
    <row r="595">
      <c r="D595" s="8"/>
    </row>
    <row r="596">
      <c r="D596" s="8"/>
    </row>
    <row r="597">
      <c r="D597" s="8"/>
    </row>
    <row r="598">
      <c r="D598" s="8"/>
    </row>
    <row r="599">
      <c r="D599" s="8"/>
    </row>
    <row r="600">
      <c r="D600" s="8"/>
    </row>
    <row r="601">
      <c r="D601" s="8"/>
    </row>
    <row r="602">
      <c r="D602" s="8"/>
    </row>
    <row r="603">
      <c r="D603" s="8"/>
    </row>
    <row r="604">
      <c r="D604" s="8"/>
    </row>
    <row r="605">
      <c r="D605" s="8"/>
    </row>
    <row r="606">
      <c r="D606" s="8"/>
    </row>
    <row r="607">
      <c r="D607" s="8"/>
    </row>
    <row r="608">
      <c r="D608" s="8"/>
    </row>
    <row r="609">
      <c r="D609" s="8"/>
    </row>
    <row r="610">
      <c r="D610" s="8"/>
    </row>
    <row r="611">
      <c r="D611" s="8"/>
    </row>
    <row r="612">
      <c r="D612" s="8"/>
    </row>
    <row r="613">
      <c r="D613" s="8"/>
    </row>
    <row r="614">
      <c r="D614" s="8"/>
    </row>
    <row r="615">
      <c r="D615" s="8"/>
    </row>
    <row r="616">
      <c r="D616" s="8"/>
    </row>
    <row r="617">
      <c r="D617" s="8"/>
    </row>
    <row r="618">
      <c r="D618" s="8"/>
    </row>
    <row r="619">
      <c r="D619" s="8"/>
    </row>
    <row r="620">
      <c r="D620" s="8"/>
    </row>
    <row r="621">
      <c r="D621" s="8"/>
    </row>
    <row r="622">
      <c r="D622" s="8"/>
    </row>
    <row r="623">
      <c r="D623" s="8"/>
    </row>
    <row r="624">
      <c r="D624" s="8"/>
    </row>
    <row r="625">
      <c r="D625" s="8"/>
    </row>
    <row r="626">
      <c r="D626" s="8"/>
    </row>
    <row r="627">
      <c r="D627" s="8"/>
    </row>
    <row r="628">
      <c r="D628" s="8"/>
    </row>
    <row r="629">
      <c r="D629" s="8"/>
    </row>
    <row r="630">
      <c r="D630" s="8"/>
    </row>
    <row r="631">
      <c r="D631" s="8"/>
    </row>
    <row r="632">
      <c r="D632" s="8"/>
    </row>
    <row r="633">
      <c r="D633" s="8"/>
    </row>
    <row r="634">
      <c r="D634" s="8"/>
    </row>
    <row r="635">
      <c r="D635" s="8"/>
    </row>
    <row r="636">
      <c r="D636" s="8"/>
    </row>
    <row r="637">
      <c r="D637" s="8"/>
    </row>
    <row r="638">
      <c r="D638" s="8"/>
    </row>
    <row r="639">
      <c r="D639" s="8"/>
    </row>
    <row r="640">
      <c r="D640" s="8"/>
    </row>
    <row r="641">
      <c r="D641" s="8"/>
    </row>
    <row r="642">
      <c r="D642" s="8"/>
    </row>
    <row r="643">
      <c r="D643" s="8"/>
    </row>
    <row r="644">
      <c r="D644" s="8"/>
    </row>
    <row r="645">
      <c r="D645" s="8"/>
    </row>
    <row r="646">
      <c r="D646" s="8"/>
    </row>
    <row r="647">
      <c r="D647" s="8"/>
    </row>
    <row r="648">
      <c r="D648" s="8"/>
    </row>
    <row r="649">
      <c r="D649" s="8"/>
    </row>
    <row r="650">
      <c r="D650" s="8"/>
    </row>
    <row r="651">
      <c r="D651" s="8"/>
    </row>
    <row r="652">
      <c r="D652" s="8"/>
    </row>
    <row r="653">
      <c r="D653" s="8"/>
    </row>
    <row r="654">
      <c r="D654" s="8"/>
    </row>
    <row r="655">
      <c r="D655" s="8"/>
    </row>
    <row r="656">
      <c r="D656" s="8"/>
    </row>
    <row r="657">
      <c r="D657" s="8"/>
    </row>
    <row r="658">
      <c r="D658" s="8"/>
    </row>
    <row r="659">
      <c r="D659" s="8"/>
    </row>
    <row r="660">
      <c r="D660" s="8"/>
    </row>
    <row r="661">
      <c r="D661" s="8"/>
    </row>
    <row r="662">
      <c r="D662" s="8"/>
    </row>
    <row r="663">
      <c r="D663" s="8"/>
    </row>
    <row r="664">
      <c r="D664" s="8"/>
    </row>
    <row r="665">
      <c r="D665" s="8"/>
    </row>
    <row r="666">
      <c r="D666" s="8"/>
    </row>
    <row r="667">
      <c r="D667" s="8"/>
    </row>
    <row r="668">
      <c r="D668" s="8"/>
    </row>
    <row r="669">
      <c r="D669" s="8"/>
    </row>
    <row r="670">
      <c r="D670" s="8"/>
    </row>
    <row r="671">
      <c r="D671" s="8"/>
    </row>
    <row r="672">
      <c r="D672" s="8"/>
    </row>
    <row r="673">
      <c r="D673" s="8"/>
    </row>
    <row r="674">
      <c r="D674" s="8"/>
    </row>
    <row r="675">
      <c r="D675" s="8"/>
    </row>
    <row r="676">
      <c r="D676" s="8"/>
    </row>
    <row r="677">
      <c r="D677" s="8"/>
    </row>
    <row r="678">
      <c r="D678" s="8"/>
    </row>
    <row r="679">
      <c r="D679" s="8"/>
    </row>
    <row r="680">
      <c r="D680" s="8"/>
    </row>
    <row r="681">
      <c r="D681" s="8"/>
    </row>
    <row r="682">
      <c r="D682" s="8"/>
    </row>
    <row r="683">
      <c r="D683" s="8"/>
    </row>
    <row r="684">
      <c r="D684" s="8"/>
    </row>
    <row r="685">
      <c r="D685" s="8"/>
    </row>
    <row r="686">
      <c r="D686" s="8"/>
    </row>
    <row r="687">
      <c r="D687" s="8"/>
    </row>
    <row r="688">
      <c r="D688" s="8"/>
    </row>
    <row r="689">
      <c r="D689" s="8"/>
    </row>
    <row r="690">
      <c r="D690" s="8"/>
    </row>
    <row r="691">
      <c r="D691" s="8"/>
    </row>
    <row r="692">
      <c r="D692" s="8"/>
    </row>
    <row r="693">
      <c r="D693" s="8"/>
    </row>
    <row r="694">
      <c r="D694" s="8"/>
    </row>
    <row r="695">
      <c r="D695" s="8"/>
    </row>
    <row r="696">
      <c r="D696" s="8"/>
    </row>
    <row r="697">
      <c r="D697" s="8"/>
    </row>
    <row r="698">
      <c r="D698" s="8"/>
    </row>
    <row r="699">
      <c r="D699" s="8"/>
    </row>
    <row r="700">
      <c r="D700" s="8"/>
    </row>
    <row r="701">
      <c r="D701" s="8"/>
    </row>
    <row r="702">
      <c r="D702" s="8"/>
    </row>
    <row r="703">
      <c r="D703" s="8"/>
    </row>
    <row r="704">
      <c r="D704" s="8"/>
    </row>
    <row r="705">
      <c r="D705" s="8"/>
    </row>
    <row r="706">
      <c r="D706" s="8"/>
    </row>
    <row r="707">
      <c r="D707" s="8"/>
    </row>
    <row r="708">
      <c r="D708" s="8"/>
    </row>
    <row r="709">
      <c r="D709" s="8"/>
    </row>
    <row r="710">
      <c r="D710" s="8"/>
    </row>
    <row r="711">
      <c r="D711" s="8"/>
    </row>
    <row r="712">
      <c r="D712" s="8"/>
    </row>
    <row r="713">
      <c r="D713" s="8"/>
    </row>
    <row r="714">
      <c r="D714" s="8"/>
    </row>
    <row r="715">
      <c r="D715" s="8"/>
    </row>
    <row r="716">
      <c r="D716" s="8"/>
    </row>
    <row r="717">
      <c r="D717" s="8"/>
    </row>
    <row r="718">
      <c r="D718" s="8"/>
    </row>
    <row r="719">
      <c r="D719" s="8"/>
    </row>
    <row r="720">
      <c r="D720" s="8"/>
    </row>
    <row r="721">
      <c r="D721" s="8"/>
    </row>
    <row r="722">
      <c r="D722" s="8"/>
    </row>
    <row r="723">
      <c r="D723" s="8"/>
    </row>
    <row r="724">
      <c r="D724" s="8"/>
    </row>
    <row r="725">
      <c r="D725" s="8"/>
    </row>
    <row r="726">
      <c r="D726" s="8"/>
    </row>
    <row r="727">
      <c r="D727" s="8"/>
    </row>
    <row r="728">
      <c r="D728" s="8"/>
    </row>
    <row r="729">
      <c r="D729" s="8"/>
    </row>
    <row r="730">
      <c r="D730" s="8"/>
    </row>
    <row r="731">
      <c r="D731" s="8"/>
    </row>
    <row r="732">
      <c r="D732" s="8"/>
    </row>
    <row r="733">
      <c r="D733" s="8"/>
    </row>
    <row r="734">
      <c r="D734" s="8"/>
    </row>
    <row r="735">
      <c r="D735" s="8"/>
    </row>
    <row r="736">
      <c r="D736" s="8"/>
    </row>
    <row r="737">
      <c r="D737" s="8"/>
    </row>
    <row r="738">
      <c r="D738" s="8"/>
    </row>
    <row r="739">
      <c r="D739" s="8"/>
    </row>
    <row r="740">
      <c r="D740" s="8"/>
    </row>
    <row r="741">
      <c r="D741" s="8"/>
    </row>
    <row r="742">
      <c r="D742" s="8"/>
    </row>
    <row r="743">
      <c r="D743" s="8"/>
    </row>
    <row r="744">
      <c r="D744" s="8"/>
    </row>
    <row r="745">
      <c r="D745" s="8"/>
    </row>
    <row r="746">
      <c r="D746" s="8"/>
    </row>
    <row r="747">
      <c r="D747" s="8"/>
    </row>
    <row r="748">
      <c r="D748" s="8"/>
    </row>
    <row r="749">
      <c r="D749" s="8"/>
    </row>
    <row r="750">
      <c r="D750" s="8"/>
    </row>
    <row r="751">
      <c r="D751" s="8"/>
    </row>
    <row r="752">
      <c r="D752" s="8"/>
    </row>
    <row r="753">
      <c r="D753" s="8"/>
    </row>
    <row r="754">
      <c r="D754" s="8"/>
    </row>
    <row r="755">
      <c r="D755" s="8"/>
    </row>
    <row r="756">
      <c r="D756" s="8"/>
    </row>
    <row r="757">
      <c r="D757" s="8"/>
    </row>
    <row r="758">
      <c r="D758" s="8"/>
    </row>
    <row r="759">
      <c r="D759" s="8"/>
    </row>
    <row r="760">
      <c r="D760" s="8"/>
    </row>
    <row r="761">
      <c r="D761" s="8"/>
    </row>
    <row r="762">
      <c r="D762" s="8"/>
    </row>
    <row r="763">
      <c r="D763" s="8"/>
    </row>
    <row r="764">
      <c r="D764" s="8"/>
    </row>
    <row r="765">
      <c r="D765" s="8"/>
    </row>
    <row r="766">
      <c r="D766" s="8"/>
    </row>
    <row r="767">
      <c r="D767" s="8"/>
    </row>
    <row r="768">
      <c r="D768" s="8"/>
    </row>
    <row r="769">
      <c r="D769" s="8"/>
    </row>
    <row r="770">
      <c r="D770" s="8"/>
    </row>
    <row r="771">
      <c r="D771" s="8"/>
    </row>
    <row r="772">
      <c r="D772" s="8"/>
    </row>
    <row r="773">
      <c r="D773" s="8"/>
    </row>
    <row r="774">
      <c r="D774" s="8"/>
    </row>
    <row r="775">
      <c r="D775" s="8"/>
    </row>
    <row r="776">
      <c r="D776" s="8"/>
    </row>
    <row r="777">
      <c r="D777" s="8"/>
    </row>
    <row r="778">
      <c r="D778" s="8"/>
    </row>
    <row r="779">
      <c r="D779" s="8"/>
    </row>
    <row r="780">
      <c r="D780" s="8"/>
    </row>
    <row r="781">
      <c r="D781" s="8"/>
    </row>
    <row r="782">
      <c r="D782" s="8"/>
    </row>
    <row r="783">
      <c r="D783" s="8"/>
    </row>
    <row r="784">
      <c r="D784" s="8"/>
    </row>
    <row r="785">
      <c r="D785" s="8"/>
    </row>
    <row r="786">
      <c r="D786" s="8"/>
    </row>
    <row r="787">
      <c r="D787" s="8"/>
    </row>
    <row r="788">
      <c r="D788" s="8"/>
    </row>
    <row r="789">
      <c r="D789" s="8"/>
    </row>
    <row r="790">
      <c r="D790" s="8"/>
    </row>
    <row r="791">
      <c r="D791" s="8"/>
    </row>
    <row r="792">
      <c r="D792" s="8"/>
    </row>
    <row r="793">
      <c r="D793" s="8"/>
    </row>
    <row r="794">
      <c r="D794" s="8"/>
    </row>
    <row r="795">
      <c r="D795" s="8"/>
    </row>
    <row r="796">
      <c r="D796" s="8"/>
    </row>
    <row r="797">
      <c r="D797" s="8"/>
    </row>
    <row r="798">
      <c r="D798" s="8"/>
    </row>
    <row r="799">
      <c r="D799" s="8"/>
    </row>
    <row r="800">
      <c r="D800" s="8"/>
    </row>
    <row r="801">
      <c r="D801" s="8"/>
    </row>
    <row r="802">
      <c r="D802" s="8"/>
    </row>
    <row r="803">
      <c r="D803" s="8"/>
    </row>
    <row r="804">
      <c r="D804" s="8"/>
    </row>
    <row r="805">
      <c r="D805" s="8"/>
    </row>
    <row r="806">
      <c r="D806" s="8"/>
    </row>
    <row r="807">
      <c r="D807" s="8"/>
    </row>
    <row r="808">
      <c r="D808" s="8"/>
    </row>
    <row r="809">
      <c r="D809" s="8"/>
    </row>
    <row r="810">
      <c r="D810" s="8"/>
    </row>
    <row r="811">
      <c r="D811" s="8"/>
    </row>
    <row r="812">
      <c r="D812" s="8"/>
    </row>
    <row r="813">
      <c r="D813" s="8"/>
    </row>
    <row r="814">
      <c r="D814" s="8"/>
    </row>
    <row r="815">
      <c r="D815" s="8"/>
    </row>
    <row r="816">
      <c r="D816" s="8"/>
    </row>
    <row r="817">
      <c r="D817" s="8"/>
    </row>
    <row r="818">
      <c r="D818" s="8"/>
    </row>
    <row r="819">
      <c r="D819" s="8"/>
    </row>
    <row r="820">
      <c r="D820" s="8"/>
    </row>
    <row r="821">
      <c r="D821" s="8"/>
    </row>
    <row r="822">
      <c r="D822" s="8"/>
    </row>
    <row r="823">
      <c r="D823" s="8"/>
    </row>
    <row r="824">
      <c r="D824" s="8"/>
    </row>
    <row r="825">
      <c r="D825" s="8"/>
    </row>
    <row r="826">
      <c r="D826" s="8"/>
    </row>
    <row r="827">
      <c r="D827" s="8"/>
    </row>
    <row r="828">
      <c r="D828" s="8"/>
    </row>
    <row r="829">
      <c r="D829" s="8"/>
    </row>
    <row r="830">
      <c r="D830" s="8"/>
    </row>
    <row r="831">
      <c r="D831" s="8"/>
    </row>
    <row r="832">
      <c r="D832" s="8"/>
    </row>
    <row r="833">
      <c r="D833" s="8"/>
    </row>
    <row r="834">
      <c r="D834" s="8"/>
    </row>
    <row r="835">
      <c r="D835" s="8"/>
    </row>
    <row r="836">
      <c r="D836" s="8"/>
    </row>
    <row r="837">
      <c r="D837" s="8"/>
    </row>
    <row r="838">
      <c r="D838" s="8"/>
    </row>
    <row r="839">
      <c r="D839" s="8"/>
    </row>
    <row r="840">
      <c r="D840" s="8"/>
    </row>
    <row r="841">
      <c r="D841" s="8"/>
    </row>
    <row r="842">
      <c r="D842" s="8"/>
    </row>
    <row r="843">
      <c r="D843" s="8"/>
    </row>
    <row r="844">
      <c r="D844" s="8"/>
    </row>
    <row r="845">
      <c r="D845" s="8"/>
    </row>
    <row r="846">
      <c r="D846" s="8"/>
    </row>
    <row r="847">
      <c r="D847" s="8"/>
    </row>
    <row r="848">
      <c r="D848" s="8"/>
    </row>
    <row r="849">
      <c r="D849" s="8"/>
    </row>
    <row r="850">
      <c r="D850" s="8"/>
    </row>
    <row r="851">
      <c r="D851" s="8"/>
    </row>
    <row r="852">
      <c r="D852" s="8"/>
    </row>
    <row r="853">
      <c r="D853" s="8"/>
    </row>
    <row r="854">
      <c r="D854" s="8"/>
    </row>
    <row r="855">
      <c r="D855" s="8"/>
    </row>
    <row r="856">
      <c r="D856" s="8"/>
    </row>
    <row r="857">
      <c r="D857" s="8"/>
    </row>
    <row r="858">
      <c r="D858" s="8"/>
    </row>
    <row r="859">
      <c r="D859" s="8"/>
    </row>
    <row r="860">
      <c r="D860" s="8"/>
    </row>
    <row r="861">
      <c r="D861" s="8"/>
    </row>
    <row r="862">
      <c r="D862" s="8"/>
    </row>
    <row r="863">
      <c r="D863" s="8"/>
    </row>
    <row r="864">
      <c r="D864" s="8"/>
    </row>
    <row r="865">
      <c r="D865" s="8"/>
    </row>
    <row r="866">
      <c r="D866" s="8"/>
    </row>
    <row r="867">
      <c r="D867" s="8"/>
    </row>
    <row r="868">
      <c r="D868" s="8"/>
    </row>
    <row r="869">
      <c r="D869" s="8"/>
    </row>
    <row r="870">
      <c r="D870" s="8"/>
    </row>
    <row r="871">
      <c r="D871" s="8"/>
    </row>
    <row r="872">
      <c r="D872" s="8"/>
    </row>
    <row r="873">
      <c r="D873" s="8"/>
    </row>
    <row r="874">
      <c r="D874" s="8"/>
    </row>
    <row r="875">
      <c r="D875" s="8"/>
    </row>
    <row r="876">
      <c r="D876" s="8"/>
    </row>
    <row r="877">
      <c r="D877" s="8"/>
    </row>
    <row r="878">
      <c r="D878" s="8"/>
    </row>
    <row r="879">
      <c r="D879" s="8"/>
    </row>
    <row r="880">
      <c r="D880" s="8"/>
    </row>
    <row r="881">
      <c r="D881" s="8"/>
    </row>
    <row r="882">
      <c r="D882" s="8"/>
    </row>
    <row r="883">
      <c r="D883" s="8"/>
    </row>
    <row r="884">
      <c r="D884" s="8"/>
    </row>
    <row r="885">
      <c r="D885" s="8"/>
    </row>
    <row r="886">
      <c r="D886" s="8"/>
    </row>
    <row r="887">
      <c r="D887" s="8"/>
    </row>
    <row r="888">
      <c r="D888" s="8"/>
    </row>
    <row r="889">
      <c r="D889" s="8"/>
    </row>
    <row r="890">
      <c r="D890" s="8"/>
    </row>
    <row r="891">
      <c r="D891" s="8"/>
    </row>
    <row r="892">
      <c r="D892" s="8"/>
    </row>
    <row r="893">
      <c r="D893" s="8"/>
    </row>
    <row r="894">
      <c r="D894" s="8"/>
    </row>
    <row r="895">
      <c r="D895" s="8"/>
    </row>
    <row r="896">
      <c r="D896" s="8"/>
    </row>
    <row r="897">
      <c r="D897" s="8"/>
    </row>
    <row r="898">
      <c r="D898" s="8"/>
    </row>
    <row r="899">
      <c r="D899" s="8"/>
    </row>
    <row r="900">
      <c r="D900" s="8"/>
    </row>
    <row r="901">
      <c r="D901" s="8"/>
    </row>
    <row r="902">
      <c r="D902" s="8"/>
    </row>
    <row r="903">
      <c r="D903" s="8"/>
    </row>
    <row r="904">
      <c r="D904" s="8"/>
    </row>
    <row r="905">
      <c r="D905" s="8"/>
    </row>
    <row r="906">
      <c r="D906" s="8"/>
    </row>
    <row r="907">
      <c r="D907" s="8"/>
    </row>
    <row r="908">
      <c r="D908" s="8"/>
    </row>
    <row r="909">
      <c r="D909" s="8"/>
    </row>
    <row r="910">
      <c r="D910" s="8"/>
    </row>
    <row r="911">
      <c r="D911" s="8"/>
    </row>
    <row r="912">
      <c r="D912" s="8"/>
    </row>
    <row r="913">
      <c r="D913" s="8"/>
    </row>
    <row r="914">
      <c r="D914" s="8"/>
    </row>
    <row r="915">
      <c r="D915" s="8"/>
    </row>
    <row r="916">
      <c r="D916" s="8"/>
    </row>
    <row r="917">
      <c r="D917" s="8"/>
    </row>
    <row r="918">
      <c r="D918" s="8"/>
    </row>
    <row r="919">
      <c r="D919" s="8"/>
    </row>
    <row r="920">
      <c r="D920" s="8"/>
    </row>
    <row r="921">
      <c r="D921" s="8"/>
    </row>
    <row r="922">
      <c r="D922" s="8"/>
    </row>
    <row r="923">
      <c r="D923" s="8"/>
    </row>
    <row r="924">
      <c r="D924" s="8"/>
    </row>
    <row r="925">
      <c r="D925" s="8"/>
    </row>
    <row r="926">
      <c r="D926" s="8"/>
    </row>
    <row r="927">
      <c r="D927" s="8"/>
    </row>
    <row r="928">
      <c r="D928" s="8"/>
    </row>
    <row r="929">
      <c r="D929" s="8"/>
    </row>
    <row r="930">
      <c r="D930" s="8"/>
    </row>
    <row r="931">
      <c r="D931" s="8"/>
    </row>
    <row r="932">
      <c r="D932" s="8"/>
    </row>
    <row r="933">
      <c r="D933" s="8"/>
    </row>
    <row r="934">
      <c r="D934" s="8"/>
    </row>
    <row r="935">
      <c r="D935" s="8"/>
    </row>
    <row r="936">
      <c r="D936" s="8"/>
    </row>
    <row r="937">
      <c r="D937" s="8"/>
    </row>
    <row r="938">
      <c r="D938" s="8"/>
    </row>
    <row r="939">
      <c r="D939" s="8"/>
    </row>
    <row r="940">
      <c r="D940" s="8"/>
    </row>
    <row r="941">
      <c r="D941" s="8"/>
    </row>
    <row r="942">
      <c r="D942" s="8"/>
    </row>
    <row r="943">
      <c r="D943" s="8"/>
    </row>
    <row r="944">
      <c r="D944" s="8"/>
    </row>
    <row r="945">
      <c r="D945" s="8"/>
    </row>
    <row r="946">
      <c r="D946" s="8"/>
    </row>
    <row r="947">
      <c r="D947" s="8"/>
    </row>
    <row r="948">
      <c r="D948" s="8"/>
    </row>
    <row r="949">
      <c r="D949" s="8"/>
    </row>
    <row r="950">
      <c r="D950" s="8"/>
    </row>
    <row r="951">
      <c r="D951" s="8"/>
    </row>
    <row r="952">
      <c r="D952" s="8"/>
    </row>
    <row r="953">
      <c r="D953" s="8"/>
    </row>
    <row r="954">
      <c r="D954" s="8"/>
    </row>
    <row r="955">
      <c r="D955" s="8"/>
    </row>
    <row r="956">
      <c r="D956" s="8"/>
    </row>
    <row r="957">
      <c r="D957" s="8"/>
    </row>
    <row r="958">
      <c r="D958" s="8"/>
    </row>
    <row r="959">
      <c r="D959" s="8"/>
    </row>
    <row r="960">
      <c r="D960" s="8"/>
    </row>
    <row r="961">
      <c r="D961" s="8"/>
    </row>
    <row r="962">
      <c r="D962" s="8"/>
    </row>
    <row r="963">
      <c r="D963" s="8"/>
    </row>
    <row r="964">
      <c r="D964" s="8"/>
    </row>
    <row r="965">
      <c r="D965" s="8"/>
    </row>
    <row r="966">
      <c r="D966" s="8"/>
    </row>
    <row r="967">
      <c r="D967" s="8"/>
    </row>
    <row r="968">
      <c r="D968" s="8"/>
    </row>
    <row r="969">
      <c r="D969" s="8"/>
    </row>
    <row r="970">
      <c r="D970" s="8"/>
    </row>
    <row r="971">
      <c r="D971" s="8"/>
    </row>
    <row r="972">
      <c r="D972" s="8"/>
    </row>
    <row r="973">
      <c r="D973" s="8"/>
    </row>
    <row r="974">
      <c r="D974" s="8"/>
    </row>
    <row r="975">
      <c r="D975" s="8"/>
    </row>
    <row r="976">
      <c r="D976" s="8"/>
    </row>
    <row r="977">
      <c r="D977" s="8"/>
    </row>
    <row r="978">
      <c r="D978" s="8"/>
    </row>
    <row r="979">
      <c r="D979" s="8"/>
    </row>
    <row r="980">
      <c r="D980" s="8"/>
    </row>
    <row r="981">
      <c r="D981" s="8"/>
    </row>
    <row r="982">
      <c r="D982" s="8"/>
    </row>
    <row r="983">
      <c r="D983" s="8"/>
    </row>
    <row r="984">
      <c r="D984" s="8"/>
    </row>
    <row r="985">
      <c r="D985" s="8"/>
    </row>
    <row r="986">
      <c r="D986" s="8"/>
    </row>
    <row r="987">
      <c r="D987" s="8"/>
    </row>
    <row r="988">
      <c r="D988" s="8"/>
    </row>
    <row r="989">
      <c r="D989" s="8"/>
    </row>
    <row r="990">
      <c r="D990" s="8"/>
    </row>
    <row r="991">
      <c r="D991" s="8"/>
    </row>
    <row r="992">
      <c r="D992" s="8"/>
    </row>
    <row r="993">
      <c r="D993" s="8"/>
    </row>
    <row r="994">
      <c r="D994" s="8"/>
    </row>
    <row r="995">
      <c r="D995" s="8"/>
    </row>
    <row r="996">
      <c r="D996" s="8"/>
    </row>
    <row r="997">
      <c r="D997" s="8"/>
    </row>
    <row r="998">
      <c r="D998" s="8"/>
    </row>
    <row r="999">
      <c r="D999" s="8"/>
    </row>
    <row r="1000">
      <c r="D1000" s="8"/>
    </row>
    <row r="1001">
      <c r="D1001" s="8"/>
    </row>
    <row r="1002">
      <c r="D1002" s="8"/>
    </row>
    <row r="1003">
      <c r="D1003" s="8"/>
    </row>
    <row r="1004">
      <c r="D1004" s="8"/>
    </row>
    <row r="1005">
      <c r="D1005" s="8"/>
    </row>
    <row r="1006">
      <c r="D1006" s="8"/>
    </row>
    <row r="1007">
      <c r="D1007" s="8"/>
    </row>
    <row r="1008">
      <c r="D1008" s="8"/>
    </row>
    <row r="1009">
      <c r="D1009" s="8"/>
    </row>
    <row r="1010">
      <c r="D1010" s="8"/>
    </row>
    <row r="1011">
      <c r="D1011" s="8"/>
    </row>
    <row r="1012">
      <c r="D1012" s="8"/>
    </row>
    <row r="1013">
      <c r="D1013" s="8"/>
    </row>
    <row r="1014">
      <c r="D1014" s="8"/>
    </row>
    <row r="1015">
      <c r="D1015" s="8"/>
    </row>
    <row r="1016">
      <c r="D1016" s="8"/>
    </row>
    <row r="1017">
      <c r="D1017" s="8"/>
    </row>
    <row r="1018">
      <c r="D1018" s="8"/>
    </row>
    <row r="1019">
      <c r="D1019" s="8"/>
    </row>
    <row r="1020">
      <c r="D1020" s="8"/>
    </row>
    <row r="1021">
      <c r="D1021" s="8"/>
    </row>
    <row r="1022">
      <c r="D1022" s="8"/>
    </row>
    <row r="1023">
      <c r="D1023" s="8"/>
    </row>
    <row r="1024">
      <c r="D1024" s="8"/>
    </row>
    <row r="1025">
      <c r="D1025" s="8"/>
    </row>
  </sheetData>
  <mergeCells count="3">
    <mergeCell ref="D9:D10"/>
    <mergeCell ref="B39:C39"/>
    <mergeCell ref="B40:C4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88"/>
    <col customWidth="1" min="2" max="2" width="38.5"/>
    <col customWidth="1" min="3" max="3" width="12.88"/>
    <col customWidth="1" min="4" max="4" width="57.0"/>
    <col customWidth="1" min="5" max="5" width="3.0"/>
    <col customWidth="1" min="6" max="6" width="56.0"/>
  </cols>
  <sheetData>
    <row r="1">
      <c r="A1" s="1"/>
      <c r="B1" s="1" t="s">
        <v>236</v>
      </c>
      <c r="C1" s="2"/>
      <c r="D1" s="3"/>
      <c r="E1" s="2"/>
      <c r="F1" s="2"/>
      <c r="G1" s="2"/>
      <c r="H1" s="5"/>
      <c r="I1" s="5"/>
      <c r="J1" s="5"/>
      <c r="K1" s="5"/>
      <c r="L1" s="5"/>
      <c r="M1" s="5"/>
      <c r="N1" s="5"/>
      <c r="O1" s="5"/>
      <c r="P1" s="5"/>
      <c r="Q1" s="5"/>
      <c r="R1" s="5"/>
      <c r="S1" s="5"/>
      <c r="T1" s="5"/>
      <c r="U1" s="5"/>
      <c r="V1" s="5"/>
      <c r="W1" s="5"/>
      <c r="X1" s="5"/>
      <c r="Y1" s="5"/>
      <c r="Z1" s="5"/>
      <c r="AA1" s="5"/>
    </row>
    <row r="2">
      <c r="A2" s="6"/>
      <c r="B2" s="7" t="s">
        <v>1</v>
      </c>
      <c r="D2" s="8"/>
      <c r="E2" s="6"/>
      <c r="F2" s="6"/>
      <c r="G2" s="6"/>
    </row>
    <row r="3">
      <c r="A3" s="6"/>
      <c r="B3" s="7" t="s">
        <v>2</v>
      </c>
      <c r="D3" s="8"/>
      <c r="E3" s="6"/>
      <c r="F3" s="6"/>
      <c r="G3" s="6"/>
    </row>
    <row r="4">
      <c r="A4" s="10"/>
      <c r="B4" s="11" t="str">
        <f>HYPERLINK("http://salesprocess.io/apply","Click here to book a rainmaking session with our team.")</f>
        <v>Click here to book a rainmaking session with our team.</v>
      </c>
      <c r="D4" s="8"/>
      <c r="E4" s="6"/>
      <c r="F4" s="6"/>
      <c r="G4" s="6"/>
    </row>
    <row r="5">
      <c r="B5" s="110"/>
      <c r="E5" s="110"/>
    </row>
    <row r="6">
      <c r="A6" s="15"/>
      <c r="B6" s="12" t="s">
        <v>3</v>
      </c>
      <c r="C6" s="6"/>
      <c r="D6" s="8"/>
    </row>
    <row r="7">
      <c r="B7" s="6"/>
      <c r="D7" s="9"/>
    </row>
    <row r="8">
      <c r="A8" s="15"/>
      <c r="B8" s="13" t="s">
        <v>4</v>
      </c>
      <c r="C8" s="13" t="s">
        <v>5</v>
      </c>
      <c r="D8" s="14" t="s">
        <v>6</v>
      </c>
    </row>
    <row r="9">
      <c r="B9" s="37" t="s">
        <v>98</v>
      </c>
      <c r="C9" s="85">
        <v>15.0</v>
      </c>
      <c r="D9" s="22" t="s">
        <v>99</v>
      </c>
    </row>
    <row r="10">
      <c r="A10" s="15"/>
      <c r="B10" s="37" t="s">
        <v>100</v>
      </c>
      <c r="C10" s="30">
        <v>0.01</v>
      </c>
      <c r="D10" s="22" t="s">
        <v>237</v>
      </c>
    </row>
    <row r="11">
      <c r="B11" s="81" t="s">
        <v>102</v>
      </c>
      <c r="C11" s="25">
        <f>C9/(C10*1000)</f>
        <v>1.5</v>
      </c>
      <c r="D11" s="22" t="s">
        <v>103</v>
      </c>
    </row>
    <row r="12">
      <c r="A12" s="15"/>
      <c r="B12" s="37" t="s">
        <v>104</v>
      </c>
      <c r="C12" s="30">
        <v>0.15</v>
      </c>
      <c r="D12" s="22" t="s">
        <v>105</v>
      </c>
    </row>
    <row r="13">
      <c r="B13" s="81" t="s">
        <v>74</v>
      </c>
      <c r="C13" s="29">
        <f>C11/C12</f>
        <v>10</v>
      </c>
      <c r="D13" s="35"/>
    </row>
    <row r="14">
      <c r="A14" s="6"/>
      <c r="B14" s="37" t="s">
        <v>238</v>
      </c>
      <c r="C14" s="30">
        <v>0.3</v>
      </c>
      <c r="D14" s="81" t="s">
        <v>239</v>
      </c>
    </row>
    <row r="15">
      <c r="A15" s="6"/>
      <c r="B15" s="81" t="s">
        <v>240</v>
      </c>
      <c r="C15" s="29">
        <f>C13/C14</f>
        <v>33.33333333</v>
      </c>
      <c r="D15" s="35"/>
    </row>
    <row r="16">
      <c r="B16" s="37" t="s">
        <v>241</v>
      </c>
      <c r="C16" s="30">
        <v>0.15</v>
      </c>
      <c r="D16" s="81" t="s">
        <v>242</v>
      </c>
    </row>
    <row r="17">
      <c r="B17" s="81" t="s">
        <v>108</v>
      </c>
      <c r="C17" s="25">
        <f>C15/C16</f>
        <v>222.2222222</v>
      </c>
      <c r="D17" s="35"/>
    </row>
    <row r="18">
      <c r="B18" s="37" t="s">
        <v>34</v>
      </c>
      <c r="C18" s="121">
        <v>500.0</v>
      </c>
      <c r="D18" s="81" t="s">
        <v>243</v>
      </c>
    </row>
    <row r="19">
      <c r="B19" s="38" t="s">
        <v>36</v>
      </c>
      <c r="C19" s="25">
        <f>C18/12</f>
        <v>41.66666667</v>
      </c>
      <c r="D19" s="35"/>
    </row>
    <row r="20">
      <c r="B20" s="19" t="s">
        <v>38</v>
      </c>
      <c r="C20" s="86">
        <f>C18/C17 -100%</f>
        <v>1.25</v>
      </c>
      <c r="D20" s="35"/>
    </row>
    <row r="21">
      <c r="B21" s="19" t="s">
        <v>39</v>
      </c>
      <c r="C21" s="86">
        <f>C19/C17 -100%</f>
        <v>-0.8125</v>
      </c>
      <c r="D21" s="35"/>
    </row>
    <row r="22">
      <c r="B22" s="19" t="s">
        <v>40</v>
      </c>
      <c r="C22" s="42">
        <f>C17/C19</f>
        <v>5.333333333</v>
      </c>
      <c r="D22" s="35"/>
    </row>
    <row r="24">
      <c r="B24" s="43" t="s">
        <v>244</v>
      </c>
    </row>
    <row r="25">
      <c r="B25" s="44" t="s">
        <v>43</v>
      </c>
      <c r="C25" s="45"/>
    </row>
    <row r="26">
      <c r="B26" s="87" t="s">
        <v>113</v>
      </c>
      <c r="C26" s="47"/>
    </row>
    <row r="27">
      <c r="B27" s="87" t="s">
        <v>245</v>
      </c>
      <c r="C27" s="47"/>
    </row>
    <row r="28">
      <c r="B28" s="87" t="s">
        <v>246</v>
      </c>
      <c r="C28" s="47"/>
    </row>
    <row r="29">
      <c r="B29" s="44" t="s">
        <v>47</v>
      </c>
      <c r="C29" s="45"/>
    </row>
    <row r="30">
      <c r="B30" s="46" t="s">
        <v>247</v>
      </c>
      <c r="C30" s="47"/>
    </row>
    <row r="31">
      <c r="B31" s="46" t="s">
        <v>116</v>
      </c>
      <c r="C31" s="47"/>
    </row>
    <row r="32">
      <c r="B32" s="46" t="s">
        <v>202</v>
      </c>
      <c r="C32" s="47"/>
    </row>
    <row r="33">
      <c r="B33" s="44" t="s">
        <v>50</v>
      </c>
      <c r="C33" s="48"/>
    </row>
    <row r="34">
      <c r="B34" s="113" t="s">
        <v>248</v>
      </c>
      <c r="C34" s="47"/>
    </row>
    <row r="35">
      <c r="B35" s="87" t="s">
        <v>120</v>
      </c>
      <c r="C35" s="49"/>
    </row>
    <row r="36">
      <c r="B36" s="122" t="s">
        <v>249</v>
      </c>
      <c r="C36" s="123"/>
    </row>
  </sheetData>
  <mergeCells count="2">
    <mergeCell ref="B34:C34"/>
    <mergeCell ref="B36:C3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88"/>
    <col customWidth="1" min="2" max="2" width="34.5"/>
    <col customWidth="1" min="3" max="3" width="24.25"/>
    <col customWidth="1" min="4" max="4" width="45.38"/>
    <col customWidth="1" min="5" max="5" width="2.75"/>
    <col customWidth="1" min="6" max="6" width="79.38"/>
  </cols>
  <sheetData>
    <row r="1">
      <c r="A1" s="6"/>
      <c r="B1" s="1" t="s">
        <v>236</v>
      </c>
      <c r="D1" s="6"/>
      <c r="E1" s="6"/>
      <c r="F1" s="6"/>
    </row>
    <row r="2">
      <c r="A2" s="6"/>
      <c r="B2" s="7" t="s">
        <v>1</v>
      </c>
      <c r="D2" s="6"/>
      <c r="E2" s="6"/>
      <c r="F2" s="6"/>
    </row>
    <row r="3">
      <c r="B3" s="7" t="s">
        <v>2</v>
      </c>
      <c r="E3" s="110"/>
    </row>
    <row r="4">
      <c r="A4" s="15"/>
      <c r="B4" s="11" t="str">
        <f>HYPERLINK("http://salesprocess.io/apply","Click here to book a rainmaking session with our team.")</f>
        <v>Click here to book a rainmaking session with our team.</v>
      </c>
      <c r="E4" s="110"/>
    </row>
    <row r="5">
      <c r="B5" s="110"/>
      <c r="E5" s="110"/>
    </row>
    <row r="6">
      <c r="A6" s="15"/>
      <c r="B6" s="12" t="s">
        <v>3</v>
      </c>
    </row>
    <row r="7">
      <c r="A7" s="15"/>
      <c r="B7" s="124"/>
    </row>
    <row r="8">
      <c r="B8" s="13" t="s">
        <v>4</v>
      </c>
      <c r="C8" s="13" t="s">
        <v>5</v>
      </c>
      <c r="D8" s="14" t="s">
        <v>6</v>
      </c>
      <c r="F8" s="14" t="s">
        <v>250</v>
      </c>
    </row>
    <row r="9">
      <c r="A9" s="15"/>
      <c r="B9" s="81" t="s">
        <v>98</v>
      </c>
      <c r="C9" s="25">
        <v>15.0</v>
      </c>
      <c r="D9" s="125" t="s">
        <v>99</v>
      </c>
    </row>
    <row r="10">
      <c r="A10" s="15"/>
      <c r="B10" s="37" t="s">
        <v>100</v>
      </c>
      <c r="C10" s="27">
        <v>0.01</v>
      </c>
      <c r="D10" s="125" t="s">
        <v>237</v>
      </c>
    </row>
    <row r="11">
      <c r="A11" s="15"/>
      <c r="B11" s="81" t="s">
        <v>102</v>
      </c>
      <c r="C11" s="25">
        <f>C9/(C10*1000)</f>
        <v>1.5</v>
      </c>
      <c r="D11" s="125" t="s">
        <v>103</v>
      </c>
    </row>
    <row r="12">
      <c r="A12" s="15"/>
      <c r="B12" s="37" t="s">
        <v>104</v>
      </c>
      <c r="C12" s="30">
        <v>0.15</v>
      </c>
      <c r="D12" s="125" t="s">
        <v>105</v>
      </c>
    </row>
    <row r="13">
      <c r="A13" s="15"/>
      <c r="B13" s="81" t="s">
        <v>74</v>
      </c>
      <c r="C13" s="29">
        <f>C11/C12</f>
        <v>10</v>
      </c>
      <c r="D13" s="26"/>
    </row>
    <row r="14">
      <c r="B14" s="37" t="s">
        <v>251</v>
      </c>
      <c r="C14" s="30">
        <v>0.08</v>
      </c>
      <c r="D14" s="26"/>
    </row>
    <row r="15">
      <c r="B15" s="81" t="s">
        <v>252</v>
      </c>
      <c r="C15" s="29">
        <f>C13/C14</f>
        <v>125</v>
      </c>
      <c r="D15" s="26"/>
    </row>
    <row r="16">
      <c r="A16" s="6"/>
      <c r="B16" s="37" t="s">
        <v>253</v>
      </c>
      <c r="C16" s="85">
        <v>49.0</v>
      </c>
      <c r="D16" s="26"/>
    </row>
    <row r="17">
      <c r="A17" s="6"/>
      <c r="B17" s="37" t="s">
        <v>254</v>
      </c>
      <c r="C17" s="30">
        <v>0.1</v>
      </c>
      <c r="D17" s="26"/>
    </row>
    <row r="18">
      <c r="B18" s="37" t="s">
        <v>255</v>
      </c>
      <c r="C18" s="85">
        <v>500.0</v>
      </c>
      <c r="D18" s="22" t="s">
        <v>256</v>
      </c>
    </row>
    <row r="19">
      <c r="B19" s="37" t="s">
        <v>257</v>
      </c>
      <c r="C19" s="30">
        <v>0.05</v>
      </c>
      <c r="D19" s="26"/>
    </row>
    <row r="20">
      <c r="B20" s="37" t="s">
        <v>258</v>
      </c>
      <c r="C20" s="85">
        <v>3000.0</v>
      </c>
      <c r="D20" s="22" t="s">
        <v>259</v>
      </c>
    </row>
    <row r="21">
      <c r="B21" s="81" t="s">
        <v>260</v>
      </c>
      <c r="C21" s="25">
        <f>C19*C20+C17*C18+C16</f>
        <v>249</v>
      </c>
      <c r="D21" s="26"/>
    </row>
    <row r="22">
      <c r="B22" s="19" t="s">
        <v>38</v>
      </c>
      <c r="C22" s="126">
        <f>C21/C15-100%</f>
        <v>0.992</v>
      </c>
      <c r="D22" s="26"/>
    </row>
    <row r="23">
      <c r="B23" s="19" t="s">
        <v>39</v>
      </c>
      <c r="C23" s="126">
        <f>C22</f>
        <v>0.992</v>
      </c>
      <c r="D23" s="26"/>
    </row>
    <row r="25">
      <c r="B25" s="43" t="s">
        <v>244</v>
      </c>
    </row>
    <row r="26">
      <c r="B26" s="44" t="s">
        <v>43</v>
      </c>
      <c r="C26" s="45"/>
    </row>
    <row r="27">
      <c r="B27" s="46" t="s">
        <v>113</v>
      </c>
      <c r="C27" s="47"/>
    </row>
    <row r="28">
      <c r="B28" s="46" t="s">
        <v>261</v>
      </c>
      <c r="C28" s="47"/>
    </row>
    <row r="29">
      <c r="B29" s="44" t="s">
        <v>47</v>
      </c>
      <c r="C29" s="45"/>
    </row>
    <row r="30">
      <c r="B30" s="46" t="s">
        <v>247</v>
      </c>
      <c r="C30" s="47"/>
    </row>
    <row r="31">
      <c r="B31" s="46" t="s">
        <v>116</v>
      </c>
      <c r="C31" s="47"/>
    </row>
    <row r="32">
      <c r="B32" s="46" t="s">
        <v>202</v>
      </c>
      <c r="C32" s="47"/>
    </row>
    <row r="33">
      <c r="B33" s="44" t="s">
        <v>50</v>
      </c>
      <c r="C33" s="48"/>
    </row>
    <row r="34">
      <c r="B34" s="113" t="s">
        <v>262</v>
      </c>
      <c r="C34" s="47"/>
    </row>
    <row r="35">
      <c r="B35" s="87" t="s">
        <v>263</v>
      </c>
      <c r="C35" s="49"/>
    </row>
    <row r="36">
      <c r="B36" s="122" t="s">
        <v>249</v>
      </c>
      <c r="C36" s="123"/>
    </row>
    <row r="41">
      <c r="B41" s="89" t="s">
        <v>264</v>
      </c>
    </row>
    <row r="42">
      <c r="B42" s="74" t="s">
        <v>265</v>
      </c>
    </row>
    <row r="43">
      <c r="B43" s="72"/>
    </row>
    <row r="44">
      <c r="B44" s="72"/>
    </row>
    <row r="45">
      <c r="B45" s="72"/>
    </row>
    <row r="46">
      <c r="B46" s="72"/>
    </row>
    <row r="47">
      <c r="B47" s="72"/>
    </row>
    <row r="48">
      <c r="B48" s="72"/>
    </row>
    <row r="49">
      <c r="B49" s="72"/>
    </row>
    <row r="50">
      <c r="B50" s="72"/>
    </row>
    <row r="51">
      <c r="B51" s="72"/>
    </row>
    <row r="52">
      <c r="B52" s="72"/>
    </row>
    <row r="53">
      <c r="B53" s="72"/>
    </row>
    <row r="54">
      <c r="B54" s="72"/>
    </row>
    <row r="55">
      <c r="B55" s="72"/>
    </row>
    <row r="56">
      <c r="B56" s="72"/>
    </row>
    <row r="57">
      <c r="B57" s="72"/>
    </row>
    <row r="58">
      <c r="B58" s="72"/>
    </row>
    <row r="59">
      <c r="B59" s="72"/>
    </row>
    <row r="60">
      <c r="B60" s="72"/>
    </row>
    <row r="61">
      <c r="B61" s="72"/>
    </row>
    <row r="62">
      <c r="B62" s="72"/>
    </row>
    <row r="63">
      <c r="B63" s="72"/>
    </row>
    <row r="64">
      <c r="B64" s="72"/>
    </row>
    <row r="65">
      <c r="B65" s="72"/>
    </row>
    <row r="66">
      <c r="B66" s="72"/>
    </row>
    <row r="67">
      <c r="B67" s="72"/>
    </row>
    <row r="68">
      <c r="B68" s="72"/>
    </row>
    <row r="69">
      <c r="B69" s="72"/>
    </row>
    <row r="70">
      <c r="B70" s="72"/>
    </row>
    <row r="71">
      <c r="B71" s="72"/>
    </row>
    <row r="72">
      <c r="B72" s="72"/>
    </row>
    <row r="73">
      <c r="B73" s="72"/>
    </row>
    <row r="74">
      <c r="B74" s="72"/>
    </row>
    <row r="75">
      <c r="B75" s="72"/>
    </row>
    <row r="76">
      <c r="B76" s="72"/>
    </row>
    <row r="77">
      <c r="B77" s="72"/>
    </row>
    <row r="78">
      <c r="B78" s="72"/>
    </row>
    <row r="79">
      <c r="B79" s="72"/>
    </row>
    <row r="80">
      <c r="B80" s="72"/>
    </row>
    <row r="81">
      <c r="B81" s="72"/>
    </row>
    <row r="82">
      <c r="B82" s="72"/>
    </row>
    <row r="83">
      <c r="B83" s="72"/>
    </row>
    <row r="84">
      <c r="B84" s="72"/>
    </row>
    <row r="85">
      <c r="B85" s="72"/>
    </row>
    <row r="86">
      <c r="B86" s="72" t="s">
        <v>266</v>
      </c>
    </row>
    <row r="87">
      <c r="B87" s="72" t="s">
        <v>267</v>
      </c>
    </row>
    <row r="88">
      <c r="B88" s="72" t="s">
        <v>268</v>
      </c>
    </row>
    <row r="89">
      <c r="B89" s="72" t="s">
        <v>98</v>
      </c>
    </row>
    <row r="90">
      <c r="B90" s="72" t="s">
        <v>269</v>
      </c>
    </row>
    <row r="91">
      <c r="B91" s="72" t="s">
        <v>270</v>
      </c>
    </row>
    <row r="92">
      <c r="B92" s="72" t="s">
        <v>271</v>
      </c>
    </row>
    <row r="93">
      <c r="B93" s="72" t="s">
        <v>272</v>
      </c>
    </row>
    <row r="94">
      <c r="B94" s="72" t="s">
        <v>273</v>
      </c>
    </row>
    <row r="95">
      <c r="B95" s="72" t="s">
        <v>274</v>
      </c>
    </row>
    <row r="96">
      <c r="B96" s="72" t="s">
        <v>275</v>
      </c>
    </row>
    <row r="97">
      <c r="B97" s="72" t="s">
        <v>276</v>
      </c>
    </row>
    <row r="98">
      <c r="B98" s="72" t="s">
        <v>277</v>
      </c>
    </row>
    <row r="99">
      <c r="B99" s="72" t="s">
        <v>278</v>
      </c>
    </row>
    <row r="100">
      <c r="B100" s="74" t="s">
        <v>279</v>
      </c>
    </row>
    <row r="101">
      <c r="B101" s="90" t="s">
        <v>69</v>
      </c>
      <c r="C101" s="90" t="s">
        <v>70</v>
      </c>
      <c r="D101" s="90" t="s">
        <v>71</v>
      </c>
      <c r="E101" s="90" t="s">
        <v>72</v>
      </c>
    </row>
    <row r="102">
      <c r="B102" s="92" t="s">
        <v>98</v>
      </c>
      <c r="C102" s="104">
        <v>5.0</v>
      </c>
      <c r="D102" s="104">
        <v>10.0</v>
      </c>
      <c r="E102" s="104">
        <v>21.0</v>
      </c>
    </row>
    <row r="103">
      <c r="B103" s="94" t="s">
        <v>100</v>
      </c>
      <c r="C103" s="95">
        <v>0.007</v>
      </c>
      <c r="D103" s="95">
        <v>0.007</v>
      </c>
      <c r="E103" s="95">
        <v>0.007</v>
      </c>
    </row>
    <row r="104">
      <c r="B104" s="92" t="s">
        <v>102</v>
      </c>
      <c r="C104" s="93">
        <v>1.0</v>
      </c>
      <c r="D104" s="93">
        <v>1.0</v>
      </c>
      <c r="E104" s="93">
        <v>3.0</v>
      </c>
    </row>
    <row r="105">
      <c r="B105" s="94" t="s">
        <v>104</v>
      </c>
      <c r="C105" s="96">
        <v>0.15</v>
      </c>
      <c r="D105" s="96">
        <v>0.15</v>
      </c>
      <c r="E105" s="96">
        <v>0.15</v>
      </c>
    </row>
    <row r="106">
      <c r="B106" s="92" t="s">
        <v>74</v>
      </c>
      <c r="C106" s="93">
        <v>5.0</v>
      </c>
      <c r="D106" s="93">
        <v>10.0</v>
      </c>
      <c r="E106" s="93">
        <v>20.0</v>
      </c>
    </row>
    <row r="107">
      <c r="B107" s="94" t="s">
        <v>280</v>
      </c>
      <c r="C107" s="96">
        <v>0.08</v>
      </c>
      <c r="D107" s="96">
        <v>0.08</v>
      </c>
      <c r="E107" s="96">
        <v>0.08</v>
      </c>
    </row>
    <row r="108">
      <c r="B108" s="92" t="s">
        <v>252</v>
      </c>
      <c r="C108" s="93">
        <v>60.0</v>
      </c>
      <c r="D108" s="93">
        <v>119.0</v>
      </c>
      <c r="E108" s="93">
        <v>250.0</v>
      </c>
    </row>
    <row r="109">
      <c r="B109" s="94" t="s">
        <v>253</v>
      </c>
      <c r="C109" s="100">
        <v>49.0</v>
      </c>
      <c r="D109" s="100">
        <v>49.0</v>
      </c>
      <c r="E109" s="100">
        <v>49.0</v>
      </c>
    </row>
    <row r="110">
      <c r="B110" s="94" t="s">
        <v>281</v>
      </c>
      <c r="C110" s="96">
        <v>0.1</v>
      </c>
      <c r="D110" s="96">
        <v>0.1</v>
      </c>
      <c r="E110" s="96">
        <v>0.1</v>
      </c>
    </row>
    <row r="111">
      <c r="B111" s="94" t="s">
        <v>282</v>
      </c>
      <c r="C111" s="127">
        <v>500.0</v>
      </c>
      <c r="D111" s="127">
        <v>500.0</v>
      </c>
      <c r="E111" s="127">
        <v>500.0</v>
      </c>
    </row>
    <row r="112">
      <c r="B112" s="94" t="s">
        <v>283</v>
      </c>
      <c r="C112" s="96">
        <v>0.05</v>
      </c>
      <c r="D112" s="96">
        <v>0.05</v>
      </c>
      <c r="E112" s="96">
        <v>0.05</v>
      </c>
    </row>
    <row r="113">
      <c r="B113" s="94" t="s">
        <v>284</v>
      </c>
      <c r="C113" s="100">
        <v>3000.0</v>
      </c>
      <c r="D113" s="100">
        <v>3000.0</v>
      </c>
      <c r="E113" s="100">
        <v>3000.0</v>
      </c>
    </row>
    <row r="114">
      <c r="B114" s="92" t="s">
        <v>285</v>
      </c>
      <c r="C114" s="93">
        <v>249.0</v>
      </c>
      <c r="D114" s="93">
        <v>249.0</v>
      </c>
      <c r="E114" s="93">
        <v>249.0</v>
      </c>
    </row>
    <row r="115">
      <c r="B115" s="128"/>
      <c r="C115" s="128"/>
      <c r="D115" s="128"/>
      <c r="E115" s="128"/>
    </row>
    <row r="116">
      <c r="B116" s="90" t="s">
        <v>79</v>
      </c>
      <c r="C116" s="102">
        <v>3.1832</v>
      </c>
      <c r="D116" s="102">
        <v>1.0916</v>
      </c>
      <c r="E116" s="102">
        <v>-0.004</v>
      </c>
    </row>
    <row r="117">
      <c r="B117" s="90" t="s">
        <v>39</v>
      </c>
      <c r="C117" s="103">
        <v>3.1832</v>
      </c>
      <c r="D117" s="103">
        <v>1.0916</v>
      </c>
      <c r="E117" s="103">
        <v>-0.004</v>
      </c>
    </row>
    <row r="118">
      <c r="B118" s="72" t="s">
        <v>286</v>
      </c>
    </row>
    <row r="119">
      <c r="B119" s="72" t="s">
        <v>287</v>
      </c>
    </row>
    <row r="120">
      <c r="B120" s="72" t="s">
        <v>288</v>
      </c>
    </row>
    <row r="121">
      <c r="B121" s="72" t="s">
        <v>289</v>
      </c>
    </row>
  </sheetData>
  <mergeCells count="2">
    <mergeCell ref="B34:C34"/>
    <mergeCell ref="B36:C3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88"/>
    <col customWidth="1" min="2" max="2" width="33.75"/>
    <col customWidth="1" min="3" max="3" width="17.13"/>
    <col customWidth="1" min="4" max="4" width="45.25"/>
    <col customWidth="1" min="5" max="5" width="18.13"/>
    <col customWidth="1" min="6" max="6" width="69.63"/>
  </cols>
  <sheetData>
    <row r="1">
      <c r="A1" s="6"/>
      <c r="B1" s="1" t="s">
        <v>290</v>
      </c>
      <c r="D1" s="6"/>
      <c r="E1" s="6"/>
      <c r="F1" s="6"/>
    </row>
    <row r="2">
      <c r="A2" s="6"/>
      <c r="B2" s="7" t="s">
        <v>1</v>
      </c>
      <c r="D2" s="6"/>
      <c r="E2" s="6"/>
      <c r="F2" s="6"/>
    </row>
    <row r="3">
      <c r="B3" s="7" t="s">
        <v>2</v>
      </c>
      <c r="E3" s="110"/>
    </row>
    <row r="4">
      <c r="A4" s="15"/>
      <c r="B4" s="11" t="str">
        <f>HYPERLINK("http://salesprocess.io/apply","Click here to book a rainmaking session with our team.")</f>
        <v>Click here to book a rainmaking session with our team.</v>
      </c>
      <c r="E4" s="110"/>
    </row>
    <row r="5">
      <c r="B5" s="110"/>
      <c r="E5" s="110"/>
    </row>
    <row r="6">
      <c r="A6" s="15"/>
      <c r="B6" s="12" t="s">
        <v>3</v>
      </c>
    </row>
    <row r="7">
      <c r="B7" s="129"/>
    </row>
    <row r="8">
      <c r="A8" s="15"/>
      <c r="B8" s="13" t="s">
        <v>4</v>
      </c>
      <c r="C8" s="13" t="s">
        <v>5</v>
      </c>
      <c r="D8" s="14" t="s">
        <v>6</v>
      </c>
    </row>
    <row r="9">
      <c r="B9" s="81" t="s">
        <v>291</v>
      </c>
      <c r="C9" s="25">
        <v>10000.0</v>
      </c>
      <c r="D9" s="125" t="s">
        <v>99</v>
      </c>
    </row>
    <row r="10">
      <c r="A10" s="15"/>
      <c r="B10" s="81" t="s">
        <v>186</v>
      </c>
      <c r="C10" s="130">
        <v>20000.0</v>
      </c>
      <c r="D10" s="125" t="s">
        <v>237</v>
      </c>
    </row>
    <row r="11">
      <c r="A11" s="15"/>
      <c r="B11" s="37" t="s">
        <v>292</v>
      </c>
      <c r="C11" s="30">
        <v>0.05</v>
      </c>
      <c r="D11" s="125" t="s">
        <v>103</v>
      </c>
    </row>
    <row r="12">
      <c r="A12" s="15"/>
      <c r="B12" s="81" t="s">
        <v>188</v>
      </c>
      <c r="C12" s="81">
        <f>C10*C11</f>
        <v>1000</v>
      </c>
      <c r="D12" s="125" t="s">
        <v>105</v>
      </c>
    </row>
    <row r="13">
      <c r="A13" s="15"/>
      <c r="B13" s="81" t="s">
        <v>16</v>
      </c>
      <c r="C13" s="131">
        <f>C9/C12</f>
        <v>10</v>
      </c>
      <c r="D13" s="26"/>
    </row>
    <row r="14">
      <c r="A14" s="15"/>
      <c r="B14" s="37" t="s">
        <v>293</v>
      </c>
      <c r="C14" s="30">
        <v>0.1</v>
      </c>
      <c r="D14" s="26"/>
    </row>
    <row r="15">
      <c r="B15" s="81" t="s">
        <v>252</v>
      </c>
      <c r="C15" s="131">
        <f>C13/C14</f>
        <v>100</v>
      </c>
      <c r="D15" s="26"/>
    </row>
    <row r="16">
      <c r="B16" s="37" t="s">
        <v>253</v>
      </c>
      <c r="C16" s="121">
        <v>49.0</v>
      </c>
      <c r="D16" s="26"/>
    </row>
    <row r="17">
      <c r="A17" s="6"/>
      <c r="B17" s="37" t="s">
        <v>254</v>
      </c>
      <c r="C17" s="30">
        <v>0.1</v>
      </c>
      <c r="D17" s="26"/>
    </row>
    <row r="18">
      <c r="A18" s="6"/>
      <c r="B18" s="37" t="s">
        <v>255</v>
      </c>
      <c r="C18" s="85">
        <v>500.0</v>
      </c>
      <c r="D18" s="125" t="s">
        <v>256</v>
      </c>
    </row>
    <row r="19">
      <c r="A19" s="6"/>
      <c r="B19" s="37" t="s">
        <v>257</v>
      </c>
      <c r="C19" s="30">
        <v>0.05</v>
      </c>
      <c r="D19" s="26"/>
    </row>
    <row r="20">
      <c r="B20" s="37" t="s">
        <v>258</v>
      </c>
      <c r="C20" s="121">
        <v>3000.0</v>
      </c>
      <c r="D20" s="125" t="s">
        <v>259</v>
      </c>
    </row>
    <row r="21">
      <c r="B21" s="81" t="s">
        <v>294</v>
      </c>
      <c r="C21" s="132">
        <f>C19*C20+C17*C18+C16</f>
        <v>249</v>
      </c>
      <c r="D21" s="26"/>
    </row>
    <row r="22">
      <c r="B22" s="19" t="s">
        <v>38</v>
      </c>
      <c r="C22" s="126">
        <f>C21/C15 -100%</f>
        <v>1.49</v>
      </c>
      <c r="D22" s="35"/>
    </row>
    <row r="23">
      <c r="B23" s="19" t="s">
        <v>39</v>
      </c>
      <c r="C23" s="126">
        <f>C22</f>
        <v>1.49</v>
      </c>
      <c r="D23" s="35"/>
    </row>
    <row r="25">
      <c r="B25" s="43" t="s">
        <v>295</v>
      </c>
    </row>
    <row r="26">
      <c r="B26" s="44" t="s">
        <v>43</v>
      </c>
      <c r="C26" s="45"/>
    </row>
    <row r="27">
      <c r="B27" s="46" t="s">
        <v>296</v>
      </c>
      <c r="C27" s="47"/>
    </row>
    <row r="28">
      <c r="B28" s="46" t="s">
        <v>297</v>
      </c>
      <c r="C28" s="47"/>
    </row>
    <row r="29">
      <c r="B29" s="44" t="s">
        <v>47</v>
      </c>
      <c r="C29" s="45"/>
    </row>
    <row r="30">
      <c r="B30" s="133" t="s">
        <v>298</v>
      </c>
      <c r="C30" s="47"/>
    </row>
    <row r="31">
      <c r="B31" s="46" t="s">
        <v>115</v>
      </c>
      <c r="C31" s="47"/>
    </row>
    <row r="32">
      <c r="B32" s="46" t="s">
        <v>299</v>
      </c>
      <c r="C32" s="47"/>
    </row>
    <row r="33">
      <c r="B33" s="44" t="s">
        <v>50</v>
      </c>
      <c r="C33" s="48"/>
    </row>
    <row r="34">
      <c r="B34" s="46" t="s">
        <v>300</v>
      </c>
      <c r="C34" s="47"/>
    </row>
    <row r="35">
      <c r="B35" s="46" t="s">
        <v>301</v>
      </c>
      <c r="C35" s="47"/>
    </row>
    <row r="36">
      <c r="B36" s="122" t="s">
        <v>249</v>
      </c>
      <c r="C36" s="123"/>
    </row>
    <row r="40">
      <c r="B40" s="89" t="s">
        <v>302</v>
      </c>
    </row>
    <row r="41">
      <c r="B41" s="74" t="s">
        <v>303</v>
      </c>
    </row>
    <row r="42">
      <c r="B42" s="72"/>
    </row>
    <row r="43">
      <c r="B43" s="72"/>
    </row>
    <row r="44">
      <c r="B44" s="72"/>
    </row>
    <row r="45">
      <c r="B45" s="72"/>
    </row>
    <row r="46">
      <c r="B46" s="72"/>
    </row>
    <row r="47">
      <c r="B47" s="72"/>
    </row>
    <row r="48">
      <c r="B48" s="72"/>
    </row>
    <row r="49">
      <c r="B49" s="72"/>
    </row>
    <row r="50">
      <c r="B50" s="72"/>
    </row>
    <row r="51">
      <c r="B51" s="72"/>
    </row>
    <row r="52">
      <c r="B52" s="72"/>
    </row>
    <row r="53">
      <c r="B53" s="72"/>
    </row>
    <row r="54">
      <c r="B54" s="72"/>
    </row>
    <row r="55">
      <c r="B55" s="72"/>
    </row>
    <row r="56">
      <c r="B56" s="72"/>
    </row>
    <row r="57">
      <c r="B57" s="72"/>
    </row>
    <row r="58">
      <c r="B58" s="72"/>
    </row>
    <row r="59">
      <c r="B59" s="72"/>
    </row>
    <row r="60">
      <c r="B60" s="72"/>
    </row>
    <row r="61">
      <c r="B61" s="72"/>
    </row>
    <row r="62">
      <c r="B62" s="72"/>
    </row>
    <row r="63">
      <c r="B63" s="72"/>
    </row>
    <row r="64">
      <c r="B64" s="72"/>
    </row>
    <row r="65">
      <c r="B65" s="72"/>
    </row>
    <row r="66">
      <c r="B66" s="72"/>
    </row>
    <row r="67">
      <c r="B67" s="72"/>
    </row>
    <row r="68">
      <c r="B68" s="72"/>
    </row>
    <row r="69">
      <c r="B69" s="72"/>
    </row>
    <row r="70">
      <c r="B70" s="72"/>
    </row>
    <row r="71">
      <c r="B71" s="72"/>
    </row>
    <row r="72">
      <c r="B72" s="72"/>
    </row>
    <row r="73">
      <c r="B73" s="72"/>
    </row>
    <row r="74">
      <c r="B74" s="72"/>
    </row>
    <row r="75">
      <c r="B75" s="72"/>
    </row>
    <row r="76">
      <c r="B76" s="72"/>
    </row>
    <row r="77">
      <c r="B77" s="72"/>
    </row>
    <row r="78">
      <c r="B78" s="72"/>
    </row>
    <row r="79">
      <c r="B79" s="72"/>
    </row>
    <row r="80">
      <c r="B80" s="72"/>
    </row>
    <row r="81">
      <c r="B81" s="72"/>
    </row>
    <row r="82">
      <c r="B82" s="72" t="s">
        <v>304</v>
      </c>
    </row>
    <row r="83">
      <c r="B83" s="72" t="s">
        <v>305</v>
      </c>
    </row>
    <row r="84">
      <c r="B84" s="72" t="s">
        <v>306</v>
      </c>
    </row>
    <row r="85">
      <c r="B85" s="72" t="s">
        <v>307</v>
      </c>
    </row>
    <row r="86">
      <c r="B86" s="72" t="s">
        <v>308</v>
      </c>
    </row>
    <row r="87">
      <c r="B87" s="72" t="s">
        <v>309</v>
      </c>
    </row>
    <row r="88">
      <c r="B88" s="72" t="s">
        <v>310</v>
      </c>
    </row>
    <row r="89">
      <c r="B89" s="72" t="s">
        <v>311</v>
      </c>
    </row>
    <row r="90">
      <c r="B90" s="72" t="s">
        <v>312</v>
      </c>
    </row>
    <row r="91">
      <c r="B91" s="72" t="s">
        <v>313</v>
      </c>
    </row>
    <row r="92">
      <c r="B92" s="72" t="s">
        <v>314</v>
      </c>
    </row>
    <row r="93">
      <c r="B93" s="72" t="s">
        <v>315</v>
      </c>
    </row>
    <row r="94">
      <c r="B94" s="72" t="s">
        <v>316</v>
      </c>
    </row>
    <row r="95">
      <c r="B95" s="72" t="s">
        <v>317</v>
      </c>
    </row>
    <row r="96">
      <c r="B96" s="72" t="s">
        <v>318</v>
      </c>
    </row>
    <row r="97">
      <c r="B97" s="72" t="s">
        <v>319</v>
      </c>
    </row>
    <row r="98">
      <c r="B98" s="72" t="s">
        <v>320</v>
      </c>
    </row>
    <row r="99">
      <c r="B99" s="72" t="s">
        <v>321</v>
      </c>
    </row>
    <row r="100">
      <c r="B100" s="74" t="s">
        <v>322</v>
      </c>
    </row>
    <row r="101">
      <c r="B101" s="90" t="s">
        <v>69</v>
      </c>
      <c r="C101" s="90" t="s">
        <v>219</v>
      </c>
      <c r="D101" s="90" t="s">
        <v>219</v>
      </c>
      <c r="E101" s="90" t="s">
        <v>219</v>
      </c>
    </row>
    <row r="102">
      <c r="B102" s="92" t="s">
        <v>220</v>
      </c>
      <c r="C102" s="97">
        <v>10000.0</v>
      </c>
      <c r="D102" s="97">
        <v>10000.0</v>
      </c>
      <c r="E102" s="97">
        <v>10000.0</v>
      </c>
    </row>
    <row r="103">
      <c r="B103" s="92" t="s">
        <v>221</v>
      </c>
      <c r="C103" s="97">
        <v>20000.0</v>
      </c>
      <c r="D103" s="97">
        <v>20000.0</v>
      </c>
      <c r="E103" s="97">
        <v>20000.0</v>
      </c>
    </row>
    <row r="104">
      <c r="B104" s="94" t="s">
        <v>14</v>
      </c>
      <c r="C104" s="96">
        <v>0.02</v>
      </c>
      <c r="D104" s="96">
        <v>0.02</v>
      </c>
      <c r="E104" s="96">
        <v>0.02</v>
      </c>
    </row>
    <row r="105">
      <c r="B105" s="92" t="s">
        <v>188</v>
      </c>
      <c r="C105" s="99">
        <v>400.0</v>
      </c>
      <c r="D105" s="99">
        <v>400.0</v>
      </c>
      <c r="E105" s="99">
        <v>400.0</v>
      </c>
    </row>
    <row r="106">
      <c r="B106" s="92" t="s">
        <v>74</v>
      </c>
      <c r="C106" s="93">
        <v>25.0</v>
      </c>
      <c r="D106" s="93">
        <v>25.0</v>
      </c>
      <c r="E106" s="93">
        <v>25.0</v>
      </c>
    </row>
    <row r="107">
      <c r="B107" s="94" t="s">
        <v>293</v>
      </c>
      <c r="C107" s="96">
        <v>0.1</v>
      </c>
      <c r="D107" s="96">
        <v>0.1</v>
      </c>
      <c r="E107" s="96">
        <v>0.1</v>
      </c>
    </row>
    <row r="108">
      <c r="B108" s="92" t="s">
        <v>252</v>
      </c>
      <c r="C108" s="93">
        <v>250.0</v>
      </c>
      <c r="D108" s="93">
        <v>250.0</v>
      </c>
      <c r="E108" s="93">
        <v>250.0</v>
      </c>
    </row>
    <row r="109">
      <c r="B109" s="94" t="s">
        <v>253</v>
      </c>
      <c r="C109" s="100">
        <v>47.0</v>
      </c>
      <c r="D109" s="100">
        <v>47.0</v>
      </c>
      <c r="E109" s="100">
        <v>47.0</v>
      </c>
    </row>
    <row r="110">
      <c r="B110" s="94" t="s">
        <v>281</v>
      </c>
      <c r="C110" s="96">
        <v>0.1</v>
      </c>
      <c r="D110" s="96">
        <v>0.1</v>
      </c>
      <c r="E110" s="96">
        <v>0.1</v>
      </c>
    </row>
    <row r="111">
      <c r="B111" s="94" t="s">
        <v>282</v>
      </c>
      <c r="C111" s="127">
        <v>1000.0</v>
      </c>
      <c r="D111" s="127">
        <v>1000.0</v>
      </c>
      <c r="E111" s="127">
        <v>1000.0</v>
      </c>
    </row>
    <row r="112">
      <c r="B112" s="94" t="s">
        <v>283</v>
      </c>
      <c r="C112" s="96">
        <v>0.05</v>
      </c>
      <c r="D112" s="96">
        <v>0.05</v>
      </c>
      <c r="E112" s="96">
        <v>0.05</v>
      </c>
    </row>
    <row r="113">
      <c r="B113" s="94" t="s">
        <v>284</v>
      </c>
      <c r="C113" s="101">
        <v>10000.0</v>
      </c>
      <c r="D113" s="101">
        <v>2000.0</v>
      </c>
      <c r="E113" s="101">
        <v>30000.0</v>
      </c>
    </row>
    <row r="114">
      <c r="B114" s="92" t="s">
        <v>285</v>
      </c>
      <c r="C114" s="93">
        <v>647.0</v>
      </c>
      <c r="D114" s="93">
        <v>247.0</v>
      </c>
      <c r="E114" s="93">
        <v>1647.0</v>
      </c>
    </row>
    <row r="115">
      <c r="B115" s="134"/>
      <c r="C115" s="128"/>
      <c r="D115" s="128"/>
      <c r="E115" s="128"/>
    </row>
    <row r="116">
      <c r="B116" s="90" t="s">
        <v>79</v>
      </c>
      <c r="C116" s="102">
        <v>1.588</v>
      </c>
      <c r="D116" s="102">
        <v>-0.012</v>
      </c>
      <c r="E116" s="102">
        <v>5.588</v>
      </c>
    </row>
    <row r="117">
      <c r="B117" s="90" t="s">
        <v>39</v>
      </c>
      <c r="C117" s="103">
        <v>1.588</v>
      </c>
      <c r="D117" s="103">
        <v>-0.012</v>
      </c>
      <c r="E117" s="103">
        <v>5.588</v>
      </c>
    </row>
    <row r="118">
      <c r="B118" s="72" t="s">
        <v>323</v>
      </c>
    </row>
    <row r="119">
      <c r="B119" s="72" t="s">
        <v>324</v>
      </c>
    </row>
    <row r="120">
      <c r="B120" s="72" t="s">
        <v>325</v>
      </c>
    </row>
    <row r="121">
      <c r="B121" s="72" t="s">
        <v>326</v>
      </c>
    </row>
    <row r="122">
      <c r="B122" s="72" t="s">
        <v>327</v>
      </c>
    </row>
    <row r="123">
      <c r="B123" s="72" t="s">
        <v>328</v>
      </c>
    </row>
    <row r="124">
      <c r="B124" s="72" t="s">
        <v>329</v>
      </c>
    </row>
    <row r="125">
      <c r="B125" s="72" t="s">
        <v>330</v>
      </c>
    </row>
    <row r="126">
      <c r="B126" s="72" t="s">
        <v>331</v>
      </c>
    </row>
    <row r="127">
      <c r="B127" s="72" t="s">
        <v>332</v>
      </c>
    </row>
    <row r="128">
      <c r="B128" s="72" t="s">
        <v>333</v>
      </c>
    </row>
    <row r="129">
      <c r="B129" s="72" t="s">
        <v>334</v>
      </c>
    </row>
    <row r="130">
      <c r="B130" s="72" t="s">
        <v>335</v>
      </c>
    </row>
    <row r="131">
      <c r="B131" s="72" t="s">
        <v>336</v>
      </c>
    </row>
    <row r="132">
      <c r="B132" s="72" t="s">
        <v>337</v>
      </c>
    </row>
    <row r="133">
      <c r="B133" s="72" t="s">
        <v>338</v>
      </c>
    </row>
    <row r="134">
      <c r="B134" s="74" t="s">
        <v>339</v>
      </c>
    </row>
    <row r="135">
      <c r="B135" s="90" t="s">
        <v>69</v>
      </c>
      <c r="C135" s="90" t="s">
        <v>340</v>
      </c>
      <c r="D135" s="90" t="s">
        <v>341</v>
      </c>
      <c r="E135" s="90" t="s">
        <v>342</v>
      </c>
    </row>
    <row r="136">
      <c r="B136" s="92" t="s">
        <v>220</v>
      </c>
      <c r="C136" s="97">
        <v>10000.0</v>
      </c>
      <c r="D136" s="97">
        <v>10000.0</v>
      </c>
      <c r="E136" s="97">
        <v>10000.0</v>
      </c>
    </row>
    <row r="137">
      <c r="B137" s="92" t="s">
        <v>221</v>
      </c>
      <c r="C137" s="117">
        <v>12000.0</v>
      </c>
      <c r="D137" s="117">
        <v>20000.0</v>
      </c>
      <c r="E137" s="117">
        <v>100000.0</v>
      </c>
    </row>
    <row r="138">
      <c r="B138" s="94" t="s">
        <v>14</v>
      </c>
      <c r="C138" s="96">
        <v>0.02</v>
      </c>
      <c r="D138" s="96">
        <v>0.02</v>
      </c>
      <c r="E138" s="96">
        <v>0.02</v>
      </c>
    </row>
    <row r="139">
      <c r="B139" s="92" t="s">
        <v>188</v>
      </c>
      <c r="C139" s="99">
        <v>240.0</v>
      </c>
      <c r="D139" s="99">
        <v>400.0</v>
      </c>
      <c r="E139" s="99">
        <v>2000.0</v>
      </c>
    </row>
    <row r="140">
      <c r="B140" s="92" t="s">
        <v>74</v>
      </c>
      <c r="C140" s="93">
        <v>42.0</v>
      </c>
      <c r="D140" s="93">
        <v>25.0</v>
      </c>
      <c r="E140" s="93">
        <v>5.0</v>
      </c>
    </row>
    <row r="141">
      <c r="B141" s="94" t="s">
        <v>293</v>
      </c>
      <c r="C141" s="96">
        <v>0.1</v>
      </c>
      <c r="D141" s="96">
        <v>0.1</v>
      </c>
      <c r="E141" s="96">
        <v>0.1</v>
      </c>
    </row>
    <row r="142">
      <c r="B142" s="92" t="s">
        <v>252</v>
      </c>
      <c r="C142" s="93">
        <v>417.0</v>
      </c>
      <c r="D142" s="93">
        <v>250.0</v>
      </c>
      <c r="E142" s="93">
        <v>50.0</v>
      </c>
    </row>
    <row r="143">
      <c r="B143" s="94" t="s">
        <v>253</v>
      </c>
      <c r="C143" s="100">
        <v>47.0</v>
      </c>
      <c r="D143" s="100">
        <v>47.0</v>
      </c>
      <c r="E143" s="100">
        <v>47.0</v>
      </c>
    </row>
    <row r="144">
      <c r="B144" s="94" t="s">
        <v>281</v>
      </c>
      <c r="C144" s="96">
        <v>0.1</v>
      </c>
      <c r="D144" s="96">
        <v>0.1</v>
      </c>
      <c r="E144" s="96">
        <v>0.1</v>
      </c>
    </row>
    <row r="145">
      <c r="B145" s="94" t="s">
        <v>282</v>
      </c>
      <c r="C145" s="127">
        <v>1000.0</v>
      </c>
      <c r="D145" s="127">
        <v>1000.0</v>
      </c>
      <c r="E145" s="127">
        <v>1000.0</v>
      </c>
    </row>
    <row r="146">
      <c r="B146" s="94" t="s">
        <v>283</v>
      </c>
      <c r="C146" s="96">
        <v>0.05</v>
      </c>
      <c r="D146" s="96">
        <v>0.05</v>
      </c>
      <c r="E146" s="96">
        <v>0.05</v>
      </c>
    </row>
    <row r="147">
      <c r="B147" s="94" t="s">
        <v>284</v>
      </c>
      <c r="C147" s="100">
        <v>5000.0</v>
      </c>
      <c r="D147" s="100">
        <v>5000.0</v>
      </c>
      <c r="E147" s="100">
        <v>5000.0</v>
      </c>
    </row>
    <row r="148">
      <c r="B148" s="92" t="s">
        <v>285</v>
      </c>
      <c r="C148" s="93">
        <v>397.0</v>
      </c>
      <c r="D148" s="93">
        <v>397.0</v>
      </c>
      <c r="E148" s="93">
        <v>397.0</v>
      </c>
    </row>
    <row r="149">
      <c r="B149" s="128"/>
      <c r="C149" s="128"/>
      <c r="D149" s="128"/>
      <c r="E149" s="128"/>
    </row>
    <row r="150">
      <c r="B150" s="90" t="s">
        <v>79</v>
      </c>
      <c r="C150" s="102">
        <v>-0.0472</v>
      </c>
      <c r="D150" s="102">
        <v>0.588</v>
      </c>
      <c r="E150" s="102">
        <v>6.94</v>
      </c>
    </row>
    <row r="151">
      <c r="B151" s="90" t="s">
        <v>39</v>
      </c>
      <c r="C151" s="103">
        <v>-0.0472</v>
      </c>
      <c r="D151" s="103">
        <v>0.588</v>
      </c>
      <c r="E151" s="103">
        <v>6.94</v>
      </c>
    </row>
    <row r="152">
      <c r="B152" s="72" t="s">
        <v>343</v>
      </c>
    </row>
    <row r="153">
      <c r="B153" s="72" t="s">
        <v>344</v>
      </c>
    </row>
    <row r="154">
      <c r="B154" s="72" t="s">
        <v>345</v>
      </c>
    </row>
    <row r="155">
      <c r="B155" s="72" t="s">
        <v>346</v>
      </c>
    </row>
    <row r="156">
      <c r="B156" s="72" t="s">
        <v>347</v>
      </c>
    </row>
    <row r="157">
      <c r="B157" s="74" t="s">
        <v>348</v>
      </c>
    </row>
    <row r="158">
      <c r="B158" s="90" t="s">
        <v>69</v>
      </c>
      <c r="C158" s="90" t="s">
        <v>219</v>
      </c>
      <c r="D158" s="90" t="s">
        <v>219</v>
      </c>
      <c r="E158" s="90" t="s">
        <v>219</v>
      </c>
    </row>
    <row r="159">
      <c r="B159" s="92" t="s">
        <v>220</v>
      </c>
      <c r="C159" s="97">
        <v>10000.0</v>
      </c>
      <c r="D159" s="97">
        <v>10000.0</v>
      </c>
      <c r="E159" s="97">
        <v>10000.0</v>
      </c>
    </row>
    <row r="160">
      <c r="B160" s="92" t="s">
        <v>221</v>
      </c>
      <c r="C160" s="97">
        <v>20000.0</v>
      </c>
      <c r="D160" s="97">
        <v>20000.0</v>
      </c>
      <c r="E160" s="97">
        <v>20000.0</v>
      </c>
    </row>
    <row r="161">
      <c r="B161" s="94" t="s">
        <v>14</v>
      </c>
      <c r="C161" s="135">
        <v>0.02</v>
      </c>
      <c r="D161" s="135">
        <v>0.01</v>
      </c>
      <c r="E161" s="135">
        <v>0.05</v>
      </c>
    </row>
    <row r="162">
      <c r="B162" s="92" t="s">
        <v>188</v>
      </c>
      <c r="C162" s="99">
        <v>400.0</v>
      </c>
      <c r="D162" s="99">
        <v>200.0</v>
      </c>
      <c r="E162" s="99">
        <v>1000.0</v>
      </c>
    </row>
    <row r="163">
      <c r="B163" s="92" t="s">
        <v>74</v>
      </c>
      <c r="C163" s="93">
        <v>25.0</v>
      </c>
      <c r="D163" s="93">
        <v>50.0</v>
      </c>
      <c r="E163" s="93">
        <v>10.0</v>
      </c>
    </row>
    <row r="164">
      <c r="B164" s="94" t="s">
        <v>293</v>
      </c>
      <c r="C164" s="96">
        <v>0.1</v>
      </c>
      <c r="D164" s="96">
        <v>0.1</v>
      </c>
      <c r="E164" s="96">
        <v>0.1</v>
      </c>
    </row>
    <row r="165">
      <c r="B165" s="92" t="s">
        <v>252</v>
      </c>
      <c r="C165" s="93">
        <v>250.0</v>
      </c>
      <c r="D165" s="93">
        <v>500.0</v>
      </c>
      <c r="E165" s="93">
        <v>100.0</v>
      </c>
    </row>
    <row r="166">
      <c r="B166" s="94" t="s">
        <v>253</v>
      </c>
      <c r="C166" s="100">
        <v>47.0</v>
      </c>
      <c r="D166" s="100">
        <v>47.0</v>
      </c>
      <c r="E166" s="100">
        <v>47.0</v>
      </c>
    </row>
    <row r="167">
      <c r="B167" s="94" t="s">
        <v>281</v>
      </c>
      <c r="C167" s="96">
        <v>0.1</v>
      </c>
      <c r="D167" s="96">
        <v>0.1</v>
      </c>
      <c r="E167" s="96">
        <v>0.1</v>
      </c>
    </row>
    <row r="168">
      <c r="B168" s="94" t="s">
        <v>282</v>
      </c>
      <c r="C168" s="127">
        <v>1000.0</v>
      </c>
      <c r="D168" s="127">
        <v>1000.0</v>
      </c>
      <c r="E168" s="127">
        <v>1000.0</v>
      </c>
    </row>
    <row r="169">
      <c r="B169" s="94" t="s">
        <v>283</v>
      </c>
      <c r="C169" s="96">
        <v>0.05</v>
      </c>
      <c r="D169" s="96">
        <v>0.05</v>
      </c>
      <c r="E169" s="96">
        <v>0.05</v>
      </c>
    </row>
    <row r="170">
      <c r="B170" s="94" t="s">
        <v>284</v>
      </c>
      <c r="C170" s="100">
        <v>5000.0</v>
      </c>
      <c r="D170" s="100">
        <v>5000.0</v>
      </c>
      <c r="E170" s="100">
        <v>5000.0</v>
      </c>
    </row>
    <row r="171">
      <c r="B171" s="92" t="s">
        <v>285</v>
      </c>
      <c r="C171" s="93">
        <v>397.0</v>
      </c>
      <c r="D171" s="93">
        <v>397.0</v>
      </c>
      <c r="E171" s="93">
        <v>397.0</v>
      </c>
    </row>
    <row r="172">
      <c r="B172" s="128"/>
      <c r="C172" s="128"/>
      <c r="D172" s="128"/>
      <c r="E172" s="128"/>
    </row>
    <row r="173">
      <c r="B173" s="90" t="s">
        <v>79</v>
      </c>
      <c r="C173" s="102">
        <v>0.588</v>
      </c>
      <c r="D173" s="102">
        <v>-0.206</v>
      </c>
      <c r="E173" s="102">
        <v>2.97</v>
      </c>
    </row>
    <row r="174">
      <c r="B174" s="90" t="s">
        <v>39</v>
      </c>
      <c r="C174" s="103">
        <v>0.588</v>
      </c>
      <c r="D174" s="103">
        <v>-0.206</v>
      </c>
      <c r="E174" s="103">
        <v>2.97</v>
      </c>
    </row>
    <row r="175">
      <c r="B175" s="72" t="s">
        <v>349</v>
      </c>
    </row>
    <row r="176">
      <c r="B176" s="72" t="s">
        <v>350</v>
      </c>
    </row>
    <row r="177">
      <c r="B177" s="72" t="s">
        <v>351</v>
      </c>
    </row>
    <row r="178">
      <c r="B178" s="72" t="s">
        <v>352</v>
      </c>
    </row>
    <row r="179">
      <c r="B179" s="72" t="s">
        <v>353</v>
      </c>
    </row>
  </sheetData>
  <mergeCells count="3">
    <mergeCell ref="B34:C34"/>
    <mergeCell ref="B35:C35"/>
    <mergeCell ref="B36:C36"/>
  </mergeCells>
  <drawing r:id="rId1"/>
</worksheet>
</file>