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mabr-my.sharepoint.com/personal/lincprog_uema_br/Documents/Documentos/MESTRADO/DISSERTACAO/Dados_Abertos/"/>
    </mc:Choice>
  </mc:AlternateContent>
  <xr:revisionPtr revIDLastSave="701" documentId="13_ncr:1_{2CC052D8-4FE1-48AF-BDB6-AE4AFF30A96C}" xr6:coauthVersionLast="47" xr6:coauthVersionMax="47" xr10:uidLastSave="{A6F4CB89-264D-4010-9135-AB0FBEFDE2D3}"/>
  <bookViews>
    <workbookView xWindow="8680" yWindow="3120" windowWidth="18000" windowHeight="6890" activeTab="1" xr2:uid="{B9ECB51D-791E-4A9F-BFC2-1CE488F4228A}"/>
  </bookViews>
  <sheets>
    <sheet name="03_CSVdatasetMes_original" sheetId="1" r:id="rId1"/>
    <sheet name="Planilha1" sheetId="2" r:id="rId2"/>
    <sheet name="Planilha2" sheetId="3" r:id="rId3"/>
  </sheets>
  <definedNames>
    <definedName name="_xlnm._FilterDatabase" localSheetId="0" hidden="1">'03_CSVdatasetMes_original'!$A$1:$D$1043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2" i="2" l="1"/>
  <c r="C751" i="2"/>
  <c r="C20" i="2"/>
  <c r="C19" i="2"/>
  <c r="C13" i="2"/>
  <c r="C14" i="2"/>
  <c r="C15" i="2"/>
  <c r="C16" i="2"/>
  <c r="C17" i="2"/>
  <c r="C18" i="2"/>
  <c r="C735" i="2"/>
  <c r="C717" i="2" l="1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4" i="2"/>
  <c r="C733" i="2"/>
  <c r="C652" i="2"/>
  <c r="C634" i="2"/>
  <c r="C642" i="2"/>
  <c r="C641" i="2"/>
  <c r="C640" i="2"/>
  <c r="C639" i="2"/>
  <c r="C638" i="2"/>
  <c r="C637" i="2"/>
  <c r="C636" i="2"/>
  <c r="C635" i="2"/>
  <c r="C625" i="2"/>
  <c r="C607" i="2"/>
  <c r="C12" i="2"/>
  <c r="C11" i="2"/>
  <c r="C615" i="2"/>
  <c r="C614" i="2"/>
  <c r="C613" i="2"/>
  <c r="C612" i="2"/>
  <c r="C611" i="2"/>
  <c r="C610" i="2"/>
  <c r="C609" i="2"/>
  <c r="C608" i="2"/>
  <c r="C699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6" i="2"/>
  <c r="C715" i="2"/>
  <c r="C633" i="2"/>
  <c r="C632" i="2"/>
  <c r="C631" i="2"/>
  <c r="C630" i="2"/>
  <c r="C629" i="2"/>
  <c r="C628" i="2"/>
  <c r="C627" i="2"/>
  <c r="C626" i="2"/>
  <c r="C616" i="2"/>
  <c r="C624" i="2"/>
  <c r="C623" i="2"/>
  <c r="C622" i="2"/>
  <c r="C621" i="2"/>
  <c r="C620" i="2"/>
  <c r="C619" i="2"/>
  <c r="C618" i="2"/>
  <c r="C617" i="2"/>
  <c r="C598" i="2"/>
  <c r="C606" i="2"/>
  <c r="C605" i="2"/>
  <c r="C604" i="2"/>
  <c r="C603" i="2"/>
  <c r="C602" i="2"/>
  <c r="C601" i="2"/>
  <c r="C600" i="2"/>
  <c r="C599" i="2"/>
  <c r="C591" i="2"/>
  <c r="C597" i="2"/>
  <c r="C596" i="2"/>
  <c r="C595" i="2"/>
  <c r="C594" i="2"/>
  <c r="C593" i="2"/>
  <c r="C592" i="2"/>
  <c r="C590" i="2"/>
  <c r="C589" i="2"/>
  <c r="C573" i="2"/>
  <c r="C579" i="2"/>
  <c r="C578" i="2"/>
  <c r="C577" i="2"/>
  <c r="C576" i="2"/>
  <c r="C575" i="2"/>
  <c r="C574" i="2"/>
  <c r="C572" i="2"/>
  <c r="C571" i="2"/>
  <c r="C564" i="2"/>
  <c r="C570" i="2"/>
  <c r="C569" i="2"/>
  <c r="C568" i="2"/>
  <c r="C567" i="2"/>
  <c r="C566" i="2"/>
  <c r="C565" i="2"/>
  <c r="C563" i="2"/>
  <c r="C562" i="2"/>
  <c r="C555" i="2"/>
  <c r="C660" i="2"/>
  <c r="C659" i="2"/>
  <c r="C658" i="2"/>
  <c r="C657" i="2"/>
  <c r="C656" i="2"/>
  <c r="C655" i="2"/>
  <c r="C654" i="2"/>
  <c r="C653" i="2"/>
  <c r="C561" i="2"/>
  <c r="C560" i="2"/>
  <c r="C559" i="2"/>
  <c r="C558" i="2"/>
  <c r="C557" i="2"/>
  <c r="C556" i="2"/>
  <c r="C554" i="2"/>
  <c r="C553" i="2"/>
  <c r="C681" i="2"/>
  <c r="C672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8" i="2"/>
  <c r="C697" i="2"/>
  <c r="C651" i="2"/>
  <c r="C650" i="2"/>
  <c r="C649" i="2"/>
  <c r="C648" i="2"/>
  <c r="C647" i="2"/>
  <c r="C646" i="2"/>
  <c r="C644" i="2"/>
  <c r="C643" i="2"/>
  <c r="C588" i="2"/>
  <c r="C587" i="2"/>
  <c r="C586" i="2"/>
  <c r="C585" i="2"/>
  <c r="C584" i="2"/>
  <c r="C583" i="2"/>
  <c r="C582" i="2"/>
  <c r="C581" i="2"/>
  <c r="C580" i="2"/>
  <c r="C645" i="2"/>
  <c r="C663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0" i="2"/>
  <c r="C679" i="2"/>
  <c r="C678" i="2"/>
  <c r="C677" i="2"/>
  <c r="C676" i="2"/>
  <c r="C675" i="2"/>
  <c r="C674" i="2"/>
  <c r="C673" i="2"/>
  <c r="C671" i="2"/>
  <c r="C670" i="2"/>
  <c r="C669" i="2"/>
  <c r="C668" i="2"/>
  <c r="C667" i="2"/>
  <c r="C666" i="2"/>
  <c r="C665" i="2"/>
  <c r="C664" i="2"/>
  <c r="C662" i="2"/>
  <c r="C661" i="2"/>
  <c r="C528" i="2"/>
  <c r="C552" i="2" l="1"/>
  <c r="C551" i="2"/>
  <c r="C550" i="2"/>
  <c r="C549" i="2"/>
  <c r="C548" i="2"/>
  <c r="C547" i="2"/>
  <c r="C546" i="2"/>
  <c r="C545" i="2"/>
  <c r="C544" i="2"/>
  <c r="C510" i="2" l="1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09" i="2"/>
  <c r="C508" i="2"/>
  <c r="C507" i="2"/>
  <c r="C506" i="2"/>
  <c r="C505" i="2"/>
  <c r="C504" i="2"/>
  <c r="C503" i="2"/>
  <c r="C502" i="2"/>
  <c r="C501" i="2"/>
  <c r="C10" i="2"/>
  <c r="C9" i="2"/>
  <c r="C483" i="2"/>
  <c r="C500" i="2"/>
  <c r="C499" i="2"/>
  <c r="C465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2" i="2"/>
  <c r="C481" i="2"/>
  <c r="C447" i="2"/>
  <c r="C429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6" i="2"/>
  <c r="C445" i="2"/>
  <c r="C411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8" i="2"/>
  <c r="C427" i="2"/>
  <c r="C384" i="2"/>
  <c r="C39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2" i="2"/>
  <c r="C391" i="2"/>
  <c r="C390" i="2"/>
  <c r="C389" i="2"/>
  <c r="C388" i="2"/>
  <c r="C387" i="2"/>
  <c r="C386" i="2"/>
  <c r="C385" i="2"/>
  <c r="C383" i="2"/>
  <c r="C382" i="2"/>
  <c r="C8" i="2"/>
  <c r="C7" i="2"/>
  <c r="C366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5" i="2"/>
  <c r="C364" i="2"/>
  <c r="C6" i="2"/>
  <c r="C5" i="2"/>
  <c r="C348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294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3" i="2"/>
  <c r="C292" i="2"/>
  <c r="C2" i="2"/>
  <c r="C4" i="2"/>
  <c r="C276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3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14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3" i="2"/>
  <c r="C112" i="2"/>
  <c r="C111" i="2"/>
  <c r="C110" i="2"/>
  <c r="C109" i="2"/>
  <c r="C108" i="2"/>
  <c r="C107" i="2"/>
  <c r="C106" i="2"/>
  <c r="C105" i="2"/>
  <c r="C104" i="2"/>
  <c r="C103" i="2"/>
  <c r="C102" i="2" l="1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57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22" i="2"/>
  <c r="C21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3" i="2"/>
</calcChain>
</file>

<file path=xl/sharedStrings.xml><?xml version="1.0" encoding="utf-8"?>
<sst xmlns="http://schemas.openxmlformats.org/spreadsheetml/2006/main" count="4405" uniqueCount="74">
  <si>
    <t>Data_Receita</t>
  </si>
  <si>
    <t>UF</t>
  </si>
  <si>
    <t>RECEITA</t>
  </si>
  <si>
    <t>ICMS</t>
  </si>
  <si>
    <t>IPVA</t>
  </si>
  <si>
    <t>Realizado</t>
  </si>
  <si>
    <t>MA</t>
  </si>
  <si>
    <t>CFEM</t>
  </si>
  <si>
    <t>ITR</t>
  </si>
  <si>
    <t>FEP</t>
  </si>
  <si>
    <t>FPM</t>
  </si>
  <si>
    <t>IPI</t>
  </si>
  <si>
    <t>CFEM AFETADOS</t>
  </si>
  <si>
    <t>id_Muni</t>
  </si>
  <si>
    <t>Municipio</t>
  </si>
  <si>
    <t>idUF</t>
  </si>
  <si>
    <t>CapitalMaiuscula</t>
  </si>
  <si>
    <t>Pais</t>
  </si>
  <si>
    <t>Belém - PA</t>
  </si>
  <si>
    <t>BELEM</t>
  </si>
  <si>
    <t>Brasil, PA</t>
  </si>
  <si>
    <t>Brasil, PA, BELEM</t>
  </si>
  <si>
    <t>Palmas - TO</t>
  </si>
  <si>
    <t>PALMAS</t>
  </si>
  <si>
    <t>Brasil, TO</t>
  </si>
  <si>
    <t>Brasil, TO, PALMAS</t>
  </si>
  <si>
    <t>São Luís - MA</t>
  </si>
  <si>
    <t>SAO LUIS</t>
  </si>
  <si>
    <t>Brasil, MA</t>
  </si>
  <si>
    <t>Brasil, MA, SAO LUIS</t>
  </si>
  <si>
    <t>Fortaleza - CE</t>
  </si>
  <si>
    <t>FORTALEZA</t>
  </si>
  <si>
    <t>Brasil, CE</t>
  </si>
  <si>
    <t>Brasil, CE, FORTALEZA</t>
  </si>
  <si>
    <t>Maceió - AL</t>
  </si>
  <si>
    <t>MACEIO</t>
  </si>
  <si>
    <t>Brasil, AL</t>
  </si>
  <si>
    <t>Brasil, AL, MACEIO</t>
  </si>
  <si>
    <t>Salvador - BA</t>
  </si>
  <si>
    <t>SALVADOR</t>
  </si>
  <si>
    <t>Brasil, BA</t>
  </si>
  <si>
    <t>Brasil, BA, SALVADOR</t>
  </si>
  <si>
    <t>Belo Horizonte - MG</t>
  </si>
  <si>
    <t>BELO HORIZONTE</t>
  </si>
  <si>
    <t>Brasil, MG</t>
  </si>
  <si>
    <t>Brasil, MG, BELO HORIZONTE</t>
  </si>
  <si>
    <t>Campo Grande - MS</t>
  </si>
  <si>
    <t>CAMPO GRANDE</t>
  </si>
  <si>
    <t>Brasil, MS</t>
  </si>
  <si>
    <t>Brasil, MS, CAMPO GRANDE</t>
  </si>
  <si>
    <t>Santarém - PA</t>
  </si>
  <si>
    <t>SANTAREM</t>
  </si>
  <si>
    <t>Brasil, PA, SANTAREM</t>
  </si>
  <si>
    <t>Deposito anterior</t>
  </si>
  <si>
    <t>Tipo_Cota</t>
  </si>
  <si>
    <t>Data Deposito anterior</t>
  </si>
  <si>
    <t>Fator multiplicação</t>
  </si>
  <si>
    <t>Cota da CFEM Afetados</t>
  </si>
  <si>
    <t>Comunicado de Cota Extraordinária</t>
  </si>
  <si>
    <t>CFEM depositada em atrazo, ref ao mês de set/2019</t>
  </si>
  <si>
    <t>CFEM depositada em atrazo, ref ao mês de out/2019</t>
  </si>
  <si>
    <t>referente às competências de 06/2018 a 03/2019</t>
  </si>
  <si>
    <t>depósito deveria ser em junho/2019</t>
  </si>
  <si>
    <t>depósito deveria ser em setembro/2019</t>
  </si>
  <si>
    <t>depósito da CFEM e CFEM AFETADOS efetiva no mesmo dia</t>
  </si>
  <si>
    <t>depósito da CFEM AFETADOS que deveria ser em junho, julho e agosto/2021 e somou ao depósito da CFEM</t>
  </si>
  <si>
    <t>depósito da CFEM AFETADO de outubro e novembro/2021 somado ao da CFEM</t>
  </si>
  <si>
    <t>depósito da CFEM AFETADOS somado ao da CFEM</t>
  </si>
  <si>
    <t>FPM EC-55/07</t>
  </si>
  <si>
    <t>FPM EC-84/14</t>
  </si>
  <si>
    <t>Comunicado de Cota Extraordinária, fator deve considerar a variação do CFPM</t>
  </si>
  <si>
    <t>Regime Especial de Regularização Cambial e Tributária (RERCT), Lei nº 13254/2016</t>
  </si>
  <si>
    <t>usar o Coeficiente do FPM</t>
  </si>
  <si>
    <t>Depósito de fevereiro/2014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</si>
</sst>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1" fontId="2" fillId="0" borderId="0" xfId="0" applyNumberFormat="1" applyFont="1"/>
    <xf numFmtId="43" fontId="0" fillId="0" borderId="0" xfId="0" applyNumberFormat="1"/>
    <xf numFmtId="43" fontId="3" fillId="0" borderId="1" xfId="1" applyFont="1" applyBorder="1" applyAlignment="1">
      <alignment vertical="center"/>
    </xf>
    <xf numFmtId="4" fontId="4" fillId="0" borderId="0" xfId="0" applyNumberFormat="1" applyFont="1"/>
    <xf numFmtId="4" fontId="0" fillId="0" borderId="0" xfId="0" applyNumberFormat="1"/>
  </cellXfs>
  <cellStyles count="2">
    <cellStyle name="Normal" xfId="0" builtinId="0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B78A-BC46-4592-BD18-D5563D95665F}">
  <sheetPr filterMode="1"/>
  <dimension ref="A1:D1043"/>
  <sheetViews>
    <sheetView workbookViewId="0">
      <selection activeCell="C586" sqref="C586"/>
    </sheetView>
  </sheetViews>
  <sheetFormatPr defaultRowHeight="15" x14ac:dyDescent="0.25"/>
  <cols>
    <col min="1" max="1" width="12.5703125" style="1" bestFit="1" customWidth="1"/>
    <col min="3" max="3" width="15.7109375" bestFit="1" customWidth="1"/>
    <col min="4" max="4" width="17.28515625" style="3" customWidth="1"/>
  </cols>
  <sheetData>
    <row r="1" spans="1:4" x14ac:dyDescent="0.25">
      <c r="A1" s="1" t="s">
        <v>0</v>
      </c>
      <c r="B1" t="s">
        <v>1</v>
      </c>
      <c r="C1" t="s">
        <v>2</v>
      </c>
      <c r="D1" s="3" t="s">
        <v>5</v>
      </c>
    </row>
    <row r="2" spans="1:4" hidden="1" x14ac:dyDescent="0.25">
      <c r="A2" s="1">
        <v>40194</v>
      </c>
      <c r="B2" t="s">
        <v>6</v>
      </c>
      <c r="C2" t="s">
        <v>7</v>
      </c>
      <c r="D2">
        <v>16307.14</v>
      </c>
    </row>
    <row r="3" spans="1:4" hidden="1" x14ac:dyDescent="0.25">
      <c r="A3" s="1">
        <v>40195</v>
      </c>
      <c r="B3" t="s">
        <v>6</v>
      </c>
      <c r="C3" t="s">
        <v>8</v>
      </c>
      <c r="D3">
        <v>325.25</v>
      </c>
    </row>
    <row r="4" spans="1:4" hidden="1" x14ac:dyDescent="0.25">
      <c r="A4" s="1">
        <v>40196</v>
      </c>
      <c r="B4" t="s">
        <v>6</v>
      </c>
      <c r="C4" t="s">
        <v>9</v>
      </c>
      <c r="D4">
        <v>269544.21000000002</v>
      </c>
    </row>
    <row r="5" spans="1:4" hidden="1" x14ac:dyDescent="0.25">
      <c r="A5" s="1">
        <v>40197</v>
      </c>
      <c r="B5" t="s">
        <v>6</v>
      </c>
      <c r="C5" t="s">
        <v>10</v>
      </c>
      <c r="D5">
        <v>19812113.309999999</v>
      </c>
    </row>
    <row r="6" spans="1:4" hidden="1" x14ac:dyDescent="0.25">
      <c r="A6" s="1">
        <v>40198</v>
      </c>
      <c r="B6" t="s">
        <v>6</v>
      </c>
      <c r="C6" t="s">
        <v>3</v>
      </c>
      <c r="D6">
        <v>21995046.370000001</v>
      </c>
    </row>
    <row r="7" spans="1:4" hidden="1" x14ac:dyDescent="0.25">
      <c r="A7" s="1">
        <v>40199</v>
      </c>
      <c r="B7" t="s">
        <v>6</v>
      </c>
      <c r="C7" t="s">
        <v>11</v>
      </c>
      <c r="D7">
        <v>323672.92</v>
      </c>
    </row>
    <row r="8" spans="1:4" hidden="1" x14ac:dyDescent="0.25">
      <c r="A8" s="1">
        <v>40200</v>
      </c>
      <c r="B8" t="s">
        <v>6</v>
      </c>
      <c r="C8" t="s">
        <v>4</v>
      </c>
      <c r="D8">
        <v>1286088.5900000001</v>
      </c>
    </row>
    <row r="9" spans="1:4" hidden="1" x14ac:dyDescent="0.25">
      <c r="A9" s="1">
        <v>40225</v>
      </c>
      <c r="B9" t="s">
        <v>6</v>
      </c>
      <c r="C9" t="s">
        <v>7</v>
      </c>
      <c r="D9">
        <v>14094.16</v>
      </c>
    </row>
    <row r="10" spans="1:4" hidden="1" x14ac:dyDescent="0.25">
      <c r="A10" s="1">
        <v>40226</v>
      </c>
      <c r="B10" t="s">
        <v>6</v>
      </c>
      <c r="C10" t="s">
        <v>8</v>
      </c>
      <c r="D10">
        <v>299.07</v>
      </c>
    </row>
    <row r="11" spans="1:4" hidden="1" x14ac:dyDescent="0.25">
      <c r="A11" s="1">
        <v>40227</v>
      </c>
      <c r="B11" t="s">
        <v>6</v>
      </c>
      <c r="C11" t="s">
        <v>9</v>
      </c>
      <c r="D11">
        <v>277614</v>
      </c>
    </row>
    <row r="12" spans="1:4" hidden="1" x14ac:dyDescent="0.25">
      <c r="A12" s="1">
        <v>40228</v>
      </c>
      <c r="B12" t="s">
        <v>6</v>
      </c>
      <c r="C12" t="s">
        <v>10</v>
      </c>
      <c r="D12">
        <v>24189163.02</v>
      </c>
    </row>
    <row r="13" spans="1:4" hidden="1" x14ac:dyDescent="0.25">
      <c r="A13" s="1">
        <v>40229</v>
      </c>
      <c r="B13" t="s">
        <v>6</v>
      </c>
      <c r="C13" t="s">
        <v>3</v>
      </c>
      <c r="D13">
        <v>21826912.039999999</v>
      </c>
    </row>
    <row r="14" spans="1:4" hidden="1" x14ac:dyDescent="0.25">
      <c r="A14" s="1">
        <v>40230</v>
      </c>
      <c r="B14" t="s">
        <v>6</v>
      </c>
      <c r="C14" t="s">
        <v>11</v>
      </c>
      <c r="D14">
        <v>285153.53999999998</v>
      </c>
    </row>
    <row r="15" spans="1:4" hidden="1" x14ac:dyDescent="0.25">
      <c r="A15" s="1">
        <v>40231</v>
      </c>
      <c r="B15" t="s">
        <v>6</v>
      </c>
      <c r="C15" t="s">
        <v>4</v>
      </c>
      <c r="D15">
        <v>4695983.6399999997</v>
      </c>
    </row>
    <row r="16" spans="1:4" hidden="1" x14ac:dyDescent="0.25">
      <c r="A16" s="1">
        <v>40253</v>
      </c>
      <c r="B16" t="s">
        <v>6</v>
      </c>
      <c r="C16" t="s">
        <v>7</v>
      </c>
      <c r="D16">
        <v>11764.81</v>
      </c>
    </row>
    <row r="17" spans="1:4" hidden="1" x14ac:dyDescent="0.25">
      <c r="A17" s="1">
        <v>40255</v>
      </c>
      <c r="B17" t="s">
        <v>6</v>
      </c>
      <c r="C17" t="s">
        <v>9</v>
      </c>
      <c r="D17">
        <v>287171.28000000003</v>
      </c>
    </row>
    <row r="18" spans="1:4" hidden="1" x14ac:dyDescent="0.25">
      <c r="A18" s="1">
        <v>40256</v>
      </c>
      <c r="B18" t="s">
        <v>6</v>
      </c>
      <c r="C18" t="s">
        <v>10</v>
      </c>
      <c r="D18">
        <v>17969068.129999999</v>
      </c>
    </row>
    <row r="19" spans="1:4" hidden="1" x14ac:dyDescent="0.25">
      <c r="A19" s="1">
        <v>40257</v>
      </c>
      <c r="B19" t="s">
        <v>6</v>
      </c>
      <c r="C19" t="s">
        <v>3</v>
      </c>
      <c r="D19">
        <v>20362895.050000001</v>
      </c>
    </row>
    <row r="20" spans="1:4" hidden="1" x14ac:dyDescent="0.25">
      <c r="A20" s="1">
        <v>40258</v>
      </c>
      <c r="B20" t="s">
        <v>6</v>
      </c>
      <c r="C20" t="s">
        <v>11</v>
      </c>
      <c r="D20">
        <v>252893.6</v>
      </c>
    </row>
    <row r="21" spans="1:4" hidden="1" x14ac:dyDescent="0.25">
      <c r="A21" s="1">
        <v>40259</v>
      </c>
      <c r="B21" t="s">
        <v>6</v>
      </c>
      <c r="C21" t="s">
        <v>4</v>
      </c>
      <c r="D21">
        <v>13659987.810000001</v>
      </c>
    </row>
    <row r="22" spans="1:4" hidden="1" x14ac:dyDescent="0.25">
      <c r="A22" s="1">
        <v>40284</v>
      </c>
      <c r="B22" t="s">
        <v>6</v>
      </c>
      <c r="C22" t="s">
        <v>7</v>
      </c>
      <c r="D22">
        <v>16000.87</v>
      </c>
    </row>
    <row r="23" spans="1:4" hidden="1" x14ac:dyDescent="0.25">
      <c r="A23" s="1">
        <v>40285</v>
      </c>
      <c r="B23" t="s">
        <v>6</v>
      </c>
      <c r="C23" t="s">
        <v>8</v>
      </c>
      <c r="D23">
        <v>106.89</v>
      </c>
    </row>
    <row r="24" spans="1:4" hidden="1" x14ac:dyDescent="0.25">
      <c r="A24" s="1">
        <v>40286</v>
      </c>
      <c r="B24" t="s">
        <v>6</v>
      </c>
      <c r="C24" t="s">
        <v>9</v>
      </c>
      <c r="D24">
        <v>263493.26</v>
      </c>
    </row>
    <row r="25" spans="1:4" hidden="1" x14ac:dyDescent="0.25">
      <c r="A25" s="1">
        <v>40287</v>
      </c>
      <c r="B25" t="s">
        <v>6</v>
      </c>
      <c r="C25" t="s">
        <v>10</v>
      </c>
      <c r="D25">
        <v>21529639.469999999</v>
      </c>
    </row>
    <row r="26" spans="1:4" hidden="1" x14ac:dyDescent="0.25">
      <c r="A26" s="1">
        <v>40288</v>
      </c>
      <c r="B26" t="s">
        <v>6</v>
      </c>
      <c r="C26" t="s">
        <v>3</v>
      </c>
      <c r="D26">
        <v>20747711.100000001</v>
      </c>
    </row>
    <row r="27" spans="1:4" hidden="1" x14ac:dyDescent="0.25">
      <c r="A27" s="1">
        <v>40289</v>
      </c>
      <c r="B27" t="s">
        <v>6</v>
      </c>
      <c r="C27" t="s">
        <v>11</v>
      </c>
      <c r="D27">
        <v>269832.53000000003</v>
      </c>
    </row>
    <row r="28" spans="1:4" hidden="1" x14ac:dyDescent="0.25">
      <c r="A28" s="1">
        <v>40290</v>
      </c>
      <c r="B28" t="s">
        <v>6</v>
      </c>
      <c r="C28" t="s">
        <v>4</v>
      </c>
      <c r="D28">
        <v>7836277.6600000001</v>
      </c>
    </row>
    <row r="29" spans="1:4" hidden="1" x14ac:dyDescent="0.25">
      <c r="A29" s="1">
        <v>40315</v>
      </c>
      <c r="B29" t="s">
        <v>6</v>
      </c>
      <c r="C29" t="s">
        <v>8</v>
      </c>
      <c r="D29">
        <v>7.5</v>
      </c>
    </row>
    <row r="30" spans="1:4" hidden="1" x14ac:dyDescent="0.25">
      <c r="A30" s="1">
        <v>40316</v>
      </c>
      <c r="B30" t="s">
        <v>6</v>
      </c>
      <c r="C30" t="s">
        <v>9</v>
      </c>
      <c r="D30">
        <v>295870.86</v>
      </c>
    </row>
    <row r="31" spans="1:4" hidden="1" x14ac:dyDescent="0.25">
      <c r="A31" s="1">
        <v>40317</v>
      </c>
      <c r="B31" t="s">
        <v>6</v>
      </c>
      <c r="C31" t="s">
        <v>10</v>
      </c>
      <c r="D31">
        <v>26333434.960000001</v>
      </c>
    </row>
    <row r="32" spans="1:4" hidden="1" x14ac:dyDescent="0.25">
      <c r="A32" s="1">
        <v>40318</v>
      </c>
      <c r="B32" t="s">
        <v>6</v>
      </c>
      <c r="C32" t="s">
        <v>3</v>
      </c>
      <c r="D32">
        <v>23699351.02</v>
      </c>
    </row>
    <row r="33" spans="1:4" hidden="1" x14ac:dyDescent="0.25">
      <c r="A33" s="1">
        <v>40319</v>
      </c>
      <c r="B33" t="s">
        <v>6</v>
      </c>
      <c r="C33" t="s">
        <v>11</v>
      </c>
      <c r="D33">
        <v>304961.81</v>
      </c>
    </row>
    <row r="34" spans="1:4" hidden="1" x14ac:dyDescent="0.25">
      <c r="A34" s="1">
        <v>40320</v>
      </c>
      <c r="B34" t="s">
        <v>6</v>
      </c>
      <c r="C34" t="s">
        <v>4</v>
      </c>
      <c r="D34">
        <v>6707325.4900000002</v>
      </c>
    </row>
    <row r="35" spans="1:4" hidden="1" x14ac:dyDescent="0.25">
      <c r="A35" s="1">
        <v>40345</v>
      </c>
      <c r="B35" t="s">
        <v>6</v>
      </c>
      <c r="C35" t="s">
        <v>7</v>
      </c>
      <c r="D35">
        <v>11400.42</v>
      </c>
    </row>
    <row r="36" spans="1:4" hidden="1" x14ac:dyDescent="0.25">
      <c r="A36" s="1">
        <v>40346</v>
      </c>
      <c r="B36" t="s">
        <v>6</v>
      </c>
      <c r="C36" t="s">
        <v>8</v>
      </c>
      <c r="D36">
        <v>66.12</v>
      </c>
    </row>
    <row r="37" spans="1:4" hidden="1" x14ac:dyDescent="0.25">
      <c r="A37" s="1">
        <v>40347</v>
      </c>
      <c r="B37" t="s">
        <v>6</v>
      </c>
      <c r="C37" t="s">
        <v>9</v>
      </c>
      <c r="D37">
        <v>302796.46999999997</v>
      </c>
    </row>
    <row r="38" spans="1:4" hidden="1" x14ac:dyDescent="0.25">
      <c r="A38" s="1">
        <v>40348</v>
      </c>
      <c r="B38" t="s">
        <v>6</v>
      </c>
      <c r="C38" t="s">
        <v>10</v>
      </c>
      <c r="D38">
        <v>22283457.379999999</v>
      </c>
    </row>
    <row r="39" spans="1:4" hidden="1" x14ac:dyDescent="0.25">
      <c r="A39" s="1">
        <v>40349</v>
      </c>
      <c r="B39" t="s">
        <v>6</v>
      </c>
      <c r="C39" t="s">
        <v>3</v>
      </c>
      <c r="D39">
        <v>22841724.079999998</v>
      </c>
    </row>
    <row r="40" spans="1:4" hidden="1" x14ac:dyDescent="0.25">
      <c r="A40" s="1">
        <v>40350</v>
      </c>
      <c r="B40" t="s">
        <v>6</v>
      </c>
      <c r="C40" t="s">
        <v>11</v>
      </c>
      <c r="D40">
        <v>292942.58</v>
      </c>
    </row>
    <row r="41" spans="1:4" hidden="1" x14ac:dyDescent="0.25">
      <c r="A41" s="1">
        <v>40351</v>
      </c>
      <c r="B41" t="s">
        <v>6</v>
      </c>
      <c r="C41" t="s">
        <v>4</v>
      </c>
      <c r="D41">
        <v>2900629.38</v>
      </c>
    </row>
    <row r="42" spans="1:4" hidden="1" x14ac:dyDescent="0.25">
      <c r="A42" s="1">
        <v>40375</v>
      </c>
      <c r="B42" t="s">
        <v>6</v>
      </c>
      <c r="C42" t="s">
        <v>7</v>
      </c>
      <c r="D42">
        <v>13054.64</v>
      </c>
    </row>
    <row r="43" spans="1:4" hidden="1" x14ac:dyDescent="0.25">
      <c r="A43" s="1">
        <v>40377</v>
      </c>
      <c r="B43" t="s">
        <v>6</v>
      </c>
      <c r="C43" t="s">
        <v>9</v>
      </c>
      <c r="D43">
        <v>303497.03000000003</v>
      </c>
    </row>
    <row r="44" spans="1:4" hidden="1" x14ac:dyDescent="0.25">
      <c r="A44" s="1">
        <v>40378</v>
      </c>
      <c r="B44" t="s">
        <v>6</v>
      </c>
      <c r="C44" t="s">
        <v>10</v>
      </c>
      <c r="D44">
        <v>13797431.890000001</v>
      </c>
    </row>
    <row r="45" spans="1:4" hidden="1" x14ac:dyDescent="0.25">
      <c r="A45" s="1">
        <v>40379</v>
      </c>
      <c r="B45" t="s">
        <v>6</v>
      </c>
      <c r="C45" t="s">
        <v>3</v>
      </c>
      <c r="D45">
        <v>23728582.420000002</v>
      </c>
    </row>
    <row r="46" spans="1:4" hidden="1" x14ac:dyDescent="0.25">
      <c r="A46" s="1">
        <v>40380</v>
      </c>
      <c r="B46" t="s">
        <v>6</v>
      </c>
      <c r="C46" t="s">
        <v>11</v>
      </c>
      <c r="D46">
        <v>322803.37</v>
      </c>
    </row>
    <row r="47" spans="1:4" hidden="1" x14ac:dyDescent="0.25">
      <c r="A47" s="1">
        <v>40381</v>
      </c>
      <c r="B47" t="s">
        <v>6</v>
      </c>
      <c r="C47" t="s">
        <v>4</v>
      </c>
      <c r="D47">
        <v>2300036.25</v>
      </c>
    </row>
    <row r="48" spans="1:4" hidden="1" x14ac:dyDescent="0.25">
      <c r="A48" s="1">
        <v>40406</v>
      </c>
      <c r="B48" t="s">
        <v>6</v>
      </c>
      <c r="C48" t="s">
        <v>7</v>
      </c>
      <c r="D48">
        <v>10796.32</v>
      </c>
    </row>
    <row r="49" spans="1:4" hidden="1" x14ac:dyDescent="0.25">
      <c r="A49" s="1">
        <v>40408</v>
      </c>
      <c r="B49" t="s">
        <v>6</v>
      </c>
      <c r="C49" t="s">
        <v>9</v>
      </c>
      <c r="D49">
        <v>277569.23</v>
      </c>
    </row>
    <row r="50" spans="1:4" hidden="1" x14ac:dyDescent="0.25">
      <c r="A50" s="1">
        <v>40409</v>
      </c>
      <c r="B50" t="s">
        <v>6</v>
      </c>
      <c r="C50" t="s">
        <v>10</v>
      </c>
      <c r="D50">
        <v>22068771.649999999</v>
      </c>
    </row>
    <row r="51" spans="1:4" hidden="1" x14ac:dyDescent="0.25">
      <c r="A51" s="1">
        <v>40410</v>
      </c>
      <c r="B51" t="s">
        <v>6</v>
      </c>
      <c r="C51" t="s">
        <v>3</v>
      </c>
      <c r="D51">
        <v>24244639.09</v>
      </c>
    </row>
    <row r="52" spans="1:4" hidden="1" x14ac:dyDescent="0.25">
      <c r="A52" s="1">
        <v>40411</v>
      </c>
      <c r="B52" t="s">
        <v>6</v>
      </c>
      <c r="C52" t="s">
        <v>11</v>
      </c>
      <c r="D52">
        <v>364744.51</v>
      </c>
    </row>
    <row r="53" spans="1:4" hidden="1" x14ac:dyDescent="0.25">
      <c r="A53" s="1">
        <v>40412</v>
      </c>
      <c r="B53" t="s">
        <v>6</v>
      </c>
      <c r="C53" t="s">
        <v>4</v>
      </c>
      <c r="D53">
        <v>2058030.9</v>
      </c>
    </row>
    <row r="54" spans="1:4" hidden="1" x14ac:dyDescent="0.25">
      <c r="A54" s="1">
        <v>40437</v>
      </c>
      <c r="B54" t="s">
        <v>6</v>
      </c>
      <c r="C54" t="s">
        <v>7</v>
      </c>
      <c r="D54">
        <v>13864.25</v>
      </c>
    </row>
    <row r="55" spans="1:4" hidden="1" x14ac:dyDescent="0.25">
      <c r="A55" s="1">
        <v>40438</v>
      </c>
      <c r="B55" t="s">
        <v>6</v>
      </c>
      <c r="C55" t="s">
        <v>8</v>
      </c>
      <c r="D55">
        <v>821.67</v>
      </c>
    </row>
    <row r="56" spans="1:4" hidden="1" x14ac:dyDescent="0.25">
      <c r="A56" s="1">
        <v>40439</v>
      </c>
      <c r="B56" t="s">
        <v>6</v>
      </c>
      <c r="C56" t="s">
        <v>9</v>
      </c>
      <c r="D56">
        <v>283281.32</v>
      </c>
    </row>
    <row r="57" spans="1:4" hidden="1" x14ac:dyDescent="0.25">
      <c r="A57" s="1">
        <v>40440</v>
      </c>
      <c r="B57" t="s">
        <v>6</v>
      </c>
      <c r="C57" t="s">
        <v>10</v>
      </c>
      <c r="D57">
        <v>19176530.440000001</v>
      </c>
    </row>
    <row r="58" spans="1:4" hidden="1" x14ac:dyDescent="0.25">
      <c r="A58" s="1">
        <v>40441</v>
      </c>
      <c r="B58" t="s">
        <v>6</v>
      </c>
      <c r="C58" t="s">
        <v>3</v>
      </c>
      <c r="D58">
        <v>24961352.620000001</v>
      </c>
    </row>
    <row r="59" spans="1:4" hidden="1" x14ac:dyDescent="0.25">
      <c r="A59" s="1">
        <v>40442</v>
      </c>
      <c r="B59" t="s">
        <v>6</v>
      </c>
      <c r="C59" t="s">
        <v>11</v>
      </c>
      <c r="D59">
        <v>292471.57</v>
      </c>
    </row>
    <row r="60" spans="1:4" hidden="1" x14ac:dyDescent="0.25">
      <c r="A60" s="1">
        <v>40443</v>
      </c>
      <c r="B60" t="s">
        <v>6</v>
      </c>
      <c r="C60" t="s">
        <v>4</v>
      </c>
      <c r="D60">
        <v>1480344.25</v>
      </c>
    </row>
    <row r="61" spans="1:4" hidden="1" x14ac:dyDescent="0.25">
      <c r="A61" s="1">
        <v>40467</v>
      </c>
      <c r="B61" t="s">
        <v>6</v>
      </c>
      <c r="C61" t="s">
        <v>7</v>
      </c>
      <c r="D61">
        <v>11299.59</v>
      </c>
    </row>
    <row r="62" spans="1:4" hidden="1" x14ac:dyDescent="0.25">
      <c r="A62" s="1">
        <v>40468</v>
      </c>
      <c r="B62" t="s">
        <v>6</v>
      </c>
      <c r="C62" t="s">
        <v>8</v>
      </c>
      <c r="D62">
        <v>8364.2900000000009</v>
      </c>
    </row>
    <row r="63" spans="1:4" hidden="1" x14ac:dyDescent="0.25">
      <c r="A63" s="1">
        <v>40469</v>
      </c>
      <c r="B63" t="s">
        <v>6</v>
      </c>
      <c r="C63" t="s">
        <v>9</v>
      </c>
      <c r="D63">
        <v>290665.68</v>
      </c>
    </row>
    <row r="64" spans="1:4" hidden="1" x14ac:dyDescent="0.25">
      <c r="A64" s="1">
        <v>40470</v>
      </c>
      <c r="B64" t="s">
        <v>6</v>
      </c>
      <c r="C64" t="s">
        <v>10</v>
      </c>
      <c r="D64">
        <v>20372958.109999999</v>
      </c>
    </row>
    <row r="65" spans="1:4" hidden="1" x14ac:dyDescent="0.25">
      <c r="A65" s="1">
        <v>40471</v>
      </c>
      <c r="B65" t="s">
        <v>6</v>
      </c>
      <c r="C65" t="s">
        <v>3</v>
      </c>
      <c r="D65">
        <v>26580274.52</v>
      </c>
    </row>
    <row r="66" spans="1:4" hidden="1" x14ac:dyDescent="0.25">
      <c r="A66" s="1">
        <v>40472</v>
      </c>
      <c r="B66" t="s">
        <v>6</v>
      </c>
      <c r="C66" t="s">
        <v>11</v>
      </c>
      <c r="D66">
        <v>330463.52</v>
      </c>
    </row>
    <row r="67" spans="1:4" hidden="1" x14ac:dyDescent="0.25">
      <c r="A67" s="1">
        <v>40473</v>
      </c>
      <c r="B67" t="s">
        <v>6</v>
      </c>
      <c r="C67" t="s">
        <v>4</v>
      </c>
      <c r="D67">
        <v>981840.7</v>
      </c>
    </row>
    <row r="68" spans="1:4" hidden="1" x14ac:dyDescent="0.25">
      <c r="A68" s="1">
        <v>40498</v>
      </c>
      <c r="B68" t="s">
        <v>6</v>
      </c>
      <c r="C68" t="s">
        <v>7</v>
      </c>
      <c r="D68">
        <v>8401.6200000000008</v>
      </c>
    </row>
    <row r="69" spans="1:4" hidden="1" x14ac:dyDescent="0.25">
      <c r="A69" s="1">
        <v>40499</v>
      </c>
      <c r="B69" t="s">
        <v>6</v>
      </c>
      <c r="C69" t="s">
        <v>8</v>
      </c>
      <c r="D69">
        <v>61.83</v>
      </c>
    </row>
    <row r="70" spans="1:4" hidden="1" x14ac:dyDescent="0.25">
      <c r="A70" s="1">
        <v>40500</v>
      </c>
      <c r="B70" t="s">
        <v>6</v>
      </c>
      <c r="C70" t="s">
        <v>9</v>
      </c>
      <c r="D70">
        <v>264793.21000000002</v>
      </c>
    </row>
    <row r="71" spans="1:4" hidden="1" x14ac:dyDescent="0.25">
      <c r="A71" s="1">
        <v>40501</v>
      </c>
      <c r="B71" t="s">
        <v>6</v>
      </c>
      <c r="C71" t="s">
        <v>10</v>
      </c>
      <c r="D71">
        <v>24422378.59</v>
      </c>
    </row>
    <row r="72" spans="1:4" hidden="1" x14ac:dyDescent="0.25">
      <c r="A72" s="1">
        <v>40502</v>
      </c>
      <c r="B72" t="s">
        <v>6</v>
      </c>
      <c r="C72" t="s">
        <v>3</v>
      </c>
      <c r="D72">
        <v>25426114.449999999</v>
      </c>
    </row>
    <row r="73" spans="1:4" hidden="1" x14ac:dyDescent="0.25">
      <c r="A73" s="1">
        <v>40503</v>
      </c>
      <c r="B73" t="s">
        <v>6</v>
      </c>
      <c r="C73" t="s">
        <v>11</v>
      </c>
      <c r="D73">
        <v>368012.07</v>
      </c>
    </row>
    <row r="74" spans="1:4" hidden="1" x14ac:dyDescent="0.25">
      <c r="A74" s="1">
        <v>40504</v>
      </c>
      <c r="B74" t="s">
        <v>6</v>
      </c>
      <c r="C74" t="s">
        <v>4</v>
      </c>
      <c r="D74">
        <v>1081386.43</v>
      </c>
    </row>
    <row r="75" spans="1:4" x14ac:dyDescent="0.25">
      <c r="A75" s="1">
        <v>40527</v>
      </c>
      <c r="B75" t="s">
        <v>6</v>
      </c>
      <c r="C75" t="s">
        <v>10</v>
      </c>
      <c r="D75" s="3">
        <v>-11666829.07</v>
      </c>
    </row>
    <row r="76" spans="1:4" hidden="1" x14ac:dyDescent="0.25">
      <c r="A76" s="1">
        <v>40528</v>
      </c>
      <c r="B76" t="s">
        <v>6</v>
      </c>
      <c r="C76" t="s">
        <v>7</v>
      </c>
      <c r="D76">
        <v>11559.55</v>
      </c>
    </row>
    <row r="77" spans="1:4" hidden="1" x14ac:dyDescent="0.25">
      <c r="A77" s="1">
        <v>40529</v>
      </c>
      <c r="B77" t="s">
        <v>6</v>
      </c>
      <c r="C77" t="s">
        <v>8</v>
      </c>
      <c r="D77">
        <v>786.14</v>
      </c>
    </row>
    <row r="78" spans="1:4" hidden="1" x14ac:dyDescent="0.25">
      <c r="A78" s="1">
        <v>40530</v>
      </c>
      <c r="B78" t="s">
        <v>6</v>
      </c>
      <c r="C78" t="s">
        <v>9</v>
      </c>
      <c r="D78">
        <v>282282.74</v>
      </c>
    </row>
    <row r="79" spans="1:4" hidden="1" x14ac:dyDescent="0.25">
      <c r="A79" s="1">
        <v>40531</v>
      </c>
      <c r="B79" t="s">
        <v>6</v>
      </c>
      <c r="C79" t="s">
        <v>10</v>
      </c>
      <c r="D79">
        <v>30783197.699999999</v>
      </c>
    </row>
    <row r="80" spans="1:4" hidden="1" x14ac:dyDescent="0.25">
      <c r="A80" s="1">
        <v>40532</v>
      </c>
      <c r="B80" t="s">
        <v>6</v>
      </c>
      <c r="C80" t="s">
        <v>3</v>
      </c>
      <c r="D80">
        <v>27341125.449999999</v>
      </c>
    </row>
    <row r="81" spans="1:4" hidden="1" x14ac:dyDescent="0.25">
      <c r="A81" s="1">
        <v>40533</v>
      </c>
      <c r="B81" t="s">
        <v>6</v>
      </c>
      <c r="C81" t="s">
        <v>11</v>
      </c>
      <c r="D81">
        <v>409906.41</v>
      </c>
    </row>
    <row r="82" spans="1:4" hidden="1" x14ac:dyDescent="0.25">
      <c r="A82" s="1">
        <v>40534</v>
      </c>
      <c r="B82" t="s">
        <v>6</v>
      </c>
      <c r="C82" t="s">
        <v>4</v>
      </c>
      <c r="D82">
        <v>844373.75</v>
      </c>
    </row>
    <row r="83" spans="1:4" hidden="1" x14ac:dyDescent="0.25">
      <c r="A83" s="1">
        <v>40559</v>
      </c>
      <c r="B83" t="s">
        <v>6</v>
      </c>
      <c r="C83" t="s">
        <v>7</v>
      </c>
      <c r="D83">
        <v>16441.240000000002</v>
      </c>
    </row>
    <row r="84" spans="1:4" hidden="1" x14ac:dyDescent="0.25">
      <c r="A84" s="1">
        <v>40560</v>
      </c>
      <c r="B84" t="s">
        <v>6</v>
      </c>
      <c r="C84" t="s">
        <v>8</v>
      </c>
      <c r="D84">
        <v>675.61</v>
      </c>
    </row>
    <row r="85" spans="1:4" hidden="1" x14ac:dyDescent="0.25">
      <c r="A85" s="1">
        <v>40561</v>
      </c>
      <c r="B85" t="s">
        <v>6</v>
      </c>
      <c r="C85" t="s">
        <v>9</v>
      </c>
      <c r="D85">
        <v>299523.15999999997</v>
      </c>
    </row>
    <row r="86" spans="1:4" hidden="1" x14ac:dyDescent="0.25">
      <c r="A86" s="1">
        <v>40562</v>
      </c>
      <c r="B86" t="s">
        <v>6</v>
      </c>
      <c r="C86" t="s">
        <v>10</v>
      </c>
      <c r="D86">
        <v>29833872.170000002</v>
      </c>
    </row>
    <row r="87" spans="1:4" hidden="1" x14ac:dyDescent="0.25">
      <c r="A87" s="1">
        <v>40563</v>
      </c>
      <c r="B87" t="s">
        <v>6</v>
      </c>
      <c r="C87" t="s">
        <v>3</v>
      </c>
      <c r="D87">
        <v>27783272.920000002</v>
      </c>
    </row>
    <row r="88" spans="1:4" hidden="1" x14ac:dyDescent="0.25">
      <c r="A88" s="1">
        <v>40564</v>
      </c>
      <c r="B88" t="s">
        <v>6</v>
      </c>
      <c r="C88" t="s">
        <v>11</v>
      </c>
      <c r="D88">
        <v>464478.31</v>
      </c>
    </row>
    <row r="89" spans="1:4" hidden="1" x14ac:dyDescent="0.25">
      <c r="A89" s="1">
        <v>40565</v>
      </c>
      <c r="B89" t="s">
        <v>6</v>
      </c>
      <c r="C89" t="s">
        <v>4</v>
      </c>
      <c r="D89">
        <v>1759537.9</v>
      </c>
    </row>
    <row r="90" spans="1:4" hidden="1" x14ac:dyDescent="0.25">
      <c r="A90" s="1">
        <v>40590</v>
      </c>
      <c r="B90" t="s">
        <v>6</v>
      </c>
      <c r="C90" t="s">
        <v>7</v>
      </c>
      <c r="D90">
        <v>16680.13</v>
      </c>
    </row>
    <row r="91" spans="1:4" hidden="1" x14ac:dyDescent="0.25">
      <c r="A91" s="1">
        <v>40591</v>
      </c>
      <c r="B91" t="s">
        <v>6</v>
      </c>
      <c r="C91" t="s">
        <v>8</v>
      </c>
      <c r="D91">
        <v>6950385.1100000003</v>
      </c>
    </row>
    <row r="92" spans="1:4" hidden="1" x14ac:dyDescent="0.25">
      <c r="A92" s="1">
        <v>40592</v>
      </c>
      <c r="B92" t="s">
        <v>6</v>
      </c>
      <c r="C92" t="s">
        <v>9</v>
      </c>
      <c r="D92">
        <v>338333.2</v>
      </c>
    </row>
    <row r="93" spans="1:4" hidden="1" x14ac:dyDescent="0.25">
      <c r="A93" s="1">
        <v>40593</v>
      </c>
      <c r="B93" t="s">
        <v>6</v>
      </c>
      <c r="C93" t="s">
        <v>10</v>
      </c>
      <c r="D93">
        <v>31666827.899999999</v>
      </c>
    </row>
    <row r="94" spans="1:4" hidden="1" x14ac:dyDescent="0.25">
      <c r="A94" s="1">
        <v>40594</v>
      </c>
      <c r="B94" t="s">
        <v>6</v>
      </c>
      <c r="C94" t="s">
        <v>3</v>
      </c>
      <c r="D94">
        <v>24304962.449999999</v>
      </c>
    </row>
    <row r="95" spans="1:4" hidden="1" x14ac:dyDescent="0.25">
      <c r="A95" s="1">
        <v>40595</v>
      </c>
      <c r="B95" t="s">
        <v>6</v>
      </c>
      <c r="C95" t="s">
        <v>11</v>
      </c>
      <c r="D95">
        <v>2778676.25</v>
      </c>
    </row>
    <row r="96" spans="1:4" hidden="1" x14ac:dyDescent="0.25">
      <c r="A96" s="1">
        <v>40596</v>
      </c>
      <c r="B96" t="s">
        <v>6</v>
      </c>
      <c r="C96" t="s">
        <v>4</v>
      </c>
      <c r="D96">
        <v>6344934.9000000004</v>
      </c>
    </row>
    <row r="97" spans="1:4" hidden="1" x14ac:dyDescent="0.25">
      <c r="A97" s="1">
        <v>40618</v>
      </c>
      <c r="B97" t="s">
        <v>6</v>
      </c>
      <c r="C97" t="s">
        <v>7</v>
      </c>
      <c r="D97">
        <v>13079.04</v>
      </c>
    </row>
    <row r="98" spans="1:4" hidden="1" x14ac:dyDescent="0.25">
      <c r="A98" s="1">
        <v>40619</v>
      </c>
      <c r="B98" t="s">
        <v>6</v>
      </c>
      <c r="C98" t="s">
        <v>8</v>
      </c>
      <c r="D98">
        <v>4541955.67</v>
      </c>
    </row>
    <row r="99" spans="1:4" hidden="1" x14ac:dyDescent="0.25">
      <c r="A99" s="1">
        <v>40620</v>
      </c>
      <c r="B99" t="s">
        <v>6</v>
      </c>
      <c r="C99" t="s">
        <v>9</v>
      </c>
      <c r="D99">
        <v>343660.02</v>
      </c>
    </row>
    <row r="100" spans="1:4" hidden="1" x14ac:dyDescent="0.25">
      <c r="A100" s="1">
        <v>40621</v>
      </c>
      <c r="B100" t="s">
        <v>6</v>
      </c>
      <c r="C100" t="s">
        <v>10</v>
      </c>
      <c r="D100">
        <v>21169359.52</v>
      </c>
    </row>
    <row r="101" spans="1:4" hidden="1" x14ac:dyDescent="0.25">
      <c r="A101" s="1">
        <v>40622</v>
      </c>
      <c r="B101" t="s">
        <v>6</v>
      </c>
      <c r="C101" t="s">
        <v>3</v>
      </c>
      <c r="D101">
        <v>25220627.210000001</v>
      </c>
    </row>
    <row r="102" spans="1:4" hidden="1" x14ac:dyDescent="0.25">
      <c r="A102" s="1">
        <v>40623</v>
      </c>
      <c r="B102" t="s">
        <v>6</v>
      </c>
      <c r="C102" t="s">
        <v>11</v>
      </c>
      <c r="D102">
        <v>2855024.71</v>
      </c>
    </row>
    <row r="103" spans="1:4" hidden="1" x14ac:dyDescent="0.25">
      <c r="A103" s="1">
        <v>40624</v>
      </c>
      <c r="B103" t="s">
        <v>6</v>
      </c>
      <c r="C103" t="s">
        <v>4</v>
      </c>
      <c r="D103">
        <v>11503623.33</v>
      </c>
    </row>
    <row r="104" spans="1:4" hidden="1" x14ac:dyDescent="0.25">
      <c r="A104" s="1">
        <v>40649</v>
      </c>
      <c r="B104" t="s">
        <v>6</v>
      </c>
      <c r="C104" t="s">
        <v>7</v>
      </c>
      <c r="D104">
        <v>10924.72</v>
      </c>
    </row>
    <row r="105" spans="1:4" hidden="1" x14ac:dyDescent="0.25">
      <c r="A105" s="1">
        <v>40650</v>
      </c>
      <c r="B105" t="s">
        <v>6</v>
      </c>
      <c r="C105" t="s">
        <v>8</v>
      </c>
      <c r="D105">
        <v>6020543.6500000004</v>
      </c>
    </row>
    <row r="106" spans="1:4" hidden="1" x14ac:dyDescent="0.25">
      <c r="A106" s="1">
        <v>40651</v>
      </c>
      <c r="B106" t="s">
        <v>6</v>
      </c>
      <c r="C106" t="s">
        <v>9</v>
      </c>
      <c r="D106">
        <v>319438.94</v>
      </c>
    </row>
    <row r="107" spans="1:4" hidden="1" x14ac:dyDescent="0.25">
      <c r="A107" s="1">
        <v>40652</v>
      </c>
      <c r="B107" t="s">
        <v>6</v>
      </c>
      <c r="C107" t="s">
        <v>10</v>
      </c>
      <c r="D107">
        <v>28059918.57</v>
      </c>
    </row>
    <row r="108" spans="1:4" hidden="1" x14ac:dyDescent="0.25">
      <c r="A108" s="1">
        <v>40653</v>
      </c>
      <c r="B108" t="s">
        <v>6</v>
      </c>
      <c r="C108" t="s">
        <v>3</v>
      </c>
      <c r="D108">
        <v>26352567.32</v>
      </c>
    </row>
    <row r="109" spans="1:4" hidden="1" x14ac:dyDescent="0.25">
      <c r="A109" s="1">
        <v>40654</v>
      </c>
      <c r="B109" t="s">
        <v>6</v>
      </c>
      <c r="C109" t="s">
        <v>11</v>
      </c>
      <c r="D109">
        <v>2968197.54</v>
      </c>
    </row>
    <row r="110" spans="1:4" hidden="1" x14ac:dyDescent="0.25">
      <c r="A110" s="1">
        <v>40655</v>
      </c>
      <c r="B110" t="s">
        <v>6</v>
      </c>
      <c r="C110" t="s">
        <v>4</v>
      </c>
      <c r="D110">
        <v>10180593.880000001</v>
      </c>
    </row>
    <row r="111" spans="1:4" hidden="1" x14ac:dyDescent="0.25">
      <c r="A111" s="1">
        <v>40679</v>
      </c>
      <c r="B111" t="s">
        <v>6</v>
      </c>
      <c r="C111" t="s">
        <v>7</v>
      </c>
      <c r="D111">
        <v>3997.86</v>
      </c>
    </row>
    <row r="112" spans="1:4" hidden="1" x14ac:dyDescent="0.25">
      <c r="A112" s="1">
        <v>40680</v>
      </c>
      <c r="B112" t="s">
        <v>6</v>
      </c>
      <c r="C112" t="s">
        <v>8</v>
      </c>
      <c r="D112">
        <v>6910285.7599999998</v>
      </c>
    </row>
    <row r="113" spans="1:4" hidden="1" x14ac:dyDescent="0.25">
      <c r="A113" s="1">
        <v>40681</v>
      </c>
      <c r="B113" t="s">
        <v>6</v>
      </c>
      <c r="C113" t="s">
        <v>9</v>
      </c>
      <c r="D113">
        <v>383935.38</v>
      </c>
    </row>
    <row r="114" spans="1:4" hidden="1" x14ac:dyDescent="0.25">
      <c r="A114" s="1">
        <v>40682</v>
      </c>
      <c r="B114" t="s">
        <v>6</v>
      </c>
      <c r="C114" t="s">
        <v>10</v>
      </c>
      <c r="D114">
        <v>32206915.050000001</v>
      </c>
    </row>
    <row r="115" spans="1:4" hidden="1" x14ac:dyDescent="0.25">
      <c r="A115" s="1">
        <v>40683</v>
      </c>
      <c r="B115" t="s">
        <v>6</v>
      </c>
      <c r="C115" t="s">
        <v>3</v>
      </c>
      <c r="D115">
        <v>25381009.399999999</v>
      </c>
    </row>
    <row r="116" spans="1:4" hidden="1" x14ac:dyDescent="0.25">
      <c r="A116" s="1">
        <v>40684</v>
      </c>
      <c r="B116" t="s">
        <v>6</v>
      </c>
      <c r="C116" t="s">
        <v>11</v>
      </c>
      <c r="D116">
        <v>2771325.57</v>
      </c>
    </row>
    <row r="117" spans="1:4" hidden="1" x14ac:dyDescent="0.25">
      <c r="A117" s="1">
        <v>40685</v>
      </c>
      <c r="B117" t="s">
        <v>6</v>
      </c>
      <c r="C117" t="s">
        <v>4</v>
      </c>
      <c r="D117">
        <v>7887020.4299999997</v>
      </c>
    </row>
    <row r="118" spans="1:4" hidden="1" x14ac:dyDescent="0.25">
      <c r="A118" s="1">
        <v>40710</v>
      </c>
      <c r="B118" t="s">
        <v>6</v>
      </c>
      <c r="C118" t="s">
        <v>7</v>
      </c>
      <c r="D118">
        <v>16168.9</v>
      </c>
    </row>
    <row r="119" spans="1:4" hidden="1" x14ac:dyDescent="0.25">
      <c r="A119" s="1">
        <v>40711</v>
      </c>
      <c r="B119" t="s">
        <v>6</v>
      </c>
      <c r="C119" t="s">
        <v>8</v>
      </c>
      <c r="D119">
        <v>6237891.6500000004</v>
      </c>
    </row>
    <row r="120" spans="1:4" hidden="1" x14ac:dyDescent="0.25">
      <c r="A120" s="1">
        <v>40712</v>
      </c>
      <c r="B120" t="s">
        <v>6</v>
      </c>
      <c r="C120" t="s">
        <v>9</v>
      </c>
      <c r="D120">
        <v>382194.06</v>
      </c>
    </row>
    <row r="121" spans="1:4" hidden="1" x14ac:dyDescent="0.25">
      <c r="A121" s="1">
        <v>40713</v>
      </c>
      <c r="B121" t="s">
        <v>6</v>
      </c>
      <c r="C121" t="s">
        <v>10</v>
      </c>
      <c r="D121">
        <v>29069009.57</v>
      </c>
    </row>
    <row r="122" spans="1:4" hidden="1" x14ac:dyDescent="0.25">
      <c r="A122" s="1">
        <v>40714</v>
      </c>
      <c r="B122" t="s">
        <v>6</v>
      </c>
      <c r="C122" t="s">
        <v>3</v>
      </c>
      <c r="D122">
        <v>26458248.48</v>
      </c>
    </row>
    <row r="123" spans="1:4" hidden="1" x14ac:dyDescent="0.25">
      <c r="A123" s="1">
        <v>40715</v>
      </c>
      <c r="B123" t="s">
        <v>6</v>
      </c>
      <c r="C123" t="s">
        <v>11</v>
      </c>
      <c r="D123">
        <v>2880520.16</v>
      </c>
    </row>
    <row r="124" spans="1:4" hidden="1" x14ac:dyDescent="0.25">
      <c r="A124" s="1">
        <v>40716</v>
      </c>
      <c r="B124" t="s">
        <v>6</v>
      </c>
      <c r="C124" t="s">
        <v>4</v>
      </c>
      <c r="D124">
        <v>4426105.47</v>
      </c>
    </row>
    <row r="125" spans="1:4" hidden="1" x14ac:dyDescent="0.25">
      <c r="A125" s="1">
        <v>40740</v>
      </c>
      <c r="B125" t="s">
        <v>6</v>
      </c>
      <c r="C125" t="s">
        <v>7</v>
      </c>
      <c r="D125">
        <v>10647.2</v>
      </c>
    </row>
    <row r="126" spans="1:4" hidden="1" x14ac:dyDescent="0.25">
      <c r="A126" s="1">
        <v>40741</v>
      </c>
      <c r="B126" t="s">
        <v>6</v>
      </c>
      <c r="C126" t="s">
        <v>8</v>
      </c>
      <c r="D126">
        <v>5305794.3600000003</v>
      </c>
    </row>
    <row r="127" spans="1:4" hidden="1" x14ac:dyDescent="0.25">
      <c r="A127" s="1">
        <v>40742</v>
      </c>
      <c r="B127" t="s">
        <v>6</v>
      </c>
      <c r="C127" t="s">
        <v>9</v>
      </c>
      <c r="D127">
        <v>399888.95</v>
      </c>
    </row>
    <row r="128" spans="1:4" hidden="1" x14ac:dyDescent="0.25">
      <c r="A128" s="1">
        <v>40743</v>
      </c>
      <c r="B128" t="s">
        <v>6</v>
      </c>
      <c r="C128" t="s">
        <v>10</v>
      </c>
      <c r="D128">
        <v>24728303.18</v>
      </c>
    </row>
    <row r="129" spans="1:4" hidden="1" x14ac:dyDescent="0.25">
      <c r="A129" s="1">
        <v>40744</v>
      </c>
      <c r="B129" t="s">
        <v>6</v>
      </c>
      <c r="C129" t="s">
        <v>3</v>
      </c>
      <c r="D129">
        <v>24345909.93</v>
      </c>
    </row>
    <row r="130" spans="1:4" hidden="1" x14ac:dyDescent="0.25">
      <c r="A130" s="1">
        <v>40745</v>
      </c>
      <c r="B130" t="s">
        <v>6</v>
      </c>
      <c r="C130" t="s">
        <v>11</v>
      </c>
      <c r="D130">
        <v>2716039.88</v>
      </c>
    </row>
    <row r="131" spans="1:4" hidden="1" x14ac:dyDescent="0.25">
      <c r="A131" s="1">
        <v>40746</v>
      </c>
      <c r="B131" t="s">
        <v>6</v>
      </c>
      <c r="C131" t="s">
        <v>4</v>
      </c>
      <c r="D131">
        <v>3233681.61</v>
      </c>
    </row>
    <row r="132" spans="1:4" hidden="1" x14ac:dyDescent="0.25">
      <c r="A132" s="1">
        <v>40771</v>
      </c>
      <c r="B132" t="s">
        <v>6</v>
      </c>
      <c r="C132" t="s">
        <v>7</v>
      </c>
      <c r="D132">
        <v>10745.06</v>
      </c>
    </row>
    <row r="133" spans="1:4" hidden="1" x14ac:dyDescent="0.25">
      <c r="A133" s="1">
        <v>40772</v>
      </c>
      <c r="B133" t="s">
        <v>6</v>
      </c>
      <c r="C133" t="s">
        <v>8</v>
      </c>
      <c r="D133">
        <v>5472585.5300000003</v>
      </c>
    </row>
    <row r="134" spans="1:4" hidden="1" x14ac:dyDescent="0.25">
      <c r="A134" s="1">
        <v>40773</v>
      </c>
      <c r="B134" t="s">
        <v>6</v>
      </c>
      <c r="C134" t="s">
        <v>9</v>
      </c>
      <c r="D134">
        <v>384169.34</v>
      </c>
    </row>
    <row r="135" spans="1:4" hidden="1" x14ac:dyDescent="0.25">
      <c r="A135" s="1">
        <v>40774</v>
      </c>
      <c r="B135" t="s">
        <v>6</v>
      </c>
      <c r="C135" t="s">
        <v>10</v>
      </c>
      <c r="D135">
        <v>25507686.850000001</v>
      </c>
    </row>
    <row r="136" spans="1:4" hidden="1" x14ac:dyDescent="0.25">
      <c r="A136" s="1">
        <v>40775</v>
      </c>
      <c r="B136" t="s">
        <v>6</v>
      </c>
      <c r="C136" t="s">
        <v>3</v>
      </c>
      <c r="D136">
        <v>31845144.940000001</v>
      </c>
    </row>
    <row r="137" spans="1:4" hidden="1" x14ac:dyDescent="0.25">
      <c r="A137" s="1">
        <v>40776</v>
      </c>
      <c r="B137" t="s">
        <v>6</v>
      </c>
      <c r="C137" t="s">
        <v>11</v>
      </c>
      <c r="D137">
        <v>3434731.06</v>
      </c>
    </row>
    <row r="138" spans="1:4" hidden="1" x14ac:dyDescent="0.25">
      <c r="A138" s="1">
        <v>40777</v>
      </c>
      <c r="B138" t="s">
        <v>6</v>
      </c>
      <c r="C138" t="s">
        <v>4</v>
      </c>
      <c r="D138">
        <v>2597289.0099999998</v>
      </c>
    </row>
    <row r="139" spans="1:4" hidden="1" x14ac:dyDescent="0.25">
      <c r="A139" s="1">
        <v>40802</v>
      </c>
      <c r="B139" t="s">
        <v>6</v>
      </c>
      <c r="C139" t="s">
        <v>7</v>
      </c>
      <c r="D139">
        <v>14757.54</v>
      </c>
    </row>
    <row r="140" spans="1:4" hidden="1" x14ac:dyDescent="0.25">
      <c r="A140" s="1">
        <v>40803</v>
      </c>
      <c r="B140" t="s">
        <v>6</v>
      </c>
      <c r="C140" t="s">
        <v>8</v>
      </c>
      <c r="D140">
        <v>4368992.34</v>
      </c>
    </row>
    <row r="141" spans="1:4" hidden="1" x14ac:dyDescent="0.25">
      <c r="A141" s="1">
        <v>40804</v>
      </c>
      <c r="B141" t="s">
        <v>6</v>
      </c>
      <c r="C141" t="s">
        <v>9</v>
      </c>
      <c r="D141">
        <v>381579.21</v>
      </c>
    </row>
    <row r="142" spans="1:4" hidden="1" x14ac:dyDescent="0.25">
      <c r="A142" s="1">
        <v>40805</v>
      </c>
      <c r="B142" t="s">
        <v>6</v>
      </c>
      <c r="C142" t="s">
        <v>10</v>
      </c>
      <c r="D142">
        <v>20262906.809999999</v>
      </c>
    </row>
    <row r="143" spans="1:4" hidden="1" x14ac:dyDescent="0.25">
      <c r="A143" s="1">
        <v>40806</v>
      </c>
      <c r="B143" t="s">
        <v>6</v>
      </c>
      <c r="C143" t="s">
        <v>3</v>
      </c>
      <c r="D143">
        <v>31385787.640000001</v>
      </c>
    </row>
    <row r="144" spans="1:4" hidden="1" x14ac:dyDescent="0.25">
      <c r="A144" s="1">
        <v>40807</v>
      </c>
      <c r="B144" t="s">
        <v>6</v>
      </c>
      <c r="C144" t="s">
        <v>11</v>
      </c>
      <c r="D144">
        <v>3329301.86</v>
      </c>
    </row>
    <row r="145" spans="1:4" hidden="1" x14ac:dyDescent="0.25">
      <c r="A145" s="1">
        <v>40808</v>
      </c>
      <c r="B145" t="s">
        <v>6</v>
      </c>
      <c r="C145" t="s">
        <v>4</v>
      </c>
      <c r="D145">
        <v>1744779.03</v>
      </c>
    </row>
    <row r="146" spans="1:4" hidden="1" x14ac:dyDescent="0.25">
      <c r="A146" s="1">
        <v>40832</v>
      </c>
      <c r="B146" t="s">
        <v>6</v>
      </c>
      <c r="C146" t="s">
        <v>7</v>
      </c>
      <c r="D146">
        <v>12553.53</v>
      </c>
    </row>
    <row r="147" spans="1:4" hidden="1" x14ac:dyDescent="0.25">
      <c r="A147" s="1">
        <v>40833</v>
      </c>
      <c r="B147" t="s">
        <v>6</v>
      </c>
      <c r="C147" t="s">
        <v>8</v>
      </c>
      <c r="D147">
        <v>5744430.1299999999</v>
      </c>
    </row>
    <row r="148" spans="1:4" hidden="1" x14ac:dyDescent="0.25">
      <c r="A148" s="1">
        <v>40834</v>
      </c>
      <c r="B148" t="s">
        <v>6</v>
      </c>
      <c r="C148" t="s">
        <v>9</v>
      </c>
      <c r="D148">
        <v>376212.94</v>
      </c>
    </row>
    <row r="149" spans="1:4" hidden="1" x14ac:dyDescent="0.25">
      <c r="A149" s="1">
        <v>40835</v>
      </c>
      <c r="B149" t="s">
        <v>6</v>
      </c>
      <c r="C149" t="s">
        <v>10</v>
      </c>
      <c r="D149">
        <v>26487221.030000001</v>
      </c>
    </row>
    <row r="150" spans="1:4" hidden="1" x14ac:dyDescent="0.25">
      <c r="A150" s="1">
        <v>40836</v>
      </c>
      <c r="B150" t="s">
        <v>6</v>
      </c>
      <c r="C150" t="s">
        <v>3</v>
      </c>
      <c r="D150">
        <v>30715336.27</v>
      </c>
    </row>
    <row r="151" spans="1:4" hidden="1" x14ac:dyDescent="0.25">
      <c r="A151" s="1">
        <v>40837</v>
      </c>
      <c r="B151" t="s">
        <v>6</v>
      </c>
      <c r="C151" t="s">
        <v>11</v>
      </c>
      <c r="D151">
        <v>3446225.68</v>
      </c>
    </row>
    <row r="152" spans="1:4" hidden="1" x14ac:dyDescent="0.25">
      <c r="A152" s="1">
        <v>40838</v>
      </c>
      <c r="B152" t="s">
        <v>6</v>
      </c>
      <c r="C152" t="s">
        <v>4</v>
      </c>
      <c r="D152">
        <v>1545847.45</v>
      </c>
    </row>
    <row r="153" spans="1:4" hidden="1" x14ac:dyDescent="0.25">
      <c r="A153" s="1">
        <v>40863</v>
      </c>
      <c r="B153" t="s">
        <v>6</v>
      </c>
      <c r="C153" t="s">
        <v>7</v>
      </c>
      <c r="D153">
        <v>10925.2</v>
      </c>
    </row>
    <row r="154" spans="1:4" hidden="1" x14ac:dyDescent="0.25">
      <c r="A154" s="1">
        <v>40864</v>
      </c>
      <c r="B154" t="s">
        <v>6</v>
      </c>
      <c r="C154" t="s">
        <v>8</v>
      </c>
      <c r="D154">
        <v>6063997.0499999998</v>
      </c>
    </row>
    <row r="155" spans="1:4" hidden="1" x14ac:dyDescent="0.25">
      <c r="A155" s="1">
        <v>40865</v>
      </c>
      <c r="B155" t="s">
        <v>6</v>
      </c>
      <c r="C155" t="s">
        <v>9</v>
      </c>
      <c r="D155">
        <v>408175.3</v>
      </c>
    </row>
    <row r="156" spans="1:4" hidden="1" x14ac:dyDescent="0.25">
      <c r="A156" s="1">
        <v>40866</v>
      </c>
      <c r="B156" t="s">
        <v>6</v>
      </c>
      <c r="C156" t="s">
        <v>10</v>
      </c>
      <c r="D156">
        <v>27984763.559999999</v>
      </c>
    </row>
    <row r="157" spans="1:4" hidden="1" x14ac:dyDescent="0.25">
      <c r="A157" s="1">
        <v>40867</v>
      </c>
      <c r="B157" t="s">
        <v>6</v>
      </c>
      <c r="C157" t="s">
        <v>3</v>
      </c>
      <c r="D157">
        <v>30342202.859999999</v>
      </c>
    </row>
    <row r="158" spans="1:4" hidden="1" x14ac:dyDescent="0.25">
      <c r="A158" s="1">
        <v>40868</v>
      </c>
      <c r="B158" t="s">
        <v>6</v>
      </c>
      <c r="C158" t="s">
        <v>11</v>
      </c>
      <c r="D158">
        <v>3319011.33</v>
      </c>
    </row>
    <row r="159" spans="1:4" hidden="1" x14ac:dyDescent="0.25">
      <c r="A159" s="1">
        <v>40869</v>
      </c>
      <c r="B159" t="s">
        <v>6</v>
      </c>
      <c r="C159" t="s">
        <v>4</v>
      </c>
      <c r="D159">
        <v>1059180.94</v>
      </c>
    </row>
    <row r="160" spans="1:4" x14ac:dyDescent="0.25">
      <c r="A160" s="1">
        <v>40892</v>
      </c>
      <c r="B160" t="s">
        <v>6</v>
      </c>
      <c r="C160" t="s">
        <v>10</v>
      </c>
      <c r="D160" s="3">
        <v>-327911.46000000002</v>
      </c>
    </row>
    <row r="161" spans="1:4" hidden="1" x14ac:dyDescent="0.25">
      <c r="A161" s="1">
        <v>40893</v>
      </c>
      <c r="B161" t="s">
        <v>6</v>
      </c>
      <c r="C161" t="s">
        <v>7</v>
      </c>
      <c r="D161">
        <v>10236.299999999999</v>
      </c>
    </row>
    <row r="162" spans="1:4" hidden="1" x14ac:dyDescent="0.25">
      <c r="A162" s="1">
        <v>40894</v>
      </c>
      <c r="B162" t="s">
        <v>6</v>
      </c>
      <c r="C162" t="s">
        <v>8</v>
      </c>
      <c r="D162">
        <v>7043291.04</v>
      </c>
    </row>
    <row r="163" spans="1:4" hidden="1" x14ac:dyDescent="0.25">
      <c r="A163" s="1">
        <v>40895</v>
      </c>
      <c r="B163" t="s">
        <v>6</v>
      </c>
      <c r="C163" t="s">
        <v>9</v>
      </c>
      <c r="D163">
        <v>416950.5</v>
      </c>
    </row>
    <row r="164" spans="1:4" hidden="1" x14ac:dyDescent="0.25">
      <c r="A164" s="1">
        <v>40896</v>
      </c>
      <c r="B164" t="s">
        <v>6</v>
      </c>
      <c r="C164" t="s">
        <v>10</v>
      </c>
      <c r="D164">
        <v>46405082.899999999</v>
      </c>
    </row>
    <row r="165" spans="1:4" hidden="1" x14ac:dyDescent="0.25">
      <c r="A165" s="1">
        <v>40897</v>
      </c>
      <c r="B165" t="s">
        <v>6</v>
      </c>
      <c r="C165" t="s">
        <v>3</v>
      </c>
      <c r="D165">
        <v>32069631.68</v>
      </c>
    </row>
    <row r="166" spans="1:4" hidden="1" x14ac:dyDescent="0.25">
      <c r="A166" s="1">
        <v>40898</v>
      </c>
      <c r="B166" t="s">
        <v>6</v>
      </c>
      <c r="C166" t="s">
        <v>11</v>
      </c>
      <c r="D166">
        <v>4226144.51</v>
      </c>
    </row>
    <row r="167" spans="1:4" hidden="1" x14ac:dyDescent="0.25">
      <c r="A167" s="1">
        <v>40899</v>
      </c>
      <c r="B167" t="s">
        <v>6</v>
      </c>
      <c r="C167" t="s">
        <v>4</v>
      </c>
      <c r="D167">
        <v>963042.62</v>
      </c>
    </row>
    <row r="168" spans="1:4" hidden="1" x14ac:dyDescent="0.25">
      <c r="A168" s="1">
        <v>40924</v>
      </c>
      <c r="B168" t="s">
        <v>6</v>
      </c>
      <c r="C168" t="s">
        <v>7</v>
      </c>
      <c r="D168">
        <v>8124.76</v>
      </c>
    </row>
    <row r="169" spans="1:4" hidden="1" x14ac:dyDescent="0.25">
      <c r="A169" s="1">
        <v>40925</v>
      </c>
      <c r="B169" t="s">
        <v>6</v>
      </c>
      <c r="C169" t="s">
        <v>8</v>
      </c>
      <c r="D169">
        <v>6171135.9800000004</v>
      </c>
    </row>
    <row r="170" spans="1:4" hidden="1" x14ac:dyDescent="0.25">
      <c r="A170" s="1">
        <v>40926</v>
      </c>
      <c r="B170" t="s">
        <v>6</v>
      </c>
      <c r="C170" t="s">
        <v>9</v>
      </c>
      <c r="D170">
        <v>426381.81</v>
      </c>
    </row>
    <row r="171" spans="1:4" hidden="1" x14ac:dyDescent="0.25">
      <c r="A171" s="1">
        <v>40927</v>
      </c>
      <c r="B171" t="s">
        <v>6</v>
      </c>
      <c r="C171" t="s">
        <v>10</v>
      </c>
      <c r="D171">
        <v>29839709.940000001</v>
      </c>
    </row>
    <row r="172" spans="1:4" hidden="1" x14ac:dyDescent="0.25">
      <c r="A172" s="1">
        <v>40928</v>
      </c>
      <c r="B172" t="s">
        <v>6</v>
      </c>
      <c r="C172" t="s">
        <v>3</v>
      </c>
      <c r="D172">
        <v>31688147.550000001</v>
      </c>
    </row>
    <row r="173" spans="1:4" hidden="1" x14ac:dyDescent="0.25">
      <c r="A173" s="1">
        <v>40929</v>
      </c>
      <c r="B173" t="s">
        <v>6</v>
      </c>
      <c r="C173" t="s">
        <v>11</v>
      </c>
      <c r="D173">
        <v>3072790.05</v>
      </c>
    </row>
    <row r="174" spans="1:4" hidden="1" x14ac:dyDescent="0.25">
      <c r="A174" s="1">
        <v>40930</v>
      </c>
      <c r="B174" t="s">
        <v>6</v>
      </c>
      <c r="C174" t="s">
        <v>4</v>
      </c>
      <c r="D174">
        <v>1773894.25</v>
      </c>
    </row>
    <row r="175" spans="1:4" hidden="1" x14ac:dyDescent="0.25">
      <c r="A175" s="1">
        <v>40955</v>
      </c>
      <c r="B175" t="s">
        <v>6</v>
      </c>
      <c r="C175" t="s">
        <v>7</v>
      </c>
      <c r="D175">
        <v>20813.57</v>
      </c>
    </row>
    <row r="176" spans="1:4" hidden="1" x14ac:dyDescent="0.25">
      <c r="A176" s="1">
        <v>40956</v>
      </c>
      <c r="B176" t="s">
        <v>6</v>
      </c>
      <c r="C176" t="s">
        <v>8</v>
      </c>
      <c r="D176">
        <v>7468521.3700000001</v>
      </c>
    </row>
    <row r="177" spans="1:4" hidden="1" x14ac:dyDescent="0.25">
      <c r="A177" s="1">
        <v>40957</v>
      </c>
      <c r="B177" t="s">
        <v>6</v>
      </c>
      <c r="C177" t="s">
        <v>9</v>
      </c>
      <c r="D177">
        <v>456483.71</v>
      </c>
    </row>
    <row r="178" spans="1:4" hidden="1" x14ac:dyDescent="0.25">
      <c r="A178" s="1">
        <v>40958</v>
      </c>
      <c r="B178" t="s">
        <v>6</v>
      </c>
      <c r="C178" t="s">
        <v>10</v>
      </c>
      <c r="D178">
        <v>36095662.240000002</v>
      </c>
    </row>
    <row r="179" spans="1:4" hidden="1" x14ac:dyDescent="0.25">
      <c r="A179" s="1">
        <v>40959</v>
      </c>
      <c r="B179" t="s">
        <v>6</v>
      </c>
      <c r="C179" t="s">
        <v>3</v>
      </c>
      <c r="D179">
        <v>28185972.489999998</v>
      </c>
    </row>
    <row r="180" spans="1:4" hidden="1" x14ac:dyDescent="0.25">
      <c r="A180" s="1">
        <v>40960</v>
      </c>
      <c r="B180" t="s">
        <v>6</v>
      </c>
      <c r="C180" t="s">
        <v>11</v>
      </c>
      <c r="D180">
        <v>3293920.39</v>
      </c>
    </row>
    <row r="181" spans="1:4" hidden="1" x14ac:dyDescent="0.25">
      <c r="A181" s="1">
        <v>40961</v>
      </c>
      <c r="B181" t="s">
        <v>6</v>
      </c>
      <c r="C181" t="s">
        <v>4</v>
      </c>
      <c r="D181">
        <v>7480243.9800000004</v>
      </c>
    </row>
    <row r="182" spans="1:4" hidden="1" x14ac:dyDescent="0.25">
      <c r="A182" s="1">
        <v>40984</v>
      </c>
      <c r="B182" t="s">
        <v>6</v>
      </c>
      <c r="C182" t="s">
        <v>7</v>
      </c>
      <c r="D182">
        <v>9878.11</v>
      </c>
    </row>
    <row r="183" spans="1:4" hidden="1" x14ac:dyDescent="0.25">
      <c r="A183" s="1">
        <v>40985</v>
      </c>
      <c r="B183" t="s">
        <v>6</v>
      </c>
      <c r="C183" t="s">
        <v>8</v>
      </c>
      <c r="D183">
        <v>5072146.72</v>
      </c>
    </row>
    <row r="184" spans="1:4" hidden="1" x14ac:dyDescent="0.25">
      <c r="A184" s="1">
        <v>40986</v>
      </c>
      <c r="B184" t="s">
        <v>6</v>
      </c>
      <c r="C184" t="s">
        <v>9</v>
      </c>
      <c r="D184">
        <v>462930.37</v>
      </c>
    </row>
    <row r="185" spans="1:4" hidden="1" x14ac:dyDescent="0.25">
      <c r="A185" s="1">
        <v>40987</v>
      </c>
      <c r="B185" t="s">
        <v>6</v>
      </c>
      <c r="C185" t="s">
        <v>10</v>
      </c>
      <c r="D185">
        <v>24514719.079999998</v>
      </c>
    </row>
    <row r="186" spans="1:4" hidden="1" x14ac:dyDescent="0.25">
      <c r="A186" s="1">
        <v>40988</v>
      </c>
      <c r="B186" t="s">
        <v>6</v>
      </c>
      <c r="C186" t="s">
        <v>3</v>
      </c>
      <c r="D186">
        <v>29289490.68</v>
      </c>
    </row>
    <row r="187" spans="1:4" hidden="1" x14ac:dyDescent="0.25">
      <c r="A187" s="1">
        <v>40989</v>
      </c>
      <c r="B187" t="s">
        <v>6</v>
      </c>
      <c r="C187" t="s">
        <v>11</v>
      </c>
      <c r="D187">
        <v>3171487.72</v>
      </c>
    </row>
    <row r="188" spans="1:4" hidden="1" x14ac:dyDescent="0.25">
      <c r="A188" s="1">
        <v>40990</v>
      </c>
      <c r="B188" t="s">
        <v>6</v>
      </c>
      <c r="C188" t="s">
        <v>4</v>
      </c>
      <c r="D188">
        <v>13846632.109999999</v>
      </c>
    </row>
    <row r="189" spans="1:4" hidden="1" x14ac:dyDescent="0.25">
      <c r="A189" s="1">
        <v>41015</v>
      </c>
      <c r="B189" t="s">
        <v>6</v>
      </c>
      <c r="C189" t="s">
        <v>7</v>
      </c>
      <c r="D189">
        <v>11094.89</v>
      </c>
    </row>
    <row r="190" spans="1:4" hidden="1" x14ac:dyDescent="0.25">
      <c r="A190" s="1">
        <v>41016</v>
      </c>
      <c r="B190" t="s">
        <v>6</v>
      </c>
      <c r="C190" t="s">
        <v>8</v>
      </c>
      <c r="D190">
        <v>6389506.7599999998</v>
      </c>
    </row>
    <row r="191" spans="1:4" hidden="1" x14ac:dyDescent="0.25">
      <c r="A191" s="1">
        <v>41017</v>
      </c>
      <c r="B191" t="s">
        <v>6</v>
      </c>
      <c r="C191" t="s">
        <v>9</v>
      </c>
      <c r="D191">
        <v>430676.49</v>
      </c>
    </row>
    <row r="192" spans="1:4" hidden="1" x14ac:dyDescent="0.25">
      <c r="A192" s="1">
        <v>41018</v>
      </c>
      <c r="B192" t="s">
        <v>6</v>
      </c>
      <c r="C192" t="s">
        <v>10</v>
      </c>
      <c r="D192">
        <v>30896586.530000001</v>
      </c>
    </row>
    <row r="193" spans="1:4" hidden="1" x14ac:dyDescent="0.25">
      <c r="A193" s="1">
        <v>41019</v>
      </c>
      <c r="B193" t="s">
        <v>6</v>
      </c>
      <c r="C193" t="s">
        <v>3</v>
      </c>
      <c r="D193">
        <v>28070031.129999999</v>
      </c>
    </row>
    <row r="194" spans="1:4" hidden="1" x14ac:dyDescent="0.25">
      <c r="A194" s="1">
        <v>41020</v>
      </c>
      <c r="B194" t="s">
        <v>6</v>
      </c>
      <c r="C194" t="s">
        <v>11</v>
      </c>
      <c r="D194">
        <v>3075392.68</v>
      </c>
    </row>
    <row r="195" spans="1:4" hidden="1" x14ac:dyDescent="0.25">
      <c r="A195" s="1">
        <v>41021</v>
      </c>
      <c r="B195" t="s">
        <v>6</v>
      </c>
      <c r="C195" t="s">
        <v>4</v>
      </c>
      <c r="D195">
        <v>12491880.43</v>
      </c>
    </row>
    <row r="196" spans="1:4" hidden="1" x14ac:dyDescent="0.25">
      <c r="A196" s="1">
        <v>41045</v>
      </c>
      <c r="B196" t="s">
        <v>6</v>
      </c>
      <c r="C196" t="s">
        <v>7</v>
      </c>
      <c r="D196">
        <v>16625.900000000001</v>
      </c>
    </row>
    <row r="197" spans="1:4" hidden="1" x14ac:dyDescent="0.25">
      <c r="A197" s="1">
        <v>41046</v>
      </c>
      <c r="B197" t="s">
        <v>6</v>
      </c>
      <c r="C197" t="s">
        <v>8</v>
      </c>
      <c r="D197">
        <v>7146083.3799999999</v>
      </c>
    </row>
    <row r="198" spans="1:4" hidden="1" x14ac:dyDescent="0.25">
      <c r="A198" s="1">
        <v>41047</v>
      </c>
      <c r="B198" t="s">
        <v>6</v>
      </c>
      <c r="C198" t="s">
        <v>9</v>
      </c>
      <c r="D198">
        <v>470611.72</v>
      </c>
    </row>
    <row r="199" spans="1:4" hidden="1" x14ac:dyDescent="0.25">
      <c r="A199" s="1">
        <v>41048</v>
      </c>
      <c r="B199" t="s">
        <v>6</v>
      </c>
      <c r="C199" t="s">
        <v>10</v>
      </c>
      <c r="D199">
        <v>34555645.890000001</v>
      </c>
    </row>
    <row r="200" spans="1:4" hidden="1" x14ac:dyDescent="0.25">
      <c r="A200" s="1">
        <v>41049</v>
      </c>
      <c r="B200" t="s">
        <v>6</v>
      </c>
      <c r="C200" t="s">
        <v>3</v>
      </c>
      <c r="D200">
        <v>27949697.57</v>
      </c>
    </row>
    <row r="201" spans="1:4" hidden="1" x14ac:dyDescent="0.25">
      <c r="A201" s="1">
        <v>41050</v>
      </c>
      <c r="B201" t="s">
        <v>6</v>
      </c>
      <c r="C201" t="s">
        <v>11</v>
      </c>
      <c r="D201">
        <v>3110897.82</v>
      </c>
    </row>
    <row r="202" spans="1:4" hidden="1" x14ac:dyDescent="0.25">
      <c r="A202" s="1">
        <v>41051</v>
      </c>
      <c r="B202" t="s">
        <v>6</v>
      </c>
      <c r="C202" t="s">
        <v>4</v>
      </c>
      <c r="D202">
        <v>6891498.3899999997</v>
      </c>
    </row>
    <row r="203" spans="1:4" hidden="1" x14ac:dyDescent="0.25">
      <c r="A203" s="1">
        <v>41076</v>
      </c>
      <c r="B203" t="s">
        <v>6</v>
      </c>
      <c r="C203" t="s">
        <v>7</v>
      </c>
      <c r="D203">
        <v>14304.73</v>
      </c>
    </row>
    <row r="204" spans="1:4" hidden="1" x14ac:dyDescent="0.25">
      <c r="A204" s="1">
        <v>41077</v>
      </c>
      <c r="B204" t="s">
        <v>6</v>
      </c>
      <c r="C204" t="s">
        <v>8</v>
      </c>
      <c r="D204">
        <v>6099330.9199999999</v>
      </c>
    </row>
    <row r="205" spans="1:4" hidden="1" x14ac:dyDescent="0.25">
      <c r="A205" s="1">
        <v>41078</v>
      </c>
      <c r="B205" t="s">
        <v>6</v>
      </c>
      <c r="C205" t="s">
        <v>9</v>
      </c>
      <c r="D205">
        <v>447326.82</v>
      </c>
    </row>
    <row r="206" spans="1:4" hidden="1" x14ac:dyDescent="0.25">
      <c r="A206" s="1">
        <v>41079</v>
      </c>
      <c r="B206" t="s">
        <v>6</v>
      </c>
      <c r="C206" t="s">
        <v>10</v>
      </c>
      <c r="D206">
        <v>29488023.43</v>
      </c>
    </row>
    <row r="207" spans="1:4" hidden="1" x14ac:dyDescent="0.25">
      <c r="A207" s="1">
        <v>41080</v>
      </c>
      <c r="B207" t="s">
        <v>6</v>
      </c>
      <c r="C207" t="s">
        <v>3</v>
      </c>
      <c r="D207">
        <v>29042510.100000001</v>
      </c>
    </row>
    <row r="208" spans="1:4" hidden="1" x14ac:dyDescent="0.25">
      <c r="A208" s="1">
        <v>41081</v>
      </c>
      <c r="B208" t="s">
        <v>6</v>
      </c>
      <c r="C208" t="s">
        <v>11</v>
      </c>
      <c r="D208">
        <v>3113704.43</v>
      </c>
    </row>
    <row r="209" spans="1:4" hidden="1" x14ac:dyDescent="0.25">
      <c r="A209" s="1">
        <v>41082</v>
      </c>
      <c r="B209" t="s">
        <v>6</v>
      </c>
      <c r="C209" t="s">
        <v>4</v>
      </c>
      <c r="D209">
        <v>4878428.07</v>
      </c>
    </row>
    <row r="210" spans="1:4" hidden="1" x14ac:dyDescent="0.25">
      <c r="A210" s="1">
        <v>41106</v>
      </c>
      <c r="B210" t="s">
        <v>6</v>
      </c>
      <c r="C210" t="s">
        <v>7</v>
      </c>
      <c r="D210">
        <v>4924.7</v>
      </c>
    </row>
    <row r="211" spans="1:4" hidden="1" x14ac:dyDescent="0.25">
      <c r="A211" s="1">
        <v>41107</v>
      </c>
      <c r="B211" t="s">
        <v>6</v>
      </c>
      <c r="C211" t="s">
        <v>8</v>
      </c>
      <c r="D211">
        <v>4554308.68</v>
      </c>
    </row>
    <row r="212" spans="1:4" hidden="1" x14ac:dyDescent="0.25">
      <c r="A212" s="1">
        <v>41108</v>
      </c>
      <c r="B212" t="s">
        <v>6</v>
      </c>
      <c r="C212" t="s">
        <v>9</v>
      </c>
      <c r="D212">
        <v>473289.68</v>
      </c>
    </row>
    <row r="213" spans="1:4" hidden="1" x14ac:dyDescent="0.25">
      <c r="A213" s="1">
        <v>41109</v>
      </c>
      <c r="B213" t="s">
        <v>6</v>
      </c>
      <c r="C213" t="s">
        <v>10</v>
      </c>
      <c r="D213">
        <v>22020670.07</v>
      </c>
    </row>
    <row r="214" spans="1:4" hidden="1" x14ac:dyDescent="0.25">
      <c r="A214" s="1">
        <v>41110</v>
      </c>
      <c r="B214" t="s">
        <v>6</v>
      </c>
      <c r="C214" t="s">
        <v>3</v>
      </c>
      <c r="D214">
        <v>32484526.890000001</v>
      </c>
    </row>
    <row r="215" spans="1:4" hidden="1" x14ac:dyDescent="0.25">
      <c r="A215" s="1">
        <v>41111</v>
      </c>
      <c r="B215" t="s">
        <v>6</v>
      </c>
      <c r="C215" t="s">
        <v>11</v>
      </c>
      <c r="D215">
        <v>3541047.75</v>
      </c>
    </row>
    <row r="216" spans="1:4" hidden="1" x14ac:dyDescent="0.25">
      <c r="A216" s="1">
        <v>41112</v>
      </c>
      <c r="B216" t="s">
        <v>6</v>
      </c>
      <c r="C216" t="s">
        <v>4</v>
      </c>
      <c r="D216">
        <v>4593256.25</v>
      </c>
    </row>
    <row r="217" spans="1:4" hidden="1" x14ac:dyDescent="0.25">
      <c r="A217" s="1">
        <v>41137</v>
      </c>
      <c r="B217" t="s">
        <v>6</v>
      </c>
      <c r="C217" t="s">
        <v>7</v>
      </c>
      <c r="D217">
        <v>18103.09</v>
      </c>
    </row>
    <row r="218" spans="1:4" hidden="1" x14ac:dyDescent="0.25">
      <c r="A218" s="1">
        <v>41138</v>
      </c>
      <c r="B218" t="s">
        <v>6</v>
      </c>
      <c r="C218" t="s">
        <v>8</v>
      </c>
      <c r="D218">
        <v>5026292.4000000004</v>
      </c>
    </row>
    <row r="219" spans="1:4" hidden="1" x14ac:dyDescent="0.25">
      <c r="A219" s="1">
        <v>41139</v>
      </c>
      <c r="B219" t="s">
        <v>6</v>
      </c>
      <c r="C219" t="s">
        <v>9</v>
      </c>
      <c r="D219">
        <v>411044.65</v>
      </c>
    </row>
    <row r="220" spans="1:4" hidden="1" x14ac:dyDescent="0.25">
      <c r="A220" s="1">
        <v>41140</v>
      </c>
      <c r="B220" t="s">
        <v>6</v>
      </c>
      <c r="C220" t="s">
        <v>10</v>
      </c>
      <c r="D220">
        <v>24299347.32</v>
      </c>
    </row>
    <row r="221" spans="1:4" hidden="1" x14ac:dyDescent="0.25">
      <c r="A221" s="1">
        <v>41141</v>
      </c>
      <c r="B221" t="s">
        <v>6</v>
      </c>
      <c r="C221" t="s">
        <v>3</v>
      </c>
      <c r="D221">
        <v>29291183.41</v>
      </c>
    </row>
    <row r="222" spans="1:4" hidden="1" x14ac:dyDescent="0.25">
      <c r="A222" s="1">
        <v>41142</v>
      </c>
      <c r="B222" t="s">
        <v>6</v>
      </c>
      <c r="C222" t="s">
        <v>11</v>
      </c>
      <c r="D222">
        <v>3207245.74</v>
      </c>
    </row>
    <row r="223" spans="1:4" hidden="1" x14ac:dyDescent="0.25">
      <c r="A223" s="1">
        <v>41143</v>
      </c>
      <c r="B223" t="s">
        <v>6</v>
      </c>
      <c r="C223" t="s">
        <v>4</v>
      </c>
      <c r="D223">
        <v>2467772.4</v>
      </c>
    </row>
    <row r="224" spans="1:4" hidden="1" x14ac:dyDescent="0.25">
      <c r="A224" s="1">
        <v>41168</v>
      </c>
      <c r="B224" t="s">
        <v>6</v>
      </c>
      <c r="C224" t="s">
        <v>7</v>
      </c>
      <c r="D224">
        <v>362686.14</v>
      </c>
    </row>
    <row r="225" spans="1:4" hidden="1" x14ac:dyDescent="0.25">
      <c r="A225" s="1">
        <v>41169</v>
      </c>
      <c r="B225" t="s">
        <v>6</v>
      </c>
      <c r="C225" t="s">
        <v>8</v>
      </c>
      <c r="D225">
        <v>118731460</v>
      </c>
    </row>
    <row r="226" spans="1:4" hidden="1" x14ac:dyDescent="0.25">
      <c r="A226" s="1">
        <v>41170</v>
      </c>
      <c r="B226" t="s">
        <v>6</v>
      </c>
      <c r="C226" t="s">
        <v>9</v>
      </c>
      <c r="D226">
        <v>11467430.01</v>
      </c>
    </row>
    <row r="227" spans="1:4" hidden="1" x14ac:dyDescent="0.25">
      <c r="A227" s="1">
        <v>41171</v>
      </c>
      <c r="B227" t="s">
        <v>6</v>
      </c>
      <c r="C227" t="s">
        <v>10</v>
      </c>
      <c r="D227">
        <v>574062444.5</v>
      </c>
    </row>
    <row r="228" spans="1:4" hidden="1" x14ac:dyDescent="0.25">
      <c r="A228" s="1">
        <v>41172</v>
      </c>
      <c r="B228" t="s">
        <v>6</v>
      </c>
      <c r="C228" t="s">
        <v>3</v>
      </c>
      <c r="D228">
        <v>908794355.89999998</v>
      </c>
    </row>
    <row r="229" spans="1:4" hidden="1" x14ac:dyDescent="0.25">
      <c r="A229" s="1">
        <v>41173</v>
      </c>
      <c r="B229" t="s">
        <v>6</v>
      </c>
      <c r="C229" t="s">
        <v>11</v>
      </c>
      <c r="D229">
        <v>98158169.519999996</v>
      </c>
    </row>
    <row r="230" spans="1:4" hidden="1" x14ac:dyDescent="0.25">
      <c r="A230" s="1">
        <v>41174</v>
      </c>
      <c r="B230" t="s">
        <v>6</v>
      </c>
      <c r="C230" t="s">
        <v>4</v>
      </c>
      <c r="D230">
        <v>57218386.770000003</v>
      </c>
    </row>
    <row r="231" spans="1:4" hidden="1" x14ac:dyDescent="0.25">
      <c r="A231" s="1">
        <v>41198</v>
      </c>
      <c r="B231" t="s">
        <v>6</v>
      </c>
      <c r="C231" t="s">
        <v>7</v>
      </c>
      <c r="D231">
        <v>460831.95</v>
      </c>
    </row>
    <row r="232" spans="1:4" hidden="1" x14ac:dyDescent="0.25">
      <c r="A232" s="1">
        <v>41199</v>
      </c>
      <c r="B232" t="s">
        <v>6</v>
      </c>
      <c r="C232" t="s">
        <v>8</v>
      </c>
      <c r="D232">
        <v>126123913.90000001</v>
      </c>
    </row>
    <row r="233" spans="1:4" hidden="1" x14ac:dyDescent="0.25">
      <c r="A233" s="1">
        <v>41200</v>
      </c>
      <c r="B233" t="s">
        <v>6</v>
      </c>
      <c r="C233" t="s">
        <v>9</v>
      </c>
      <c r="D233">
        <v>12271618.26</v>
      </c>
    </row>
    <row r="234" spans="1:4" hidden="1" x14ac:dyDescent="0.25">
      <c r="A234" s="1">
        <v>41201</v>
      </c>
      <c r="B234" t="s">
        <v>6</v>
      </c>
      <c r="C234" t="s">
        <v>10</v>
      </c>
      <c r="D234">
        <v>609393196</v>
      </c>
    </row>
    <row r="235" spans="1:4" hidden="1" x14ac:dyDescent="0.25">
      <c r="A235" s="1">
        <v>41202</v>
      </c>
      <c r="B235" t="s">
        <v>6</v>
      </c>
      <c r="C235" t="s">
        <v>3</v>
      </c>
      <c r="D235">
        <v>840373548.5</v>
      </c>
    </row>
    <row r="236" spans="1:4" hidden="1" x14ac:dyDescent="0.25">
      <c r="A236" s="1">
        <v>41203</v>
      </c>
      <c r="B236" t="s">
        <v>6</v>
      </c>
      <c r="C236" t="s">
        <v>11</v>
      </c>
      <c r="D236">
        <v>91150755.030000001</v>
      </c>
    </row>
    <row r="237" spans="1:4" hidden="1" x14ac:dyDescent="0.25">
      <c r="A237" s="1">
        <v>41204</v>
      </c>
      <c r="B237" t="s">
        <v>6</v>
      </c>
      <c r="C237" t="s">
        <v>4</v>
      </c>
      <c r="D237">
        <v>49071184.289999999</v>
      </c>
    </row>
    <row r="238" spans="1:4" hidden="1" x14ac:dyDescent="0.25">
      <c r="A238" s="1">
        <v>41229</v>
      </c>
      <c r="B238" t="s">
        <v>6</v>
      </c>
      <c r="C238" t="s">
        <v>7</v>
      </c>
      <c r="D238">
        <v>263166.57</v>
      </c>
    </row>
    <row r="239" spans="1:4" hidden="1" x14ac:dyDescent="0.25">
      <c r="A239" s="1">
        <v>41230</v>
      </c>
      <c r="B239" t="s">
        <v>6</v>
      </c>
      <c r="C239" t="s">
        <v>8</v>
      </c>
      <c r="D239">
        <v>175775609.80000001</v>
      </c>
    </row>
    <row r="240" spans="1:4" hidden="1" x14ac:dyDescent="0.25">
      <c r="A240" s="1">
        <v>41231</v>
      </c>
      <c r="B240" t="s">
        <v>6</v>
      </c>
      <c r="C240" t="s">
        <v>9</v>
      </c>
      <c r="D240">
        <v>11303876.16</v>
      </c>
    </row>
    <row r="241" spans="1:4" hidden="1" x14ac:dyDescent="0.25">
      <c r="A241" s="1">
        <v>41232</v>
      </c>
      <c r="B241" t="s">
        <v>6</v>
      </c>
      <c r="C241" t="s">
        <v>10</v>
      </c>
      <c r="D241">
        <v>507437194.89999998</v>
      </c>
    </row>
    <row r="242" spans="1:4" hidden="1" x14ac:dyDescent="0.25">
      <c r="A242" s="1">
        <v>41233</v>
      </c>
      <c r="B242" t="s">
        <v>6</v>
      </c>
      <c r="C242" t="s">
        <v>3</v>
      </c>
      <c r="D242">
        <v>980303116.39999998</v>
      </c>
    </row>
    <row r="243" spans="1:4" hidden="1" x14ac:dyDescent="0.25">
      <c r="A243" s="1">
        <v>41234</v>
      </c>
      <c r="B243" t="s">
        <v>6</v>
      </c>
      <c r="C243" t="s">
        <v>11</v>
      </c>
      <c r="D243">
        <v>104744634</v>
      </c>
    </row>
    <row r="244" spans="1:4" hidden="1" x14ac:dyDescent="0.25">
      <c r="A244" s="1">
        <v>41235</v>
      </c>
      <c r="B244" t="s">
        <v>6</v>
      </c>
      <c r="C244" t="s">
        <v>4</v>
      </c>
      <c r="D244">
        <v>32040919.98</v>
      </c>
    </row>
    <row r="245" spans="1:4" x14ac:dyDescent="0.25">
      <c r="A245" s="1">
        <v>41258</v>
      </c>
      <c r="B245" t="s">
        <v>6</v>
      </c>
      <c r="C245" t="s">
        <v>10</v>
      </c>
      <c r="D245" s="3">
        <v>-407982809.30000001</v>
      </c>
    </row>
    <row r="246" spans="1:4" hidden="1" x14ac:dyDescent="0.25">
      <c r="A246" s="1">
        <v>41259</v>
      </c>
      <c r="B246" t="s">
        <v>6</v>
      </c>
      <c r="C246" t="s">
        <v>7</v>
      </c>
      <c r="D246">
        <v>349064.91</v>
      </c>
    </row>
    <row r="247" spans="1:4" hidden="1" x14ac:dyDescent="0.25">
      <c r="A247" s="1">
        <v>41260</v>
      </c>
      <c r="B247" t="s">
        <v>6</v>
      </c>
      <c r="C247" t="s">
        <v>8</v>
      </c>
      <c r="D247">
        <v>214162940.80000001</v>
      </c>
    </row>
    <row r="248" spans="1:4" hidden="1" x14ac:dyDescent="0.25">
      <c r="A248" s="1">
        <v>41261</v>
      </c>
      <c r="B248" t="s">
        <v>6</v>
      </c>
      <c r="C248" t="s">
        <v>9</v>
      </c>
      <c r="D248">
        <v>12533175.09</v>
      </c>
    </row>
    <row r="249" spans="1:4" hidden="1" x14ac:dyDescent="0.25">
      <c r="A249" s="1">
        <v>41262</v>
      </c>
      <c r="B249" t="s">
        <v>6</v>
      </c>
      <c r="C249" t="s">
        <v>10</v>
      </c>
      <c r="D249">
        <v>931029350.89999998</v>
      </c>
    </row>
    <row r="250" spans="1:4" hidden="1" x14ac:dyDescent="0.25">
      <c r="A250" s="1">
        <v>41263</v>
      </c>
      <c r="B250" t="s">
        <v>6</v>
      </c>
      <c r="C250" t="s">
        <v>3</v>
      </c>
      <c r="D250">
        <v>932481413.29999995</v>
      </c>
    </row>
    <row r="251" spans="1:4" hidden="1" x14ac:dyDescent="0.25">
      <c r="A251" s="1">
        <v>41264</v>
      </c>
      <c r="B251" t="s">
        <v>6</v>
      </c>
      <c r="C251" t="s">
        <v>11</v>
      </c>
      <c r="D251">
        <v>111861804.09999999</v>
      </c>
    </row>
    <row r="252" spans="1:4" hidden="1" x14ac:dyDescent="0.25">
      <c r="A252" s="1">
        <v>41265</v>
      </c>
      <c r="B252" t="s">
        <v>6</v>
      </c>
      <c r="C252" t="s">
        <v>4</v>
      </c>
      <c r="D252">
        <v>40078776.509999998</v>
      </c>
    </row>
    <row r="253" spans="1:4" hidden="1" x14ac:dyDescent="0.25">
      <c r="A253" s="1">
        <v>41290</v>
      </c>
      <c r="B253" t="s">
        <v>6</v>
      </c>
      <c r="C253" t="s">
        <v>7</v>
      </c>
      <c r="D253">
        <v>336581.73</v>
      </c>
    </row>
    <row r="254" spans="1:4" hidden="1" x14ac:dyDescent="0.25">
      <c r="A254" s="1">
        <v>41291</v>
      </c>
      <c r="B254" t="s">
        <v>6</v>
      </c>
      <c r="C254" t="s">
        <v>8</v>
      </c>
      <c r="D254">
        <v>198108610.90000001</v>
      </c>
    </row>
    <row r="255" spans="1:4" hidden="1" x14ac:dyDescent="0.25">
      <c r="A255" s="1">
        <v>41292</v>
      </c>
      <c r="B255" t="s">
        <v>6</v>
      </c>
      <c r="C255" t="s">
        <v>9</v>
      </c>
      <c r="D255">
        <v>12417001.92</v>
      </c>
    </row>
    <row r="256" spans="1:4" hidden="1" x14ac:dyDescent="0.25">
      <c r="A256" s="1">
        <v>41293</v>
      </c>
      <c r="B256" t="s">
        <v>6</v>
      </c>
      <c r="C256" t="s">
        <v>10</v>
      </c>
      <c r="D256">
        <v>869956861.20000005</v>
      </c>
    </row>
    <row r="257" spans="1:4" hidden="1" x14ac:dyDescent="0.25">
      <c r="A257" s="1">
        <v>41294</v>
      </c>
      <c r="B257" t="s">
        <v>6</v>
      </c>
      <c r="C257" t="s">
        <v>3</v>
      </c>
      <c r="D257">
        <v>920543605.70000005</v>
      </c>
    </row>
    <row r="258" spans="1:4" hidden="1" x14ac:dyDescent="0.25">
      <c r="A258" s="1">
        <v>41295</v>
      </c>
      <c r="B258" t="s">
        <v>6</v>
      </c>
      <c r="C258" t="s">
        <v>11</v>
      </c>
      <c r="D258">
        <v>105718212.5</v>
      </c>
    </row>
    <row r="259" spans="1:4" hidden="1" x14ac:dyDescent="0.25">
      <c r="A259" s="1">
        <v>41296</v>
      </c>
      <c r="B259" t="s">
        <v>6</v>
      </c>
      <c r="C259" t="s">
        <v>4</v>
      </c>
      <c r="D259">
        <v>77098891.230000004</v>
      </c>
    </row>
    <row r="260" spans="1:4" hidden="1" x14ac:dyDescent="0.25">
      <c r="A260" s="1">
        <v>41321</v>
      </c>
      <c r="B260" t="s">
        <v>6</v>
      </c>
      <c r="C260" t="s">
        <v>7</v>
      </c>
      <c r="D260">
        <v>295743.69</v>
      </c>
    </row>
    <row r="261" spans="1:4" hidden="1" x14ac:dyDescent="0.25">
      <c r="A261" s="1">
        <v>41322</v>
      </c>
      <c r="B261" t="s">
        <v>6</v>
      </c>
      <c r="C261" t="s">
        <v>8</v>
      </c>
      <c r="D261">
        <v>266459390.09999999</v>
      </c>
    </row>
    <row r="262" spans="1:4" hidden="1" x14ac:dyDescent="0.25">
      <c r="A262" s="1">
        <v>41323</v>
      </c>
      <c r="B262" t="s">
        <v>6</v>
      </c>
      <c r="C262" t="s">
        <v>9</v>
      </c>
      <c r="D262">
        <v>13164455.609999999</v>
      </c>
    </row>
    <row r="263" spans="1:4" hidden="1" x14ac:dyDescent="0.25">
      <c r="A263" s="1">
        <v>41324</v>
      </c>
      <c r="B263" t="s">
        <v>6</v>
      </c>
      <c r="C263" t="s">
        <v>10</v>
      </c>
      <c r="D263">
        <v>1165240661</v>
      </c>
    </row>
    <row r="264" spans="1:4" hidden="1" x14ac:dyDescent="0.25">
      <c r="A264" s="1">
        <v>41325</v>
      </c>
      <c r="B264" t="s">
        <v>6</v>
      </c>
      <c r="C264" t="s">
        <v>3</v>
      </c>
      <c r="D264">
        <v>877839790.70000005</v>
      </c>
    </row>
    <row r="265" spans="1:4" hidden="1" x14ac:dyDescent="0.25">
      <c r="A265" s="1">
        <v>41326</v>
      </c>
      <c r="B265" t="s">
        <v>6</v>
      </c>
      <c r="C265" t="s">
        <v>11</v>
      </c>
      <c r="D265">
        <v>119300359.40000001</v>
      </c>
    </row>
    <row r="266" spans="1:4" hidden="1" x14ac:dyDescent="0.25">
      <c r="A266" s="1">
        <v>41327</v>
      </c>
      <c r="B266" t="s">
        <v>6</v>
      </c>
      <c r="C266" t="s">
        <v>4</v>
      </c>
      <c r="D266">
        <v>229950079.5</v>
      </c>
    </row>
    <row r="267" spans="1:4" hidden="1" x14ac:dyDescent="0.25">
      <c r="A267" s="1">
        <v>41349</v>
      </c>
      <c r="B267" t="s">
        <v>6</v>
      </c>
      <c r="C267" t="s">
        <v>7</v>
      </c>
      <c r="D267">
        <v>222111.99</v>
      </c>
    </row>
    <row r="268" spans="1:4" hidden="1" x14ac:dyDescent="0.25">
      <c r="A268" s="1">
        <v>41350</v>
      </c>
      <c r="B268" t="s">
        <v>6</v>
      </c>
      <c r="C268" t="s">
        <v>8</v>
      </c>
      <c r="D268">
        <v>153386834</v>
      </c>
    </row>
    <row r="269" spans="1:4" hidden="1" x14ac:dyDescent="0.25">
      <c r="A269" s="1">
        <v>41351</v>
      </c>
      <c r="B269" t="s">
        <v>6</v>
      </c>
      <c r="C269" t="s">
        <v>9</v>
      </c>
      <c r="D269">
        <v>13041123.93</v>
      </c>
    </row>
    <row r="270" spans="1:4" hidden="1" x14ac:dyDescent="0.25">
      <c r="A270" s="1">
        <v>41352</v>
      </c>
      <c r="B270" t="s">
        <v>6</v>
      </c>
      <c r="C270" t="s">
        <v>10</v>
      </c>
      <c r="D270">
        <v>661719669.29999995</v>
      </c>
    </row>
    <row r="271" spans="1:4" hidden="1" x14ac:dyDescent="0.25">
      <c r="A271" s="1">
        <v>41353</v>
      </c>
      <c r="B271" t="s">
        <v>6</v>
      </c>
      <c r="C271" t="s">
        <v>3</v>
      </c>
      <c r="D271">
        <v>780830304</v>
      </c>
    </row>
    <row r="272" spans="1:4" hidden="1" x14ac:dyDescent="0.25">
      <c r="A272" s="1">
        <v>41354</v>
      </c>
      <c r="B272" t="s">
        <v>6</v>
      </c>
      <c r="C272" t="s">
        <v>11</v>
      </c>
      <c r="D272">
        <v>96784337.700000003</v>
      </c>
    </row>
    <row r="273" spans="1:4" hidden="1" x14ac:dyDescent="0.25">
      <c r="A273" s="1">
        <v>41355</v>
      </c>
      <c r="B273" t="s">
        <v>6</v>
      </c>
      <c r="C273" t="s">
        <v>4</v>
      </c>
      <c r="D273">
        <v>443514680.80000001</v>
      </c>
    </row>
    <row r="274" spans="1:4" hidden="1" x14ac:dyDescent="0.25">
      <c r="A274" s="1">
        <v>41380</v>
      </c>
      <c r="B274" t="s">
        <v>6</v>
      </c>
      <c r="C274" t="s">
        <v>7</v>
      </c>
      <c r="D274">
        <v>283317.21000000002</v>
      </c>
    </row>
    <row r="275" spans="1:4" hidden="1" x14ac:dyDescent="0.25">
      <c r="A275" s="1">
        <v>41381</v>
      </c>
      <c r="B275" t="s">
        <v>6</v>
      </c>
      <c r="C275" t="s">
        <v>8</v>
      </c>
      <c r="D275">
        <v>164556273.30000001</v>
      </c>
    </row>
    <row r="276" spans="1:4" hidden="1" x14ac:dyDescent="0.25">
      <c r="A276" s="1">
        <v>41382</v>
      </c>
      <c r="B276" t="s">
        <v>6</v>
      </c>
      <c r="C276" t="s">
        <v>9</v>
      </c>
      <c r="D276">
        <v>11463818.76</v>
      </c>
    </row>
    <row r="277" spans="1:4" hidden="1" x14ac:dyDescent="0.25">
      <c r="A277" s="1">
        <v>41383</v>
      </c>
      <c r="B277" t="s">
        <v>6</v>
      </c>
      <c r="C277" t="s">
        <v>10</v>
      </c>
      <c r="D277">
        <v>710010286.29999995</v>
      </c>
    </row>
    <row r="278" spans="1:4" hidden="1" x14ac:dyDescent="0.25">
      <c r="A278" s="1">
        <v>41384</v>
      </c>
      <c r="B278" t="s">
        <v>6</v>
      </c>
      <c r="C278" t="s">
        <v>3</v>
      </c>
      <c r="D278">
        <v>829767552.39999998</v>
      </c>
    </row>
    <row r="279" spans="1:4" hidden="1" x14ac:dyDescent="0.25">
      <c r="A279" s="1">
        <v>41385</v>
      </c>
      <c r="B279" t="s">
        <v>6</v>
      </c>
      <c r="C279" t="s">
        <v>11</v>
      </c>
      <c r="D279">
        <v>103594167.5</v>
      </c>
    </row>
    <row r="280" spans="1:4" hidden="1" x14ac:dyDescent="0.25">
      <c r="A280" s="1">
        <v>41386</v>
      </c>
      <c r="B280" t="s">
        <v>6</v>
      </c>
      <c r="C280" t="s">
        <v>4</v>
      </c>
      <c r="D280">
        <v>348634850.80000001</v>
      </c>
    </row>
    <row r="281" spans="1:4" hidden="1" x14ac:dyDescent="0.25">
      <c r="A281" s="1">
        <v>41410</v>
      </c>
      <c r="B281" t="s">
        <v>6</v>
      </c>
      <c r="C281" t="s">
        <v>7</v>
      </c>
      <c r="D281">
        <v>185660.64</v>
      </c>
    </row>
    <row r="282" spans="1:4" hidden="1" x14ac:dyDescent="0.25">
      <c r="A282" s="1">
        <v>41411</v>
      </c>
      <c r="B282" t="s">
        <v>6</v>
      </c>
      <c r="C282" t="s">
        <v>8</v>
      </c>
      <c r="D282">
        <v>236519839.40000001</v>
      </c>
    </row>
    <row r="283" spans="1:4" hidden="1" x14ac:dyDescent="0.25">
      <c r="A283" s="1">
        <v>41412</v>
      </c>
      <c r="B283" t="s">
        <v>6</v>
      </c>
      <c r="C283" t="s">
        <v>9</v>
      </c>
      <c r="D283">
        <v>11355463.17</v>
      </c>
    </row>
    <row r="284" spans="1:4" hidden="1" x14ac:dyDescent="0.25">
      <c r="A284" s="1">
        <v>41413</v>
      </c>
      <c r="B284" t="s">
        <v>6</v>
      </c>
      <c r="C284" t="s">
        <v>10</v>
      </c>
      <c r="D284">
        <v>1020188274</v>
      </c>
    </row>
    <row r="285" spans="1:4" hidden="1" x14ac:dyDescent="0.25">
      <c r="A285" s="1">
        <v>41414</v>
      </c>
      <c r="B285" t="s">
        <v>6</v>
      </c>
      <c r="C285" t="s">
        <v>3</v>
      </c>
      <c r="D285">
        <v>834041968.60000002</v>
      </c>
    </row>
    <row r="286" spans="1:4" hidden="1" x14ac:dyDescent="0.25">
      <c r="A286" s="1">
        <v>41415</v>
      </c>
      <c r="B286" t="s">
        <v>6</v>
      </c>
      <c r="C286" t="s">
        <v>11</v>
      </c>
      <c r="D286">
        <v>105769446.59999999</v>
      </c>
    </row>
    <row r="287" spans="1:4" hidden="1" x14ac:dyDescent="0.25">
      <c r="A287" s="1">
        <v>41416</v>
      </c>
      <c r="B287" t="s">
        <v>6</v>
      </c>
      <c r="C287" t="s">
        <v>4</v>
      </c>
      <c r="D287">
        <v>214326530.59999999</v>
      </c>
    </row>
    <row r="288" spans="1:4" hidden="1" x14ac:dyDescent="0.25">
      <c r="A288" s="1">
        <v>41441</v>
      </c>
      <c r="B288" t="s">
        <v>6</v>
      </c>
      <c r="C288" t="s">
        <v>7</v>
      </c>
      <c r="D288">
        <v>281988.27</v>
      </c>
    </row>
    <row r="289" spans="1:4" hidden="1" x14ac:dyDescent="0.25">
      <c r="A289" s="1">
        <v>41442</v>
      </c>
      <c r="B289" t="s">
        <v>6</v>
      </c>
      <c r="C289" t="s">
        <v>8</v>
      </c>
      <c r="D289">
        <v>196551683.69999999</v>
      </c>
    </row>
    <row r="290" spans="1:4" hidden="1" x14ac:dyDescent="0.25">
      <c r="A290" s="1">
        <v>41443</v>
      </c>
      <c r="B290" t="s">
        <v>6</v>
      </c>
      <c r="C290" t="s">
        <v>9</v>
      </c>
      <c r="D290">
        <v>10524171.51</v>
      </c>
    </row>
    <row r="291" spans="1:4" hidden="1" x14ac:dyDescent="0.25">
      <c r="A291" s="1">
        <v>41444</v>
      </c>
      <c r="B291" t="s">
        <v>6</v>
      </c>
      <c r="C291" t="s">
        <v>10</v>
      </c>
      <c r="D291">
        <v>859327697.5</v>
      </c>
    </row>
    <row r="292" spans="1:4" hidden="1" x14ac:dyDescent="0.25">
      <c r="A292" s="1">
        <v>41445</v>
      </c>
      <c r="B292" t="s">
        <v>6</v>
      </c>
      <c r="C292" t="s">
        <v>3</v>
      </c>
      <c r="D292">
        <v>799980016.20000005</v>
      </c>
    </row>
    <row r="293" spans="1:4" hidden="1" x14ac:dyDescent="0.25">
      <c r="A293" s="1">
        <v>41446</v>
      </c>
      <c r="B293" t="s">
        <v>6</v>
      </c>
      <c r="C293" t="s">
        <v>11</v>
      </c>
      <c r="D293">
        <v>101168170.3</v>
      </c>
    </row>
    <row r="294" spans="1:4" hidden="1" x14ac:dyDescent="0.25">
      <c r="A294" s="1">
        <v>41447</v>
      </c>
      <c r="B294" t="s">
        <v>6</v>
      </c>
      <c r="C294" t="s">
        <v>4</v>
      </c>
      <c r="D294">
        <v>145312311.19999999</v>
      </c>
    </row>
    <row r="295" spans="1:4" hidden="1" x14ac:dyDescent="0.25">
      <c r="A295" s="1">
        <v>41471</v>
      </c>
      <c r="B295" t="s">
        <v>6</v>
      </c>
      <c r="C295" t="s">
        <v>7</v>
      </c>
      <c r="D295">
        <v>265204.53000000003</v>
      </c>
    </row>
    <row r="296" spans="1:4" hidden="1" x14ac:dyDescent="0.25">
      <c r="A296" s="1">
        <v>41472</v>
      </c>
      <c r="B296" t="s">
        <v>6</v>
      </c>
      <c r="C296" t="s">
        <v>8</v>
      </c>
      <c r="D296">
        <v>140516994.5</v>
      </c>
    </row>
    <row r="297" spans="1:4" hidden="1" x14ac:dyDescent="0.25">
      <c r="A297" s="1">
        <v>41473</v>
      </c>
      <c r="B297" t="s">
        <v>6</v>
      </c>
      <c r="C297" t="s">
        <v>9</v>
      </c>
      <c r="D297">
        <v>11549093.939999999</v>
      </c>
    </row>
    <row r="298" spans="1:4" hidden="1" x14ac:dyDescent="0.25">
      <c r="A298" s="1">
        <v>41474</v>
      </c>
      <c r="B298" t="s">
        <v>6</v>
      </c>
      <c r="C298" t="s">
        <v>10</v>
      </c>
      <c r="D298">
        <v>606117085.89999998</v>
      </c>
    </row>
    <row r="299" spans="1:4" hidden="1" x14ac:dyDescent="0.25">
      <c r="A299" s="1">
        <v>41475</v>
      </c>
      <c r="B299" t="s">
        <v>6</v>
      </c>
      <c r="C299" t="s">
        <v>3</v>
      </c>
      <c r="D299">
        <v>878470087.10000002</v>
      </c>
    </row>
    <row r="300" spans="1:4" hidden="1" x14ac:dyDescent="0.25">
      <c r="A300" s="1">
        <v>41476</v>
      </c>
      <c r="B300" t="s">
        <v>6</v>
      </c>
      <c r="C300" t="s">
        <v>11</v>
      </c>
      <c r="D300">
        <v>110292259.5</v>
      </c>
    </row>
    <row r="301" spans="1:4" hidden="1" x14ac:dyDescent="0.25">
      <c r="A301" s="1">
        <v>41477</v>
      </c>
      <c r="B301" t="s">
        <v>6</v>
      </c>
      <c r="C301" t="s">
        <v>4</v>
      </c>
      <c r="D301">
        <v>105919296.8</v>
      </c>
    </row>
    <row r="302" spans="1:4" hidden="1" x14ac:dyDescent="0.25">
      <c r="A302" s="1">
        <v>41502</v>
      </c>
      <c r="B302" t="s">
        <v>6</v>
      </c>
      <c r="C302" t="s">
        <v>7</v>
      </c>
      <c r="D302">
        <v>210197.7</v>
      </c>
    </row>
    <row r="303" spans="1:4" hidden="1" x14ac:dyDescent="0.25">
      <c r="A303" s="1">
        <v>41503</v>
      </c>
      <c r="B303" t="s">
        <v>6</v>
      </c>
      <c r="C303" t="s">
        <v>8</v>
      </c>
      <c r="D303">
        <v>183543987.40000001</v>
      </c>
    </row>
    <row r="304" spans="1:4" hidden="1" x14ac:dyDescent="0.25">
      <c r="A304" s="1">
        <v>41504</v>
      </c>
      <c r="B304" t="s">
        <v>6</v>
      </c>
      <c r="C304" t="s">
        <v>9</v>
      </c>
      <c r="D304">
        <v>12507549.66</v>
      </c>
    </row>
    <row r="305" spans="1:4" hidden="1" x14ac:dyDescent="0.25">
      <c r="A305" s="1">
        <v>41505</v>
      </c>
      <c r="B305" t="s">
        <v>6</v>
      </c>
      <c r="C305" t="s">
        <v>10</v>
      </c>
      <c r="D305">
        <v>792488416.10000002</v>
      </c>
    </row>
    <row r="306" spans="1:4" hidden="1" x14ac:dyDescent="0.25">
      <c r="A306" s="1">
        <v>41506</v>
      </c>
      <c r="B306" t="s">
        <v>6</v>
      </c>
      <c r="C306" t="s">
        <v>3</v>
      </c>
      <c r="D306">
        <v>942950926.5</v>
      </c>
    </row>
    <row r="307" spans="1:4" hidden="1" x14ac:dyDescent="0.25">
      <c r="A307" s="1">
        <v>41507</v>
      </c>
      <c r="B307" t="s">
        <v>6</v>
      </c>
      <c r="C307" t="s">
        <v>11</v>
      </c>
      <c r="D307">
        <v>118448858</v>
      </c>
    </row>
    <row r="308" spans="1:4" hidden="1" x14ac:dyDescent="0.25">
      <c r="A308" s="1">
        <v>41508</v>
      </c>
      <c r="B308" t="s">
        <v>6</v>
      </c>
      <c r="C308" t="s">
        <v>4</v>
      </c>
      <c r="D308">
        <v>66655084.68</v>
      </c>
    </row>
    <row r="309" spans="1:4" hidden="1" x14ac:dyDescent="0.25">
      <c r="A309" s="1">
        <v>41533</v>
      </c>
      <c r="B309" t="s">
        <v>6</v>
      </c>
      <c r="C309" t="s">
        <v>7</v>
      </c>
      <c r="D309">
        <v>245511.27</v>
      </c>
    </row>
    <row r="310" spans="1:4" hidden="1" x14ac:dyDescent="0.25">
      <c r="A310" s="1">
        <v>41534</v>
      </c>
      <c r="B310" t="s">
        <v>6</v>
      </c>
      <c r="C310" t="s">
        <v>8</v>
      </c>
      <c r="D310">
        <v>151916200.69999999</v>
      </c>
    </row>
    <row r="311" spans="1:4" hidden="1" x14ac:dyDescent="0.25">
      <c r="A311" s="1">
        <v>41535</v>
      </c>
      <c r="B311" t="s">
        <v>6</v>
      </c>
      <c r="C311" t="s">
        <v>9</v>
      </c>
      <c r="D311">
        <v>13193805.15</v>
      </c>
    </row>
    <row r="312" spans="1:4" hidden="1" x14ac:dyDescent="0.25">
      <c r="A312" s="1">
        <v>41536</v>
      </c>
      <c r="B312" t="s">
        <v>6</v>
      </c>
      <c r="C312" t="s">
        <v>10</v>
      </c>
      <c r="D312">
        <v>655888146.39999998</v>
      </c>
    </row>
    <row r="313" spans="1:4" hidden="1" x14ac:dyDescent="0.25">
      <c r="A313" s="1">
        <v>41537</v>
      </c>
      <c r="B313" t="s">
        <v>6</v>
      </c>
      <c r="C313" t="s">
        <v>3</v>
      </c>
      <c r="D313">
        <v>1020757332</v>
      </c>
    </row>
    <row r="314" spans="1:4" hidden="1" x14ac:dyDescent="0.25">
      <c r="A314" s="1">
        <v>41538</v>
      </c>
      <c r="B314" t="s">
        <v>6</v>
      </c>
      <c r="C314" t="s">
        <v>11</v>
      </c>
      <c r="D314">
        <v>125020357.7</v>
      </c>
    </row>
    <row r="315" spans="1:4" hidden="1" x14ac:dyDescent="0.25">
      <c r="A315" s="1">
        <v>41539</v>
      </c>
      <c r="B315" t="s">
        <v>6</v>
      </c>
      <c r="C315" t="s">
        <v>4</v>
      </c>
      <c r="D315">
        <v>63210292.920000002</v>
      </c>
    </row>
    <row r="316" spans="1:4" hidden="1" x14ac:dyDescent="0.25">
      <c r="A316" s="1">
        <v>41563</v>
      </c>
      <c r="B316" t="s">
        <v>6</v>
      </c>
      <c r="C316" t="s">
        <v>7</v>
      </c>
      <c r="D316">
        <v>386455.59</v>
      </c>
    </row>
    <row r="317" spans="1:4" hidden="1" x14ac:dyDescent="0.25">
      <c r="A317" s="1">
        <v>41564</v>
      </c>
      <c r="B317" t="s">
        <v>6</v>
      </c>
      <c r="C317" t="s">
        <v>8</v>
      </c>
      <c r="D317">
        <v>96356435.760000005</v>
      </c>
    </row>
    <row r="318" spans="1:4" hidden="1" x14ac:dyDescent="0.25">
      <c r="A318" s="1">
        <v>41565</v>
      </c>
      <c r="B318" t="s">
        <v>6</v>
      </c>
      <c r="C318" t="s">
        <v>9</v>
      </c>
      <c r="D318">
        <v>14164866.09</v>
      </c>
    </row>
    <row r="319" spans="1:4" hidden="1" x14ac:dyDescent="0.25">
      <c r="A319" s="1">
        <v>41566</v>
      </c>
      <c r="B319" t="s">
        <v>6</v>
      </c>
      <c r="C319" t="s">
        <v>10</v>
      </c>
      <c r="D319">
        <v>655898221.70000005</v>
      </c>
    </row>
    <row r="320" spans="1:4" hidden="1" x14ac:dyDescent="0.25">
      <c r="A320" s="1">
        <v>41567</v>
      </c>
      <c r="B320" t="s">
        <v>6</v>
      </c>
      <c r="C320" t="s">
        <v>3</v>
      </c>
      <c r="D320">
        <v>870554140.10000002</v>
      </c>
    </row>
    <row r="321" spans="1:4" hidden="1" x14ac:dyDescent="0.25">
      <c r="A321" s="1">
        <v>41568</v>
      </c>
      <c r="B321" t="s">
        <v>6</v>
      </c>
      <c r="C321" t="s">
        <v>11</v>
      </c>
      <c r="D321">
        <v>166863941.5</v>
      </c>
    </row>
    <row r="322" spans="1:4" hidden="1" x14ac:dyDescent="0.25">
      <c r="A322" s="1">
        <v>41569</v>
      </c>
      <c r="B322" t="s">
        <v>6</v>
      </c>
      <c r="C322" t="s">
        <v>4</v>
      </c>
      <c r="D322">
        <v>47815705.079999998</v>
      </c>
    </row>
    <row r="323" spans="1:4" hidden="1" x14ac:dyDescent="0.25">
      <c r="A323" s="1">
        <v>41594</v>
      </c>
      <c r="B323" t="s">
        <v>6</v>
      </c>
      <c r="C323" t="s">
        <v>7</v>
      </c>
      <c r="D323">
        <v>440803.89</v>
      </c>
    </row>
    <row r="324" spans="1:4" hidden="1" x14ac:dyDescent="0.25">
      <c r="A324" s="1">
        <v>41595</v>
      </c>
      <c r="B324" t="s">
        <v>6</v>
      </c>
      <c r="C324" t="s">
        <v>8</v>
      </c>
      <c r="D324">
        <v>211293437.19999999</v>
      </c>
    </row>
    <row r="325" spans="1:4" hidden="1" x14ac:dyDescent="0.25">
      <c r="A325" s="1">
        <v>41596</v>
      </c>
      <c r="B325" t="s">
        <v>6</v>
      </c>
      <c r="C325" t="s">
        <v>9</v>
      </c>
      <c r="D325">
        <v>14034841.65</v>
      </c>
    </row>
    <row r="326" spans="1:4" hidden="1" x14ac:dyDescent="0.25">
      <c r="A326" s="1">
        <v>41597</v>
      </c>
      <c r="B326" t="s">
        <v>6</v>
      </c>
      <c r="C326" t="s">
        <v>10</v>
      </c>
      <c r="D326">
        <v>912341107</v>
      </c>
    </row>
    <row r="327" spans="1:4" hidden="1" x14ac:dyDescent="0.25">
      <c r="A327" s="1">
        <v>41598</v>
      </c>
      <c r="B327" t="s">
        <v>6</v>
      </c>
      <c r="C327" t="s">
        <v>3</v>
      </c>
      <c r="D327">
        <v>900955523.70000005</v>
      </c>
    </row>
    <row r="328" spans="1:4" hidden="1" x14ac:dyDescent="0.25">
      <c r="A328" s="1">
        <v>41599</v>
      </c>
      <c r="B328" t="s">
        <v>6</v>
      </c>
      <c r="C328" t="s">
        <v>11</v>
      </c>
      <c r="D328">
        <v>114319368.59999999</v>
      </c>
    </row>
    <row r="329" spans="1:4" hidden="1" x14ac:dyDescent="0.25">
      <c r="A329" s="1">
        <v>41600</v>
      </c>
      <c r="B329" t="s">
        <v>6</v>
      </c>
      <c r="C329" t="s">
        <v>4</v>
      </c>
      <c r="D329">
        <v>36378297.719999999</v>
      </c>
    </row>
    <row r="330" spans="1:4" x14ac:dyDescent="0.25">
      <c r="A330" s="1">
        <v>41623</v>
      </c>
      <c r="B330" t="s">
        <v>6</v>
      </c>
      <c r="C330" t="s">
        <v>10</v>
      </c>
      <c r="D330" s="3">
        <v>-435359739.89999998</v>
      </c>
    </row>
    <row r="331" spans="1:4" hidden="1" x14ac:dyDescent="0.25">
      <c r="A331" s="1">
        <v>41624</v>
      </c>
      <c r="B331" t="s">
        <v>6</v>
      </c>
      <c r="C331" t="s">
        <v>7</v>
      </c>
      <c r="D331">
        <v>686965.05</v>
      </c>
    </row>
    <row r="332" spans="1:4" hidden="1" x14ac:dyDescent="0.25">
      <c r="A332" s="1">
        <v>41625</v>
      </c>
      <c r="B332" t="s">
        <v>6</v>
      </c>
      <c r="C332" t="s">
        <v>8</v>
      </c>
      <c r="D332">
        <v>217931907.19999999</v>
      </c>
    </row>
    <row r="333" spans="1:4" hidden="1" x14ac:dyDescent="0.25">
      <c r="A333" s="1">
        <v>41626</v>
      </c>
      <c r="B333" t="s">
        <v>6</v>
      </c>
      <c r="C333" t="s">
        <v>9</v>
      </c>
      <c r="D333">
        <v>13484225.789999999</v>
      </c>
    </row>
    <row r="334" spans="1:4" hidden="1" x14ac:dyDescent="0.25">
      <c r="A334" s="1">
        <v>41627</v>
      </c>
      <c r="B334" t="s">
        <v>6</v>
      </c>
      <c r="C334" t="s">
        <v>10</v>
      </c>
      <c r="D334">
        <v>941014106.89999998</v>
      </c>
    </row>
    <row r="335" spans="1:4" hidden="1" x14ac:dyDescent="0.25">
      <c r="A335" s="1">
        <v>41628</v>
      </c>
      <c r="B335" t="s">
        <v>6</v>
      </c>
      <c r="C335" t="s">
        <v>3</v>
      </c>
      <c r="D335">
        <v>1032438989</v>
      </c>
    </row>
    <row r="336" spans="1:4" hidden="1" x14ac:dyDescent="0.25">
      <c r="A336" s="1">
        <v>41629</v>
      </c>
      <c r="B336" t="s">
        <v>6</v>
      </c>
      <c r="C336" t="s">
        <v>11</v>
      </c>
      <c r="D336">
        <v>130189890.09999999</v>
      </c>
    </row>
    <row r="337" spans="1:4" hidden="1" x14ac:dyDescent="0.25">
      <c r="A337" s="1">
        <v>41630</v>
      </c>
      <c r="B337" t="s">
        <v>6</v>
      </c>
      <c r="C337" t="s">
        <v>4</v>
      </c>
      <c r="D337">
        <v>43060305.240000002</v>
      </c>
    </row>
    <row r="338" spans="1:4" hidden="1" x14ac:dyDescent="0.25">
      <c r="A338" s="1">
        <v>41655</v>
      </c>
      <c r="B338" t="s">
        <v>6</v>
      </c>
      <c r="C338" t="s">
        <v>7</v>
      </c>
      <c r="D338">
        <v>906631.11</v>
      </c>
    </row>
    <row r="339" spans="1:4" hidden="1" x14ac:dyDescent="0.25">
      <c r="A339" s="1">
        <v>41656</v>
      </c>
      <c r="B339" t="s">
        <v>6</v>
      </c>
      <c r="C339" t="s">
        <v>8</v>
      </c>
      <c r="D339">
        <v>253325689.09999999</v>
      </c>
    </row>
    <row r="340" spans="1:4" hidden="1" x14ac:dyDescent="0.25">
      <c r="A340" s="1">
        <v>41657</v>
      </c>
      <c r="B340" t="s">
        <v>6</v>
      </c>
      <c r="C340" t="s">
        <v>9</v>
      </c>
      <c r="D340">
        <v>13565078.1</v>
      </c>
    </row>
    <row r="341" spans="1:4" hidden="1" x14ac:dyDescent="0.25">
      <c r="A341" s="1">
        <v>41658</v>
      </c>
      <c r="B341" t="s">
        <v>6</v>
      </c>
      <c r="C341" t="s">
        <v>10</v>
      </c>
      <c r="D341">
        <v>1146178453</v>
      </c>
    </row>
    <row r="342" spans="1:4" hidden="1" x14ac:dyDescent="0.25">
      <c r="A342" s="1">
        <v>41659</v>
      </c>
      <c r="B342" t="s">
        <v>6</v>
      </c>
      <c r="C342" t="s">
        <v>3</v>
      </c>
      <c r="D342">
        <v>993236685.29999995</v>
      </c>
    </row>
    <row r="343" spans="1:4" hidden="1" x14ac:dyDescent="0.25">
      <c r="A343" s="1">
        <v>41660</v>
      </c>
      <c r="B343" t="s">
        <v>6</v>
      </c>
      <c r="C343" t="s">
        <v>11</v>
      </c>
      <c r="D343">
        <v>115941767.3</v>
      </c>
    </row>
    <row r="344" spans="1:4" hidden="1" x14ac:dyDescent="0.25">
      <c r="A344" s="1">
        <v>41661</v>
      </c>
      <c r="B344" t="s">
        <v>6</v>
      </c>
      <c r="C344" t="s">
        <v>4</v>
      </c>
      <c r="D344">
        <v>108811222</v>
      </c>
    </row>
    <row r="345" spans="1:4" hidden="1" x14ac:dyDescent="0.25">
      <c r="A345" s="1">
        <v>41686</v>
      </c>
      <c r="B345" t="s">
        <v>6</v>
      </c>
      <c r="C345" t="s">
        <v>7</v>
      </c>
      <c r="D345">
        <v>626744.25</v>
      </c>
    </row>
    <row r="346" spans="1:4" hidden="1" x14ac:dyDescent="0.25">
      <c r="A346" s="1">
        <v>41687</v>
      </c>
      <c r="B346" t="s">
        <v>6</v>
      </c>
      <c r="C346" t="s">
        <v>8</v>
      </c>
      <c r="D346">
        <v>270550101</v>
      </c>
    </row>
    <row r="347" spans="1:4" hidden="1" x14ac:dyDescent="0.25">
      <c r="A347" s="1">
        <v>41689</v>
      </c>
      <c r="B347" t="s">
        <v>6</v>
      </c>
      <c r="C347" t="s">
        <v>10</v>
      </c>
      <c r="D347">
        <v>1223950945</v>
      </c>
    </row>
    <row r="348" spans="1:4" hidden="1" x14ac:dyDescent="0.25">
      <c r="A348" s="1">
        <v>41690</v>
      </c>
      <c r="B348" t="s">
        <v>6</v>
      </c>
      <c r="C348" t="s">
        <v>3</v>
      </c>
      <c r="D348">
        <v>853747991.20000005</v>
      </c>
    </row>
    <row r="349" spans="1:4" hidden="1" x14ac:dyDescent="0.25">
      <c r="A349" s="1">
        <v>41691</v>
      </c>
      <c r="B349" t="s">
        <v>6</v>
      </c>
      <c r="C349" t="s">
        <v>11</v>
      </c>
      <c r="D349">
        <v>116455559.8</v>
      </c>
    </row>
    <row r="350" spans="1:4" hidden="1" x14ac:dyDescent="0.25">
      <c r="A350" s="1">
        <v>41692</v>
      </c>
      <c r="B350" t="s">
        <v>6</v>
      </c>
      <c r="C350" t="s">
        <v>4</v>
      </c>
      <c r="D350">
        <v>327096121.30000001</v>
      </c>
    </row>
    <row r="351" spans="1:4" hidden="1" x14ac:dyDescent="0.25">
      <c r="A351" s="1">
        <v>41714</v>
      </c>
      <c r="B351" t="s">
        <v>6</v>
      </c>
      <c r="C351" t="s">
        <v>7</v>
      </c>
      <c r="D351">
        <v>677686.77</v>
      </c>
    </row>
    <row r="352" spans="1:4" hidden="1" x14ac:dyDescent="0.25">
      <c r="A352" s="1">
        <v>41715</v>
      </c>
      <c r="B352" t="s">
        <v>6</v>
      </c>
      <c r="C352" t="s">
        <v>8</v>
      </c>
      <c r="D352">
        <v>160941472.30000001</v>
      </c>
    </row>
    <row r="353" spans="1:4" hidden="1" x14ac:dyDescent="0.25">
      <c r="A353" s="1">
        <v>41716</v>
      </c>
      <c r="B353" t="s">
        <v>6</v>
      </c>
      <c r="C353" t="s">
        <v>9</v>
      </c>
      <c r="D353">
        <v>14967656.82</v>
      </c>
    </row>
    <row r="354" spans="1:4" hidden="1" x14ac:dyDescent="0.25">
      <c r="A354" s="1">
        <v>41717</v>
      </c>
      <c r="B354" t="s">
        <v>6</v>
      </c>
      <c r="C354" t="s">
        <v>10</v>
      </c>
      <c r="D354">
        <v>726041658.29999995</v>
      </c>
    </row>
    <row r="355" spans="1:4" hidden="1" x14ac:dyDescent="0.25">
      <c r="A355" s="1">
        <v>41718</v>
      </c>
      <c r="B355" t="s">
        <v>6</v>
      </c>
      <c r="C355" t="s">
        <v>3</v>
      </c>
      <c r="D355">
        <v>894903103.79999995</v>
      </c>
    </row>
    <row r="356" spans="1:4" hidden="1" x14ac:dyDescent="0.25">
      <c r="A356" s="1">
        <v>41719</v>
      </c>
      <c r="B356" t="s">
        <v>6</v>
      </c>
      <c r="C356" t="s">
        <v>11</v>
      </c>
      <c r="D356">
        <v>112109001.5</v>
      </c>
    </row>
    <row r="357" spans="1:4" hidden="1" x14ac:dyDescent="0.25">
      <c r="A357" s="1">
        <v>41720</v>
      </c>
      <c r="B357" t="s">
        <v>6</v>
      </c>
      <c r="C357" t="s">
        <v>4</v>
      </c>
      <c r="D357">
        <v>464408215.60000002</v>
      </c>
    </row>
    <row r="358" spans="1:4" hidden="1" x14ac:dyDescent="0.25">
      <c r="A358" s="1">
        <v>41745</v>
      </c>
      <c r="B358" t="s">
        <v>6</v>
      </c>
      <c r="C358" t="s">
        <v>7</v>
      </c>
      <c r="D358">
        <v>507121.02</v>
      </c>
    </row>
    <row r="359" spans="1:4" hidden="1" x14ac:dyDescent="0.25">
      <c r="A359" s="1">
        <v>41746</v>
      </c>
      <c r="B359" t="s">
        <v>6</v>
      </c>
      <c r="C359" t="s">
        <v>8</v>
      </c>
      <c r="D359">
        <v>183148418.5</v>
      </c>
    </row>
    <row r="360" spans="1:4" hidden="1" x14ac:dyDescent="0.25">
      <c r="A360" s="1">
        <v>41747</v>
      </c>
      <c r="B360" t="s">
        <v>6</v>
      </c>
      <c r="C360" t="s">
        <v>9</v>
      </c>
      <c r="D360">
        <v>14667444.359999999</v>
      </c>
    </row>
    <row r="361" spans="1:4" hidden="1" x14ac:dyDescent="0.25">
      <c r="A361" s="1">
        <v>41748</v>
      </c>
      <c r="B361" t="s">
        <v>6</v>
      </c>
      <c r="C361" t="s">
        <v>10</v>
      </c>
      <c r="D361">
        <v>828654311.10000002</v>
      </c>
    </row>
    <row r="362" spans="1:4" hidden="1" x14ac:dyDescent="0.25">
      <c r="A362" s="1">
        <v>41749</v>
      </c>
      <c r="B362" t="s">
        <v>6</v>
      </c>
      <c r="C362" t="s">
        <v>3</v>
      </c>
      <c r="D362">
        <v>751408766.89999998</v>
      </c>
    </row>
    <row r="363" spans="1:4" hidden="1" x14ac:dyDescent="0.25">
      <c r="A363" s="1">
        <v>41750</v>
      </c>
      <c r="B363" t="s">
        <v>6</v>
      </c>
      <c r="C363" t="s">
        <v>11</v>
      </c>
      <c r="D363">
        <v>95973667.019999996</v>
      </c>
    </row>
    <row r="364" spans="1:4" hidden="1" x14ac:dyDescent="0.25">
      <c r="A364" s="1">
        <v>41751</v>
      </c>
      <c r="B364" t="s">
        <v>6</v>
      </c>
      <c r="C364" t="s">
        <v>4</v>
      </c>
      <c r="D364">
        <v>257153576.90000001</v>
      </c>
    </row>
    <row r="365" spans="1:4" hidden="1" x14ac:dyDescent="0.25">
      <c r="A365" s="1">
        <v>41775</v>
      </c>
      <c r="B365" t="s">
        <v>6</v>
      </c>
      <c r="C365" t="s">
        <v>7</v>
      </c>
      <c r="D365">
        <v>540109.89</v>
      </c>
    </row>
    <row r="366" spans="1:4" hidden="1" x14ac:dyDescent="0.25">
      <c r="A366" s="1">
        <v>41776</v>
      </c>
      <c r="B366" t="s">
        <v>6</v>
      </c>
      <c r="C366" t="s">
        <v>8</v>
      </c>
      <c r="D366">
        <v>244076423</v>
      </c>
    </row>
    <row r="367" spans="1:4" hidden="1" x14ac:dyDescent="0.25">
      <c r="A367" s="1">
        <v>41777</v>
      </c>
      <c r="B367" t="s">
        <v>6</v>
      </c>
      <c r="C367" t="s">
        <v>9</v>
      </c>
      <c r="D367">
        <v>13576784.220000001</v>
      </c>
    </row>
    <row r="368" spans="1:4" hidden="1" x14ac:dyDescent="0.25">
      <c r="A368" s="1">
        <v>41778</v>
      </c>
      <c r="B368" t="s">
        <v>6</v>
      </c>
      <c r="C368" t="s">
        <v>10</v>
      </c>
      <c r="D368">
        <v>1104283755</v>
      </c>
    </row>
    <row r="369" spans="1:4" hidden="1" x14ac:dyDescent="0.25">
      <c r="A369" s="1">
        <v>41779</v>
      </c>
      <c r="B369" t="s">
        <v>6</v>
      </c>
      <c r="C369" t="s">
        <v>3</v>
      </c>
      <c r="D369">
        <v>874512913.10000002</v>
      </c>
    </row>
    <row r="370" spans="1:4" hidden="1" x14ac:dyDescent="0.25">
      <c r="A370" s="1">
        <v>41780</v>
      </c>
      <c r="B370" t="s">
        <v>6</v>
      </c>
      <c r="C370" t="s">
        <v>11</v>
      </c>
      <c r="D370">
        <v>111066212.09999999</v>
      </c>
    </row>
    <row r="371" spans="1:4" hidden="1" x14ac:dyDescent="0.25">
      <c r="A371" s="1">
        <v>41781</v>
      </c>
      <c r="B371" t="s">
        <v>6</v>
      </c>
      <c r="C371" t="s">
        <v>4</v>
      </c>
      <c r="D371">
        <v>205286478.30000001</v>
      </c>
    </row>
    <row r="372" spans="1:4" hidden="1" x14ac:dyDescent="0.25">
      <c r="A372" s="1">
        <v>41806</v>
      </c>
      <c r="B372" t="s">
        <v>6</v>
      </c>
      <c r="C372" t="s">
        <v>7</v>
      </c>
      <c r="D372">
        <v>557716.86</v>
      </c>
    </row>
    <row r="373" spans="1:4" hidden="1" x14ac:dyDescent="0.25">
      <c r="A373" s="1">
        <v>41807</v>
      </c>
      <c r="B373" t="s">
        <v>6</v>
      </c>
      <c r="C373" t="s">
        <v>8</v>
      </c>
      <c r="D373">
        <v>183034313.30000001</v>
      </c>
    </row>
    <row r="374" spans="1:4" hidden="1" x14ac:dyDescent="0.25">
      <c r="A374" s="1">
        <v>41808</v>
      </c>
      <c r="B374" t="s">
        <v>6</v>
      </c>
      <c r="C374" t="s">
        <v>9</v>
      </c>
      <c r="D374">
        <v>14571513.09</v>
      </c>
    </row>
    <row r="375" spans="1:4" hidden="1" x14ac:dyDescent="0.25">
      <c r="A375" s="1">
        <v>41809</v>
      </c>
      <c r="B375" t="s">
        <v>6</v>
      </c>
      <c r="C375" t="s">
        <v>10</v>
      </c>
      <c r="D375">
        <v>828141537.89999998</v>
      </c>
    </row>
    <row r="376" spans="1:4" hidden="1" x14ac:dyDescent="0.25">
      <c r="A376" s="1">
        <v>41810</v>
      </c>
      <c r="B376" t="s">
        <v>6</v>
      </c>
      <c r="C376" t="s">
        <v>3</v>
      </c>
      <c r="D376">
        <v>892900771.70000005</v>
      </c>
    </row>
    <row r="377" spans="1:4" hidden="1" x14ac:dyDescent="0.25">
      <c r="A377" s="1">
        <v>41811</v>
      </c>
      <c r="B377" t="s">
        <v>6</v>
      </c>
      <c r="C377" t="s">
        <v>11</v>
      </c>
      <c r="D377">
        <v>112799816.5</v>
      </c>
    </row>
    <row r="378" spans="1:4" hidden="1" x14ac:dyDescent="0.25">
      <c r="A378" s="1">
        <v>41812</v>
      </c>
      <c r="B378" t="s">
        <v>6</v>
      </c>
      <c r="C378" t="s">
        <v>4</v>
      </c>
      <c r="D378">
        <v>164633105.09999999</v>
      </c>
    </row>
    <row r="379" spans="1:4" hidden="1" x14ac:dyDescent="0.25">
      <c r="A379" s="1">
        <v>41836</v>
      </c>
      <c r="B379" t="s">
        <v>6</v>
      </c>
      <c r="C379" t="s">
        <v>7</v>
      </c>
      <c r="D379">
        <v>395668.53</v>
      </c>
    </row>
    <row r="380" spans="1:4" hidden="1" x14ac:dyDescent="0.25">
      <c r="A380" s="1">
        <v>41837</v>
      </c>
      <c r="B380" t="s">
        <v>6</v>
      </c>
      <c r="C380" t="s">
        <v>8</v>
      </c>
      <c r="D380">
        <v>157203952.69999999</v>
      </c>
    </row>
    <row r="381" spans="1:4" hidden="1" x14ac:dyDescent="0.25">
      <c r="A381" s="1">
        <v>41838</v>
      </c>
      <c r="B381" t="s">
        <v>6</v>
      </c>
      <c r="C381" t="s">
        <v>9</v>
      </c>
      <c r="D381">
        <v>13546422.449999999</v>
      </c>
    </row>
    <row r="382" spans="1:4" hidden="1" x14ac:dyDescent="0.25">
      <c r="A382" s="1">
        <v>41839</v>
      </c>
      <c r="B382" t="s">
        <v>6</v>
      </c>
      <c r="C382" t="s">
        <v>10</v>
      </c>
      <c r="D382">
        <v>711268800</v>
      </c>
    </row>
    <row r="383" spans="1:4" hidden="1" x14ac:dyDescent="0.25">
      <c r="A383" s="1">
        <v>41840</v>
      </c>
      <c r="B383" t="s">
        <v>6</v>
      </c>
      <c r="C383" t="s">
        <v>3</v>
      </c>
      <c r="D383">
        <v>864702773.60000002</v>
      </c>
    </row>
    <row r="384" spans="1:4" hidden="1" x14ac:dyDescent="0.25">
      <c r="A384" s="1">
        <v>41841</v>
      </c>
      <c r="B384" t="s">
        <v>6</v>
      </c>
      <c r="C384" t="s">
        <v>11</v>
      </c>
      <c r="D384">
        <v>109746532.8</v>
      </c>
    </row>
    <row r="385" spans="1:4" hidden="1" x14ac:dyDescent="0.25">
      <c r="A385" s="1">
        <v>41842</v>
      </c>
      <c r="B385" t="s">
        <v>6</v>
      </c>
      <c r="C385" t="s">
        <v>4</v>
      </c>
      <c r="D385">
        <v>116155139.40000001</v>
      </c>
    </row>
    <row r="386" spans="1:4" hidden="1" x14ac:dyDescent="0.25">
      <c r="A386" s="1">
        <v>41867</v>
      </c>
      <c r="B386" t="s">
        <v>6</v>
      </c>
      <c r="C386" t="s">
        <v>7</v>
      </c>
      <c r="D386">
        <v>619799.57999999996</v>
      </c>
    </row>
    <row r="387" spans="1:4" hidden="1" x14ac:dyDescent="0.25">
      <c r="A387" s="1">
        <v>41868</v>
      </c>
      <c r="B387" t="s">
        <v>6</v>
      </c>
      <c r="C387" t="s">
        <v>8</v>
      </c>
      <c r="D387">
        <v>190976495.30000001</v>
      </c>
    </row>
    <row r="388" spans="1:4" hidden="1" x14ac:dyDescent="0.25">
      <c r="A388" s="1">
        <v>41869</v>
      </c>
      <c r="B388" t="s">
        <v>6</v>
      </c>
      <c r="C388" t="s">
        <v>9</v>
      </c>
      <c r="D388">
        <v>14575222.08</v>
      </c>
    </row>
    <row r="389" spans="1:4" hidden="1" x14ac:dyDescent="0.25">
      <c r="A389" s="1">
        <v>41870</v>
      </c>
      <c r="B389" t="s">
        <v>6</v>
      </c>
      <c r="C389" t="s">
        <v>10</v>
      </c>
      <c r="D389">
        <v>864070578.29999995</v>
      </c>
    </row>
    <row r="390" spans="1:4" hidden="1" x14ac:dyDescent="0.25">
      <c r="A390" s="1">
        <v>41871</v>
      </c>
      <c r="B390" t="s">
        <v>6</v>
      </c>
      <c r="C390" t="s">
        <v>3</v>
      </c>
      <c r="D390">
        <v>922569299.10000002</v>
      </c>
    </row>
    <row r="391" spans="1:4" hidden="1" x14ac:dyDescent="0.25">
      <c r="A391" s="1">
        <v>41872</v>
      </c>
      <c r="B391" t="s">
        <v>6</v>
      </c>
      <c r="C391" t="s">
        <v>11</v>
      </c>
      <c r="D391">
        <v>116762322.7</v>
      </c>
    </row>
    <row r="392" spans="1:4" hidden="1" x14ac:dyDescent="0.25">
      <c r="A392" s="1">
        <v>41873</v>
      </c>
      <c r="B392" t="s">
        <v>6</v>
      </c>
      <c r="C392" t="s">
        <v>4</v>
      </c>
      <c r="D392">
        <v>118786598.8</v>
      </c>
    </row>
    <row r="393" spans="1:4" hidden="1" x14ac:dyDescent="0.25">
      <c r="A393" s="1">
        <v>41898</v>
      </c>
      <c r="B393" t="s">
        <v>6</v>
      </c>
      <c r="C393" t="s">
        <v>7</v>
      </c>
      <c r="D393">
        <v>558933.21</v>
      </c>
    </row>
    <row r="394" spans="1:4" hidden="1" x14ac:dyDescent="0.25">
      <c r="A394" s="1">
        <v>41899</v>
      </c>
      <c r="B394" t="s">
        <v>6</v>
      </c>
      <c r="C394" t="s">
        <v>8</v>
      </c>
      <c r="D394">
        <v>167455245</v>
      </c>
    </row>
    <row r="395" spans="1:4" hidden="1" x14ac:dyDescent="0.25">
      <c r="A395" s="1">
        <v>41900</v>
      </c>
      <c r="B395" t="s">
        <v>6</v>
      </c>
      <c r="C395" t="s">
        <v>9</v>
      </c>
      <c r="D395">
        <v>14887558.890000001</v>
      </c>
    </row>
    <row r="396" spans="1:4" hidden="1" x14ac:dyDescent="0.25">
      <c r="A396" s="1">
        <v>41901</v>
      </c>
      <c r="B396" t="s">
        <v>6</v>
      </c>
      <c r="C396" t="s">
        <v>10</v>
      </c>
      <c r="D396">
        <v>757430108.5</v>
      </c>
    </row>
    <row r="397" spans="1:4" hidden="1" x14ac:dyDescent="0.25">
      <c r="A397" s="1">
        <v>41902</v>
      </c>
      <c r="B397" t="s">
        <v>6</v>
      </c>
      <c r="C397" t="s">
        <v>3</v>
      </c>
      <c r="D397">
        <v>951546283.10000002</v>
      </c>
    </row>
    <row r="398" spans="1:4" hidden="1" x14ac:dyDescent="0.25">
      <c r="A398" s="1">
        <v>41903</v>
      </c>
      <c r="B398" t="s">
        <v>6</v>
      </c>
      <c r="C398" t="s">
        <v>11</v>
      </c>
      <c r="D398">
        <v>119631679.09999999</v>
      </c>
    </row>
    <row r="399" spans="1:4" hidden="1" x14ac:dyDescent="0.25">
      <c r="A399" s="1">
        <v>41904</v>
      </c>
      <c r="B399" t="s">
        <v>6</v>
      </c>
      <c r="C399" t="s">
        <v>4</v>
      </c>
      <c r="D399">
        <v>90612890.459999993</v>
      </c>
    </row>
    <row r="400" spans="1:4" hidden="1" x14ac:dyDescent="0.25">
      <c r="A400" s="1">
        <v>41928</v>
      </c>
      <c r="B400" t="s">
        <v>6</v>
      </c>
      <c r="C400" t="s">
        <v>7</v>
      </c>
      <c r="D400">
        <v>595986.66</v>
      </c>
    </row>
    <row r="401" spans="1:4" hidden="1" x14ac:dyDescent="0.25">
      <c r="A401" s="1">
        <v>41929</v>
      </c>
      <c r="B401" t="s">
        <v>6</v>
      </c>
      <c r="C401" t="s">
        <v>8</v>
      </c>
      <c r="D401">
        <v>158293689.19999999</v>
      </c>
    </row>
    <row r="402" spans="1:4" hidden="1" x14ac:dyDescent="0.25">
      <c r="A402" s="1">
        <v>41930</v>
      </c>
      <c r="B402" t="s">
        <v>6</v>
      </c>
      <c r="C402" t="s">
        <v>9</v>
      </c>
      <c r="D402">
        <v>29764058.039999999</v>
      </c>
    </row>
    <row r="403" spans="1:4" hidden="1" x14ac:dyDescent="0.25">
      <c r="A403" s="1">
        <v>41931</v>
      </c>
      <c r="B403" t="s">
        <v>6</v>
      </c>
      <c r="C403" t="s">
        <v>10</v>
      </c>
      <c r="D403">
        <v>715849452.39999998</v>
      </c>
    </row>
    <row r="404" spans="1:4" hidden="1" x14ac:dyDescent="0.25">
      <c r="A404" s="1">
        <v>41932</v>
      </c>
      <c r="B404" t="s">
        <v>6</v>
      </c>
      <c r="C404" t="s">
        <v>3</v>
      </c>
      <c r="D404">
        <v>1017226101</v>
      </c>
    </row>
    <row r="405" spans="1:4" hidden="1" x14ac:dyDescent="0.25">
      <c r="A405" s="1">
        <v>41933</v>
      </c>
      <c r="B405" t="s">
        <v>6</v>
      </c>
      <c r="C405" t="s">
        <v>11</v>
      </c>
      <c r="D405">
        <v>127728417.8</v>
      </c>
    </row>
    <row r="406" spans="1:4" hidden="1" x14ac:dyDescent="0.25">
      <c r="A406" s="1">
        <v>41934</v>
      </c>
      <c r="B406" t="s">
        <v>6</v>
      </c>
      <c r="C406" t="s">
        <v>4</v>
      </c>
      <c r="D406">
        <v>47781895.68</v>
      </c>
    </row>
    <row r="407" spans="1:4" hidden="1" x14ac:dyDescent="0.25">
      <c r="A407" s="1">
        <v>41959</v>
      </c>
      <c r="B407" t="s">
        <v>6</v>
      </c>
      <c r="C407" t="s">
        <v>7</v>
      </c>
      <c r="D407">
        <v>693930.51</v>
      </c>
    </row>
    <row r="408" spans="1:4" hidden="1" x14ac:dyDescent="0.25">
      <c r="A408" s="1">
        <v>41960</v>
      </c>
      <c r="B408" t="s">
        <v>6</v>
      </c>
      <c r="C408" t="s">
        <v>8</v>
      </c>
      <c r="D408">
        <v>209458803.19999999</v>
      </c>
    </row>
    <row r="409" spans="1:4" hidden="1" x14ac:dyDescent="0.25">
      <c r="A409" s="1">
        <v>41961</v>
      </c>
      <c r="B409" t="s">
        <v>6</v>
      </c>
      <c r="C409" t="s">
        <v>9</v>
      </c>
      <c r="D409">
        <v>14415892.92</v>
      </c>
    </row>
    <row r="410" spans="1:4" hidden="1" x14ac:dyDescent="0.25">
      <c r="A410" s="1">
        <v>41962</v>
      </c>
      <c r="B410" t="s">
        <v>6</v>
      </c>
      <c r="C410" t="s">
        <v>10</v>
      </c>
      <c r="D410">
        <v>947518292.70000005</v>
      </c>
    </row>
    <row r="411" spans="1:4" hidden="1" x14ac:dyDescent="0.25">
      <c r="A411" s="1">
        <v>41963</v>
      </c>
      <c r="B411" t="s">
        <v>6</v>
      </c>
      <c r="C411" t="s">
        <v>3</v>
      </c>
      <c r="D411">
        <v>986803483.60000002</v>
      </c>
    </row>
    <row r="412" spans="1:4" hidden="1" x14ac:dyDescent="0.25">
      <c r="A412" s="1">
        <v>41964</v>
      </c>
      <c r="B412" t="s">
        <v>6</v>
      </c>
      <c r="C412" t="s">
        <v>11</v>
      </c>
      <c r="D412">
        <v>125633680</v>
      </c>
    </row>
    <row r="413" spans="1:4" hidden="1" x14ac:dyDescent="0.25">
      <c r="A413" s="1">
        <v>41965</v>
      </c>
      <c r="B413" t="s">
        <v>6</v>
      </c>
      <c r="C413" t="s">
        <v>4</v>
      </c>
      <c r="D413">
        <v>52322063.670000002</v>
      </c>
    </row>
    <row r="414" spans="1:4" x14ac:dyDescent="0.25">
      <c r="A414" s="1">
        <v>41988</v>
      </c>
      <c r="B414" t="s">
        <v>6</v>
      </c>
      <c r="C414" t="s">
        <v>10</v>
      </c>
      <c r="D414" s="3">
        <v>-483214683.80000001</v>
      </c>
    </row>
    <row r="415" spans="1:4" hidden="1" x14ac:dyDescent="0.25">
      <c r="A415" s="1">
        <v>41989</v>
      </c>
      <c r="B415" t="s">
        <v>6</v>
      </c>
      <c r="C415" t="s">
        <v>7</v>
      </c>
      <c r="D415">
        <v>719323.47</v>
      </c>
    </row>
    <row r="416" spans="1:4" hidden="1" x14ac:dyDescent="0.25">
      <c r="A416" s="1">
        <v>41990</v>
      </c>
      <c r="B416" t="s">
        <v>6</v>
      </c>
      <c r="C416" t="s">
        <v>8</v>
      </c>
      <c r="D416">
        <v>230619995.59999999</v>
      </c>
    </row>
    <row r="417" spans="1:4" hidden="1" x14ac:dyDescent="0.25">
      <c r="A417" s="1">
        <v>41991</v>
      </c>
      <c r="B417" t="s">
        <v>6</v>
      </c>
      <c r="C417" t="s">
        <v>9</v>
      </c>
      <c r="D417">
        <v>14262491.609999999</v>
      </c>
    </row>
    <row r="418" spans="1:4" hidden="1" x14ac:dyDescent="0.25">
      <c r="A418" s="1">
        <v>41992</v>
      </c>
      <c r="B418" t="s">
        <v>6</v>
      </c>
      <c r="C418" t="s">
        <v>10</v>
      </c>
      <c r="D418">
        <v>1040779430</v>
      </c>
    </row>
    <row r="419" spans="1:4" hidden="1" x14ac:dyDescent="0.25">
      <c r="A419" s="1">
        <v>41993</v>
      </c>
      <c r="B419" t="s">
        <v>6</v>
      </c>
      <c r="C419" t="s">
        <v>3</v>
      </c>
      <c r="D419">
        <v>1022496340</v>
      </c>
    </row>
    <row r="420" spans="1:4" hidden="1" x14ac:dyDescent="0.25">
      <c r="A420" s="1">
        <v>41994</v>
      </c>
      <c r="B420" t="s">
        <v>6</v>
      </c>
      <c r="C420" t="s">
        <v>11</v>
      </c>
      <c r="D420">
        <v>130002649.90000001</v>
      </c>
    </row>
    <row r="421" spans="1:4" hidden="1" x14ac:dyDescent="0.25">
      <c r="A421" s="1">
        <v>41995</v>
      </c>
      <c r="B421" t="s">
        <v>6</v>
      </c>
      <c r="C421" t="s">
        <v>4</v>
      </c>
      <c r="D421">
        <v>49554106.560000002</v>
      </c>
    </row>
    <row r="422" spans="1:4" hidden="1" x14ac:dyDescent="0.25">
      <c r="A422" s="1">
        <v>42020</v>
      </c>
      <c r="B422" t="s">
        <v>6</v>
      </c>
      <c r="C422" t="s">
        <v>7</v>
      </c>
      <c r="D422">
        <v>973143.18</v>
      </c>
    </row>
    <row r="423" spans="1:4" hidden="1" x14ac:dyDescent="0.25">
      <c r="A423" s="1">
        <v>42021</v>
      </c>
      <c r="B423" t="s">
        <v>6</v>
      </c>
      <c r="C423" t="s">
        <v>8</v>
      </c>
      <c r="D423">
        <v>256471205</v>
      </c>
    </row>
    <row r="424" spans="1:4" hidden="1" x14ac:dyDescent="0.25">
      <c r="A424" s="1">
        <v>42022</v>
      </c>
      <c r="B424" t="s">
        <v>6</v>
      </c>
      <c r="C424" t="s">
        <v>9</v>
      </c>
      <c r="D424">
        <v>12294917.369999999</v>
      </c>
    </row>
    <row r="425" spans="1:4" hidden="1" x14ac:dyDescent="0.25">
      <c r="A425" s="1">
        <v>42023</v>
      </c>
      <c r="B425" t="s">
        <v>6</v>
      </c>
      <c r="C425" t="s">
        <v>10</v>
      </c>
      <c r="D425">
        <v>1159015997</v>
      </c>
    </row>
    <row r="426" spans="1:4" hidden="1" x14ac:dyDescent="0.25">
      <c r="A426" s="1">
        <v>42024</v>
      </c>
      <c r="B426" t="s">
        <v>6</v>
      </c>
      <c r="C426" t="s">
        <v>3</v>
      </c>
      <c r="D426">
        <v>844436461.79999995</v>
      </c>
    </row>
    <row r="427" spans="1:4" hidden="1" x14ac:dyDescent="0.25">
      <c r="A427" s="1">
        <v>42025</v>
      </c>
      <c r="B427" t="s">
        <v>6</v>
      </c>
      <c r="C427" t="s">
        <v>11</v>
      </c>
      <c r="D427">
        <v>107282851.09999999</v>
      </c>
    </row>
    <row r="428" spans="1:4" hidden="1" x14ac:dyDescent="0.25">
      <c r="A428" s="1">
        <v>42026</v>
      </c>
      <c r="B428" t="s">
        <v>6</v>
      </c>
      <c r="C428" t="s">
        <v>4</v>
      </c>
      <c r="D428">
        <v>165215484</v>
      </c>
    </row>
    <row r="429" spans="1:4" hidden="1" x14ac:dyDescent="0.25">
      <c r="A429" s="1">
        <v>42051</v>
      </c>
      <c r="B429" t="s">
        <v>6</v>
      </c>
      <c r="C429" t="s">
        <v>7</v>
      </c>
      <c r="D429">
        <v>11143250.73</v>
      </c>
    </row>
    <row r="430" spans="1:4" hidden="1" x14ac:dyDescent="0.25">
      <c r="A430" s="1">
        <v>42052</v>
      </c>
      <c r="B430" t="s">
        <v>6</v>
      </c>
      <c r="C430" t="s">
        <v>8</v>
      </c>
      <c r="D430">
        <v>261703471.59999999</v>
      </c>
    </row>
    <row r="431" spans="1:4" hidden="1" x14ac:dyDescent="0.25">
      <c r="A431" s="1">
        <v>42053</v>
      </c>
      <c r="B431" t="s">
        <v>6</v>
      </c>
      <c r="C431" t="s">
        <v>9</v>
      </c>
      <c r="D431">
        <v>11130920.369999999</v>
      </c>
    </row>
    <row r="432" spans="1:4" hidden="1" x14ac:dyDescent="0.25">
      <c r="A432" s="1">
        <v>42054</v>
      </c>
      <c r="B432" t="s">
        <v>6</v>
      </c>
      <c r="C432" t="s">
        <v>10</v>
      </c>
      <c r="D432">
        <v>1183130787</v>
      </c>
    </row>
    <row r="433" spans="1:4" hidden="1" x14ac:dyDescent="0.25">
      <c r="A433" s="1">
        <v>42055</v>
      </c>
      <c r="B433" t="s">
        <v>6</v>
      </c>
      <c r="C433" t="s">
        <v>3</v>
      </c>
      <c r="D433">
        <v>911300902</v>
      </c>
    </row>
    <row r="434" spans="1:4" hidden="1" x14ac:dyDescent="0.25">
      <c r="A434" s="1">
        <v>42056</v>
      </c>
      <c r="B434" t="s">
        <v>6</v>
      </c>
      <c r="C434" t="s">
        <v>11</v>
      </c>
      <c r="D434">
        <v>116488592.90000001</v>
      </c>
    </row>
    <row r="435" spans="1:4" hidden="1" x14ac:dyDescent="0.25">
      <c r="A435" s="1">
        <v>42057</v>
      </c>
      <c r="B435" t="s">
        <v>6</v>
      </c>
      <c r="C435" t="s">
        <v>4</v>
      </c>
      <c r="D435">
        <v>540101317.20000005</v>
      </c>
    </row>
    <row r="436" spans="1:4" hidden="1" x14ac:dyDescent="0.25">
      <c r="A436" s="1">
        <v>42079</v>
      </c>
      <c r="B436" t="s">
        <v>6</v>
      </c>
      <c r="C436" t="s">
        <v>7</v>
      </c>
      <c r="D436">
        <v>532066.31999999995</v>
      </c>
    </row>
    <row r="437" spans="1:4" hidden="1" x14ac:dyDescent="0.25">
      <c r="A437" s="1">
        <v>42080</v>
      </c>
      <c r="B437" t="s">
        <v>6</v>
      </c>
      <c r="C437" t="s">
        <v>8</v>
      </c>
      <c r="D437">
        <v>190616517.5</v>
      </c>
    </row>
    <row r="438" spans="1:4" hidden="1" x14ac:dyDescent="0.25">
      <c r="A438" s="1">
        <v>42081</v>
      </c>
      <c r="B438" t="s">
        <v>6</v>
      </c>
      <c r="C438" t="s">
        <v>9</v>
      </c>
      <c r="D438">
        <v>8200035.8099999996</v>
      </c>
    </row>
    <row r="439" spans="1:4" hidden="1" x14ac:dyDescent="0.25">
      <c r="A439" s="1">
        <v>42082</v>
      </c>
      <c r="B439" t="s">
        <v>6</v>
      </c>
      <c r="C439" t="s">
        <v>10</v>
      </c>
      <c r="D439">
        <v>861736996.60000002</v>
      </c>
    </row>
    <row r="440" spans="1:4" hidden="1" x14ac:dyDescent="0.25">
      <c r="A440" s="1">
        <v>42083</v>
      </c>
      <c r="B440" t="s">
        <v>6</v>
      </c>
      <c r="C440" t="s">
        <v>3</v>
      </c>
      <c r="D440">
        <v>782840612.79999995</v>
      </c>
    </row>
    <row r="441" spans="1:4" hidden="1" x14ac:dyDescent="0.25">
      <c r="A441" s="1">
        <v>42084</v>
      </c>
      <c r="B441" t="s">
        <v>6</v>
      </c>
      <c r="C441" t="s">
        <v>11</v>
      </c>
      <c r="D441">
        <v>100114288.5</v>
      </c>
    </row>
    <row r="442" spans="1:4" hidden="1" x14ac:dyDescent="0.25">
      <c r="A442" s="1">
        <v>42085</v>
      </c>
      <c r="B442" t="s">
        <v>6</v>
      </c>
      <c r="C442" t="s">
        <v>4</v>
      </c>
      <c r="D442">
        <v>342254521.30000001</v>
      </c>
    </row>
    <row r="443" spans="1:4" hidden="1" x14ac:dyDescent="0.25">
      <c r="A443" s="1">
        <v>42110</v>
      </c>
      <c r="B443" t="s">
        <v>6</v>
      </c>
      <c r="C443" t="s">
        <v>7</v>
      </c>
      <c r="D443">
        <v>936169.65</v>
      </c>
    </row>
    <row r="444" spans="1:4" hidden="1" x14ac:dyDescent="0.25">
      <c r="A444" s="1">
        <v>42111</v>
      </c>
      <c r="B444" t="s">
        <v>6</v>
      </c>
      <c r="C444" t="s">
        <v>8</v>
      </c>
      <c r="D444">
        <v>205725801</v>
      </c>
    </row>
    <row r="445" spans="1:4" hidden="1" x14ac:dyDescent="0.25">
      <c r="A445" s="1">
        <v>42112</v>
      </c>
      <c r="B445" t="s">
        <v>6</v>
      </c>
      <c r="C445" t="s">
        <v>9</v>
      </c>
      <c r="D445">
        <v>9295091.8200000003</v>
      </c>
    </row>
    <row r="446" spans="1:4" hidden="1" x14ac:dyDescent="0.25">
      <c r="A446" s="1">
        <v>42113</v>
      </c>
      <c r="B446" t="s">
        <v>6</v>
      </c>
      <c r="C446" t="s">
        <v>10</v>
      </c>
      <c r="D446">
        <v>930042567.29999995</v>
      </c>
    </row>
    <row r="447" spans="1:4" hidden="1" x14ac:dyDescent="0.25">
      <c r="A447" s="1">
        <v>42114</v>
      </c>
      <c r="B447" t="s">
        <v>6</v>
      </c>
      <c r="C447" t="s">
        <v>3</v>
      </c>
      <c r="D447">
        <v>821202601.10000002</v>
      </c>
    </row>
    <row r="448" spans="1:4" hidden="1" x14ac:dyDescent="0.25">
      <c r="A448" s="1">
        <v>42115</v>
      </c>
      <c r="B448" t="s">
        <v>6</v>
      </c>
      <c r="C448" t="s">
        <v>11</v>
      </c>
      <c r="D448">
        <v>105175608.3</v>
      </c>
    </row>
    <row r="449" spans="1:4" hidden="1" x14ac:dyDescent="0.25">
      <c r="A449" s="1">
        <v>42116</v>
      </c>
      <c r="B449" t="s">
        <v>6</v>
      </c>
      <c r="C449" t="s">
        <v>4</v>
      </c>
      <c r="D449">
        <v>250724136.5</v>
      </c>
    </row>
    <row r="450" spans="1:4" hidden="1" x14ac:dyDescent="0.25">
      <c r="A450" s="1">
        <v>42140</v>
      </c>
      <c r="B450" t="s">
        <v>6</v>
      </c>
      <c r="C450" t="s">
        <v>7</v>
      </c>
      <c r="D450">
        <v>559811.52</v>
      </c>
    </row>
    <row r="451" spans="1:4" hidden="1" x14ac:dyDescent="0.25">
      <c r="A451" s="1">
        <v>42141</v>
      </c>
      <c r="B451" t="s">
        <v>6</v>
      </c>
      <c r="C451" t="s">
        <v>8</v>
      </c>
      <c r="D451">
        <v>252982280.40000001</v>
      </c>
    </row>
    <row r="452" spans="1:4" hidden="1" x14ac:dyDescent="0.25">
      <c r="A452" s="1">
        <v>42142</v>
      </c>
      <c r="B452" t="s">
        <v>6</v>
      </c>
      <c r="C452" t="s">
        <v>9</v>
      </c>
      <c r="D452">
        <v>10775787.48</v>
      </c>
    </row>
    <row r="453" spans="1:4" hidden="1" x14ac:dyDescent="0.25">
      <c r="A453" s="1">
        <v>42143</v>
      </c>
      <c r="B453" t="s">
        <v>6</v>
      </c>
      <c r="C453" t="s">
        <v>10</v>
      </c>
      <c r="D453">
        <v>1143692925</v>
      </c>
    </row>
    <row r="454" spans="1:4" hidden="1" x14ac:dyDescent="0.25">
      <c r="A454" s="1">
        <v>42144</v>
      </c>
      <c r="B454" t="s">
        <v>6</v>
      </c>
      <c r="C454" t="s">
        <v>3</v>
      </c>
      <c r="D454">
        <v>793019853.89999998</v>
      </c>
    </row>
    <row r="455" spans="1:4" hidden="1" x14ac:dyDescent="0.25">
      <c r="A455" s="1">
        <v>42145</v>
      </c>
      <c r="B455" t="s">
        <v>6</v>
      </c>
      <c r="C455" t="s">
        <v>11</v>
      </c>
      <c r="D455">
        <v>123028666</v>
      </c>
    </row>
    <row r="456" spans="1:4" hidden="1" x14ac:dyDescent="0.25">
      <c r="A456" s="1">
        <v>42146</v>
      </c>
      <c r="B456" t="s">
        <v>6</v>
      </c>
      <c r="C456" t="s">
        <v>4</v>
      </c>
      <c r="D456">
        <v>232848063.69999999</v>
      </c>
    </row>
    <row r="457" spans="1:4" hidden="1" x14ac:dyDescent="0.25">
      <c r="A457" s="1">
        <v>42171</v>
      </c>
      <c r="B457" t="s">
        <v>6</v>
      </c>
      <c r="C457" t="s">
        <v>7</v>
      </c>
      <c r="D457">
        <v>479269.71</v>
      </c>
    </row>
    <row r="458" spans="1:4" hidden="1" x14ac:dyDescent="0.25">
      <c r="A458" s="1">
        <v>42172</v>
      </c>
      <c r="B458" t="s">
        <v>6</v>
      </c>
      <c r="C458" t="s">
        <v>8</v>
      </c>
      <c r="D458">
        <v>220124219</v>
      </c>
    </row>
    <row r="459" spans="1:4" hidden="1" x14ac:dyDescent="0.25">
      <c r="A459" s="1">
        <v>42173</v>
      </c>
      <c r="B459" t="s">
        <v>6</v>
      </c>
      <c r="C459" t="s">
        <v>9</v>
      </c>
      <c r="D459">
        <v>10801062.99</v>
      </c>
    </row>
    <row r="460" spans="1:4" hidden="1" x14ac:dyDescent="0.25">
      <c r="A460" s="1">
        <v>42174</v>
      </c>
      <c r="B460" t="s">
        <v>6</v>
      </c>
      <c r="C460" t="s">
        <v>10</v>
      </c>
      <c r="D460">
        <v>995128790.79999995</v>
      </c>
    </row>
    <row r="461" spans="1:4" hidden="1" x14ac:dyDescent="0.25">
      <c r="A461" s="1">
        <v>42175</v>
      </c>
      <c r="B461" t="s">
        <v>6</v>
      </c>
      <c r="C461" t="s">
        <v>3</v>
      </c>
      <c r="D461">
        <v>967787286.39999998</v>
      </c>
    </row>
    <row r="462" spans="1:4" hidden="1" x14ac:dyDescent="0.25">
      <c r="A462" s="1">
        <v>42176</v>
      </c>
      <c r="B462" t="s">
        <v>6</v>
      </c>
      <c r="C462" t="s">
        <v>11</v>
      </c>
      <c r="D462">
        <v>130793937.3</v>
      </c>
    </row>
    <row r="463" spans="1:4" hidden="1" x14ac:dyDescent="0.25">
      <c r="A463" s="1">
        <v>42177</v>
      </c>
      <c r="B463" t="s">
        <v>6</v>
      </c>
      <c r="C463" t="s">
        <v>4</v>
      </c>
      <c r="D463">
        <v>176638156.69999999</v>
      </c>
    </row>
    <row r="464" spans="1:4" x14ac:dyDescent="0.25">
      <c r="A464" s="1">
        <v>42200</v>
      </c>
      <c r="B464" t="s">
        <v>6</v>
      </c>
      <c r="C464" t="s">
        <v>10</v>
      </c>
      <c r="D464" s="3">
        <v>-134838274.90000001</v>
      </c>
    </row>
    <row r="465" spans="1:4" hidden="1" x14ac:dyDescent="0.25">
      <c r="A465" s="1">
        <v>42201</v>
      </c>
      <c r="B465" t="s">
        <v>6</v>
      </c>
      <c r="C465" t="s">
        <v>7</v>
      </c>
      <c r="D465">
        <v>2273270.67</v>
      </c>
    </row>
    <row r="466" spans="1:4" hidden="1" x14ac:dyDescent="0.25">
      <c r="A466" s="1">
        <v>42202</v>
      </c>
      <c r="B466" t="s">
        <v>6</v>
      </c>
      <c r="C466" t="s">
        <v>8</v>
      </c>
      <c r="D466">
        <v>162991891.40000001</v>
      </c>
    </row>
    <row r="467" spans="1:4" hidden="1" x14ac:dyDescent="0.25">
      <c r="A467" s="1">
        <v>42203</v>
      </c>
      <c r="B467" t="s">
        <v>6</v>
      </c>
      <c r="C467" t="s">
        <v>9</v>
      </c>
      <c r="D467">
        <v>12280336.289999999</v>
      </c>
    </row>
    <row r="468" spans="1:4" hidden="1" x14ac:dyDescent="0.25">
      <c r="A468" s="1">
        <v>42204</v>
      </c>
      <c r="B468" t="s">
        <v>6</v>
      </c>
      <c r="C468" t="s">
        <v>10</v>
      </c>
      <c r="D468">
        <v>736861670.5</v>
      </c>
    </row>
    <row r="469" spans="1:4" hidden="1" x14ac:dyDescent="0.25">
      <c r="A469" s="1">
        <v>42205</v>
      </c>
      <c r="B469" t="s">
        <v>6</v>
      </c>
      <c r="C469" t="s">
        <v>3</v>
      </c>
      <c r="D469">
        <v>817070404.70000005</v>
      </c>
    </row>
    <row r="470" spans="1:4" hidden="1" x14ac:dyDescent="0.25">
      <c r="A470" s="1">
        <v>42206</v>
      </c>
      <c r="B470" t="s">
        <v>6</v>
      </c>
      <c r="C470" t="s">
        <v>11</v>
      </c>
      <c r="D470">
        <v>110880699.40000001</v>
      </c>
    </row>
    <row r="471" spans="1:4" hidden="1" x14ac:dyDescent="0.25">
      <c r="A471" s="1">
        <v>42207</v>
      </c>
      <c r="B471" t="s">
        <v>6</v>
      </c>
      <c r="C471" t="s">
        <v>4</v>
      </c>
      <c r="D471">
        <v>121471096.2</v>
      </c>
    </row>
    <row r="472" spans="1:4" hidden="1" x14ac:dyDescent="0.25">
      <c r="A472" s="1">
        <v>42232</v>
      </c>
      <c r="B472" t="s">
        <v>6</v>
      </c>
      <c r="C472" t="s">
        <v>7</v>
      </c>
      <c r="D472">
        <v>428256.72</v>
      </c>
    </row>
    <row r="473" spans="1:4" hidden="1" x14ac:dyDescent="0.25">
      <c r="A473" s="1">
        <v>42233</v>
      </c>
      <c r="B473" t="s">
        <v>6</v>
      </c>
      <c r="C473" t="s">
        <v>8</v>
      </c>
      <c r="D473">
        <v>190629593.40000001</v>
      </c>
    </row>
    <row r="474" spans="1:4" hidden="1" x14ac:dyDescent="0.25">
      <c r="A474" s="1">
        <v>42234</v>
      </c>
      <c r="B474" t="s">
        <v>6</v>
      </c>
      <c r="C474" t="s">
        <v>9</v>
      </c>
      <c r="D474">
        <v>11400329.609999999</v>
      </c>
    </row>
    <row r="475" spans="1:4" hidden="1" x14ac:dyDescent="0.25">
      <c r="A475" s="1">
        <v>42235</v>
      </c>
      <c r="B475" t="s">
        <v>6</v>
      </c>
      <c r="C475" t="s">
        <v>10</v>
      </c>
      <c r="D475">
        <v>861811247.39999998</v>
      </c>
    </row>
    <row r="476" spans="1:4" hidden="1" x14ac:dyDescent="0.25">
      <c r="A476" s="1">
        <v>42236</v>
      </c>
      <c r="B476" t="s">
        <v>6</v>
      </c>
      <c r="C476" t="s">
        <v>3</v>
      </c>
      <c r="D476">
        <v>894315299.79999995</v>
      </c>
    </row>
    <row r="477" spans="1:4" hidden="1" x14ac:dyDescent="0.25">
      <c r="A477" s="1">
        <v>42237</v>
      </c>
      <c r="B477" t="s">
        <v>6</v>
      </c>
      <c r="C477" t="s">
        <v>11</v>
      </c>
      <c r="D477">
        <v>121135825.40000001</v>
      </c>
    </row>
    <row r="478" spans="1:4" hidden="1" x14ac:dyDescent="0.25">
      <c r="A478" s="1">
        <v>42238</v>
      </c>
      <c r="B478" t="s">
        <v>6</v>
      </c>
      <c r="C478" t="s">
        <v>4</v>
      </c>
      <c r="D478">
        <v>84091383.359999999</v>
      </c>
    </row>
    <row r="479" spans="1:4" hidden="1" x14ac:dyDescent="0.25">
      <c r="A479" s="1">
        <v>42263</v>
      </c>
      <c r="B479" t="s">
        <v>6</v>
      </c>
      <c r="C479" t="s">
        <v>7</v>
      </c>
      <c r="D479">
        <v>437414.58</v>
      </c>
    </row>
    <row r="480" spans="1:4" hidden="1" x14ac:dyDescent="0.25">
      <c r="A480" s="1">
        <v>42264</v>
      </c>
      <c r="B480" t="s">
        <v>6</v>
      </c>
      <c r="C480" t="s">
        <v>8</v>
      </c>
      <c r="D480">
        <v>158950608.40000001</v>
      </c>
    </row>
    <row r="481" spans="1:4" hidden="1" x14ac:dyDescent="0.25">
      <c r="A481" s="1">
        <v>42265</v>
      </c>
      <c r="B481" t="s">
        <v>6</v>
      </c>
      <c r="C481" t="s">
        <v>9</v>
      </c>
      <c r="D481">
        <v>11523778.74</v>
      </c>
    </row>
    <row r="482" spans="1:4" hidden="1" x14ac:dyDescent="0.25">
      <c r="A482" s="1">
        <v>42266</v>
      </c>
      <c r="B482" t="s">
        <v>6</v>
      </c>
      <c r="C482" t="s">
        <v>10</v>
      </c>
      <c r="D482">
        <v>718497396.60000002</v>
      </c>
    </row>
    <row r="483" spans="1:4" hidden="1" x14ac:dyDescent="0.25">
      <c r="A483" s="1">
        <v>42267</v>
      </c>
      <c r="B483" t="s">
        <v>6</v>
      </c>
      <c r="C483" t="s">
        <v>3</v>
      </c>
      <c r="D483">
        <v>979299579.60000002</v>
      </c>
    </row>
    <row r="484" spans="1:4" hidden="1" x14ac:dyDescent="0.25">
      <c r="A484" s="1">
        <v>42268</v>
      </c>
      <c r="B484" t="s">
        <v>6</v>
      </c>
      <c r="C484" t="s">
        <v>11</v>
      </c>
      <c r="D484">
        <v>127533570.09999999</v>
      </c>
    </row>
    <row r="485" spans="1:4" hidden="1" x14ac:dyDescent="0.25">
      <c r="A485" s="1">
        <v>42269</v>
      </c>
      <c r="B485" t="s">
        <v>6</v>
      </c>
      <c r="C485" t="s">
        <v>4</v>
      </c>
      <c r="D485">
        <v>71555462.909999996</v>
      </c>
    </row>
    <row r="486" spans="1:4" hidden="1" x14ac:dyDescent="0.25">
      <c r="A486" s="1">
        <v>42293</v>
      </c>
      <c r="B486" t="s">
        <v>6</v>
      </c>
      <c r="C486" t="s">
        <v>7</v>
      </c>
      <c r="D486">
        <v>922603.77</v>
      </c>
    </row>
    <row r="487" spans="1:4" hidden="1" x14ac:dyDescent="0.25">
      <c r="A487" s="1">
        <v>42294</v>
      </c>
      <c r="B487" t="s">
        <v>6</v>
      </c>
      <c r="C487" t="s">
        <v>8</v>
      </c>
      <c r="D487">
        <v>180985783.09999999</v>
      </c>
    </row>
    <row r="488" spans="1:4" hidden="1" x14ac:dyDescent="0.25">
      <c r="A488" s="1">
        <v>42295</v>
      </c>
      <c r="B488" t="s">
        <v>6</v>
      </c>
      <c r="C488" t="s">
        <v>9</v>
      </c>
      <c r="D488">
        <v>10411960.59</v>
      </c>
    </row>
    <row r="489" spans="1:4" hidden="1" x14ac:dyDescent="0.25">
      <c r="A489" s="1">
        <v>42296</v>
      </c>
      <c r="B489" t="s">
        <v>6</v>
      </c>
      <c r="C489" t="s">
        <v>10</v>
      </c>
      <c r="D489">
        <v>817769112</v>
      </c>
    </row>
    <row r="490" spans="1:4" hidden="1" x14ac:dyDescent="0.25">
      <c r="A490" s="1">
        <v>42297</v>
      </c>
      <c r="B490" t="s">
        <v>6</v>
      </c>
      <c r="C490" t="s">
        <v>3</v>
      </c>
      <c r="D490">
        <v>977249249.60000002</v>
      </c>
    </row>
    <row r="491" spans="1:4" hidden="1" x14ac:dyDescent="0.25">
      <c r="A491" s="1">
        <v>42298</v>
      </c>
      <c r="B491" t="s">
        <v>6</v>
      </c>
      <c r="C491" t="s">
        <v>11</v>
      </c>
      <c r="D491">
        <v>132843627.5</v>
      </c>
    </row>
    <row r="492" spans="1:4" hidden="1" x14ac:dyDescent="0.25">
      <c r="A492" s="1">
        <v>42299</v>
      </c>
      <c r="B492" t="s">
        <v>6</v>
      </c>
      <c r="C492" t="s">
        <v>4</v>
      </c>
      <c r="D492">
        <v>47614706.280000001</v>
      </c>
    </row>
    <row r="493" spans="1:4" hidden="1" x14ac:dyDescent="0.25">
      <c r="A493" s="1">
        <v>42324</v>
      </c>
      <c r="B493" t="s">
        <v>6</v>
      </c>
      <c r="C493" t="s">
        <v>7</v>
      </c>
      <c r="D493">
        <v>470327.03999999998</v>
      </c>
    </row>
    <row r="494" spans="1:4" hidden="1" x14ac:dyDescent="0.25">
      <c r="A494" s="1">
        <v>42325</v>
      </c>
      <c r="B494" t="s">
        <v>6</v>
      </c>
      <c r="C494" t="s">
        <v>8</v>
      </c>
      <c r="D494">
        <v>202744833.30000001</v>
      </c>
    </row>
    <row r="495" spans="1:4" hidden="1" x14ac:dyDescent="0.25">
      <c r="A495" s="1">
        <v>42326</v>
      </c>
      <c r="B495" t="s">
        <v>6</v>
      </c>
      <c r="C495" t="s">
        <v>9</v>
      </c>
      <c r="D495">
        <v>10557683.369999999</v>
      </c>
    </row>
    <row r="496" spans="1:4" hidden="1" x14ac:dyDescent="0.25">
      <c r="A496" s="1">
        <v>42327</v>
      </c>
      <c r="B496" t="s">
        <v>6</v>
      </c>
      <c r="C496" t="s">
        <v>10</v>
      </c>
      <c r="D496">
        <v>923325522.10000002</v>
      </c>
    </row>
    <row r="497" spans="1:4" hidden="1" x14ac:dyDescent="0.25">
      <c r="A497" s="1">
        <v>42328</v>
      </c>
      <c r="B497" t="s">
        <v>6</v>
      </c>
      <c r="C497" t="s">
        <v>3</v>
      </c>
      <c r="D497">
        <v>974924436.39999998</v>
      </c>
    </row>
    <row r="498" spans="1:4" hidden="1" x14ac:dyDescent="0.25">
      <c r="A498" s="1">
        <v>42329</v>
      </c>
      <c r="B498" t="s">
        <v>6</v>
      </c>
      <c r="C498" t="s">
        <v>11</v>
      </c>
      <c r="D498">
        <v>131555964.5</v>
      </c>
    </row>
    <row r="499" spans="1:4" hidden="1" x14ac:dyDescent="0.25">
      <c r="A499" s="1">
        <v>42330</v>
      </c>
      <c r="B499" t="s">
        <v>6</v>
      </c>
      <c r="C499" t="s">
        <v>4</v>
      </c>
      <c r="D499">
        <v>58798360.079999998</v>
      </c>
    </row>
    <row r="500" spans="1:4" x14ac:dyDescent="0.25">
      <c r="A500" s="1">
        <v>42353</v>
      </c>
      <c r="B500" t="s">
        <v>6</v>
      </c>
      <c r="C500" t="s">
        <v>10</v>
      </c>
      <c r="D500" s="3">
        <v>-499564187.39999998</v>
      </c>
    </row>
    <row r="501" spans="1:4" hidden="1" x14ac:dyDescent="0.25">
      <c r="A501" s="1">
        <v>42354</v>
      </c>
      <c r="B501" t="s">
        <v>6</v>
      </c>
      <c r="C501" t="s">
        <v>7</v>
      </c>
      <c r="D501">
        <v>563204.88</v>
      </c>
    </row>
    <row r="502" spans="1:4" hidden="1" x14ac:dyDescent="0.25">
      <c r="A502" s="1">
        <v>42355</v>
      </c>
      <c r="B502" t="s">
        <v>6</v>
      </c>
      <c r="C502" t="s">
        <v>8</v>
      </c>
      <c r="D502">
        <v>234703887.69999999</v>
      </c>
    </row>
    <row r="503" spans="1:4" hidden="1" x14ac:dyDescent="0.25">
      <c r="A503" s="1">
        <v>42356</v>
      </c>
      <c r="B503" t="s">
        <v>6</v>
      </c>
      <c r="C503" t="s">
        <v>9</v>
      </c>
      <c r="D503">
        <v>11265516.449999999</v>
      </c>
    </row>
    <row r="504" spans="1:4" hidden="1" x14ac:dyDescent="0.25">
      <c r="A504" s="1">
        <v>42357</v>
      </c>
      <c r="B504" t="s">
        <v>6</v>
      </c>
      <c r="C504" t="s">
        <v>10</v>
      </c>
      <c r="D504">
        <v>1061718398</v>
      </c>
    </row>
    <row r="505" spans="1:4" hidden="1" x14ac:dyDescent="0.25">
      <c r="A505" s="1">
        <v>42358</v>
      </c>
      <c r="B505" t="s">
        <v>6</v>
      </c>
      <c r="C505" t="s">
        <v>3</v>
      </c>
      <c r="D505">
        <v>892053364.20000005</v>
      </c>
    </row>
    <row r="506" spans="1:4" hidden="1" x14ac:dyDescent="0.25">
      <c r="A506" s="1">
        <v>42359</v>
      </c>
      <c r="B506" t="s">
        <v>6</v>
      </c>
      <c r="C506" t="s">
        <v>11</v>
      </c>
      <c r="D506">
        <v>121197530.3</v>
      </c>
    </row>
    <row r="507" spans="1:4" hidden="1" x14ac:dyDescent="0.25">
      <c r="A507" s="1">
        <v>42360</v>
      </c>
      <c r="B507" t="s">
        <v>6</v>
      </c>
      <c r="C507" t="s">
        <v>4</v>
      </c>
      <c r="D507">
        <v>40688333.369999997</v>
      </c>
    </row>
    <row r="508" spans="1:4" hidden="1" x14ac:dyDescent="0.25">
      <c r="A508" s="1">
        <v>42385</v>
      </c>
      <c r="B508" t="s">
        <v>6</v>
      </c>
      <c r="C508" t="s">
        <v>7</v>
      </c>
      <c r="D508">
        <v>141661.17000000001</v>
      </c>
    </row>
    <row r="509" spans="1:4" hidden="1" x14ac:dyDescent="0.25">
      <c r="A509" s="1">
        <v>42386</v>
      </c>
      <c r="B509" t="s">
        <v>6</v>
      </c>
      <c r="C509" t="s">
        <v>8</v>
      </c>
      <c r="D509">
        <v>224962952.69999999</v>
      </c>
    </row>
    <row r="510" spans="1:4" hidden="1" x14ac:dyDescent="0.25">
      <c r="A510" s="1">
        <v>42387</v>
      </c>
      <c r="B510" t="s">
        <v>6</v>
      </c>
      <c r="C510" t="s">
        <v>9</v>
      </c>
      <c r="D510">
        <v>9265296.5099999998</v>
      </c>
    </row>
    <row r="511" spans="1:4" hidden="1" x14ac:dyDescent="0.25">
      <c r="A511" s="1">
        <v>42388</v>
      </c>
      <c r="B511" t="s">
        <v>6</v>
      </c>
      <c r="C511" t="s">
        <v>10</v>
      </c>
      <c r="D511">
        <v>1015083944</v>
      </c>
    </row>
    <row r="512" spans="1:4" hidden="1" x14ac:dyDescent="0.25">
      <c r="A512" s="1">
        <v>42389</v>
      </c>
      <c r="B512" t="s">
        <v>6</v>
      </c>
      <c r="C512" t="s">
        <v>3</v>
      </c>
      <c r="D512">
        <v>1037430907</v>
      </c>
    </row>
    <row r="513" spans="1:4" hidden="1" x14ac:dyDescent="0.25">
      <c r="A513" s="1">
        <v>42390</v>
      </c>
      <c r="B513" t="s">
        <v>6</v>
      </c>
      <c r="C513" t="s">
        <v>11</v>
      </c>
      <c r="D513">
        <v>151429934.19999999</v>
      </c>
    </row>
    <row r="514" spans="1:4" hidden="1" x14ac:dyDescent="0.25">
      <c r="A514" s="1">
        <v>42391</v>
      </c>
      <c r="B514" t="s">
        <v>6</v>
      </c>
      <c r="C514" t="s">
        <v>4</v>
      </c>
      <c r="D514">
        <v>142554850.80000001</v>
      </c>
    </row>
    <row r="515" spans="1:4" hidden="1" x14ac:dyDescent="0.25">
      <c r="A515" s="1">
        <v>42416</v>
      </c>
      <c r="B515" t="s">
        <v>6</v>
      </c>
      <c r="C515" t="s">
        <v>7</v>
      </c>
      <c r="D515">
        <v>616859.01</v>
      </c>
    </row>
    <row r="516" spans="1:4" hidden="1" x14ac:dyDescent="0.25">
      <c r="A516" s="1">
        <v>42417</v>
      </c>
      <c r="B516" t="s">
        <v>6</v>
      </c>
      <c r="C516" t="s">
        <v>8</v>
      </c>
      <c r="D516">
        <v>281512469</v>
      </c>
    </row>
    <row r="517" spans="1:4" hidden="1" x14ac:dyDescent="0.25">
      <c r="A517" s="1">
        <v>42418</v>
      </c>
      <c r="B517" t="s">
        <v>6</v>
      </c>
      <c r="C517" t="s">
        <v>9</v>
      </c>
      <c r="D517">
        <v>9062946.6300000008</v>
      </c>
    </row>
    <row r="518" spans="1:4" hidden="1" x14ac:dyDescent="0.25">
      <c r="A518" s="1">
        <v>42419</v>
      </c>
      <c r="B518" t="s">
        <v>6</v>
      </c>
      <c r="C518" t="s">
        <v>10</v>
      </c>
      <c r="D518">
        <v>1270738337</v>
      </c>
    </row>
    <row r="519" spans="1:4" hidden="1" x14ac:dyDescent="0.25">
      <c r="A519" s="1">
        <v>42420</v>
      </c>
      <c r="B519" t="s">
        <v>6</v>
      </c>
      <c r="C519" t="s">
        <v>3</v>
      </c>
      <c r="D519">
        <v>954051495.10000002</v>
      </c>
    </row>
    <row r="520" spans="1:4" hidden="1" x14ac:dyDescent="0.25">
      <c r="A520" s="1">
        <v>42421</v>
      </c>
      <c r="B520" t="s">
        <v>6</v>
      </c>
      <c r="C520" t="s">
        <v>11</v>
      </c>
      <c r="D520">
        <v>137631999.40000001</v>
      </c>
    </row>
    <row r="521" spans="1:4" hidden="1" x14ac:dyDescent="0.25">
      <c r="A521" s="1">
        <v>42422</v>
      </c>
      <c r="B521" t="s">
        <v>6</v>
      </c>
      <c r="C521" t="s">
        <v>4</v>
      </c>
      <c r="D521">
        <v>541310562.70000005</v>
      </c>
    </row>
    <row r="522" spans="1:4" hidden="1" x14ac:dyDescent="0.25">
      <c r="A522" s="1">
        <v>42445</v>
      </c>
      <c r="B522" t="s">
        <v>6</v>
      </c>
      <c r="C522" t="s">
        <v>7</v>
      </c>
      <c r="D522">
        <v>529350.12</v>
      </c>
    </row>
    <row r="523" spans="1:4" hidden="1" x14ac:dyDescent="0.25">
      <c r="A523" s="1">
        <v>42446</v>
      </c>
      <c r="B523" t="s">
        <v>6</v>
      </c>
      <c r="C523" t="s">
        <v>8</v>
      </c>
      <c r="D523">
        <v>171019858.09999999</v>
      </c>
    </row>
    <row r="524" spans="1:4" hidden="1" x14ac:dyDescent="0.25">
      <c r="A524" s="1">
        <v>42447</v>
      </c>
      <c r="B524" t="s">
        <v>6</v>
      </c>
      <c r="C524" t="s">
        <v>9</v>
      </c>
      <c r="D524">
        <v>7051836.2400000002</v>
      </c>
    </row>
    <row r="525" spans="1:4" hidden="1" x14ac:dyDescent="0.25">
      <c r="A525" s="1">
        <v>42448</v>
      </c>
      <c r="B525" t="s">
        <v>6</v>
      </c>
      <c r="C525" t="s">
        <v>10</v>
      </c>
      <c r="D525">
        <v>771870109.70000005</v>
      </c>
    </row>
    <row r="526" spans="1:4" hidden="1" x14ac:dyDescent="0.25">
      <c r="A526" s="1">
        <v>42449</v>
      </c>
      <c r="B526" t="s">
        <v>6</v>
      </c>
      <c r="C526" t="s">
        <v>3</v>
      </c>
      <c r="D526">
        <v>794266614</v>
      </c>
    </row>
    <row r="527" spans="1:4" hidden="1" x14ac:dyDescent="0.25">
      <c r="A527" s="1">
        <v>42450</v>
      </c>
      <c r="B527" t="s">
        <v>6</v>
      </c>
      <c r="C527" t="s">
        <v>11</v>
      </c>
      <c r="D527">
        <v>115989667.7</v>
      </c>
    </row>
    <row r="528" spans="1:4" hidden="1" x14ac:dyDescent="0.25">
      <c r="A528" s="1">
        <v>42451</v>
      </c>
      <c r="B528" t="s">
        <v>6</v>
      </c>
      <c r="C528" t="s">
        <v>4</v>
      </c>
      <c r="D528">
        <v>367161231</v>
      </c>
    </row>
    <row r="529" spans="1:4" hidden="1" x14ac:dyDescent="0.25">
      <c r="A529" s="1">
        <v>42476</v>
      </c>
      <c r="B529" t="s">
        <v>6</v>
      </c>
      <c r="C529" t="s">
        <v>7</v>
      </c>
      <c r="D529">
        <v>269833.14</v>
      </c>
    </row>
    <row r="530" spans="1:4" hidden="1" x14ac:dyDescent="0.25">
      <c r="A530" s="1">
        <v>42477</v>
      </c>
      <c r="B530" t="s">
        <v>6</v>
      </c>
      <c r="C530" t="s">
        <v>8</v>
      </c>
      <c r="D530">
        <v>203298293.09999999</v>
      </c>
    </row>
    <row r="531" spans="1:4" hidden="1" x14ac:dyDescent="0.25">
      <c r="A531" s="1">
        <v>42478</v>
      </c>
      <c r="B531" t="s">
        <v>6</v>
      </c>
      <c r="C531" t="s">
        <v>9</v>
      </c>
      <c r="D531">
        <v>6934454.5499999998</v>
      </c>
    </row>
    <row r="532" spans="1:4" hidden="1" x14ac:dyDescent="0.25">
      <c r="A532" s="1">
        <v>42479</v>
      </c>
      <c r="B532" t="s">
        <v>6</v>
      </c>
      <c r="C532" t="s">
        <v>10</v>
      </c>
      <c r="D532">
        <v>917587791</v>
      </c>
    </row>
    <row r="533" spans="1:4" hidden="1" x14ac:dyDescent="0.25">
      <c r="A533" s="1">
        <v>42480</v>
      </c>
      <c r="B533" t="s">
        <v>6</v>
      </c>
      <c r="C533" t="s">
        <v>3</v>
      </c>
      <c r="D533">
        <v>945254076.79999995</v>
      </c>
    </row>
    <row r="534" spans="1:4" hidden="1" x14ac:dyDescent="0.25">
      <c r="A534" s="1">
        <v>42481</v>
      </c>
      <c r="B534" t="s">
        <v>6</v>
      </c>
      <c r="C534" t="s">
        <v>11</v>
      </c>
      <c r="D534">
        <v>137293230.19999999</v>
      </c>
    </row>
    <row r="535" spans="1:4" hidden="1" x14ac:dyDescent="0.25">
      <c r="A535" s="1">
        <v>42482</v>
      </c>
      <c r="B535" t="s">
        <v>6</v>
      </c>
      <c r="C535" t="s">
        <v>4</v>
      </c>
      <c r="D535">
        <v>284103549.39999998</v>
      </c>
    </row>
    <row r="536" spans="1:4" hidden="1" x14ac:dyDescent="0.25">
      <c r="A536" s="1">
        <v>42506</v>
      </c>
      <c r="B536" t="s">
        <v>6</v>
      </c>
      <c r="C536" t="s">
        <v>7</v>
      </c>
      <c r="D536">
        <v>346663.26</v>
      </c>
    </row>
    <row r="537" spans="1:4" hidden="1" x14ac:dyDescent="0.25">
      <c r="A537" s="1">
        <v>42507</v>
      </c>
      <c r="B537" t="s">
        <v>6</v>
      </c>
      <c r="C537" t="s">
        <v>8</v>
      </c>
      <c r="D537">
        <v>270325269.80000001</v>
      </c>
    </row>
    <row r="538" spans="1:4" hidden="1" x14ac:dyDescent="0.25">
      <c r="A538" s="1">
        <v>42508</v>
      </c>
      <c r="B538" t="s">
        <v>6</v>
      </c>
      <c r="C538" t="s">
        <v>9</v>
      </c>
      <c r="D538">
        <v>7941566.4299999997</v>
      </c>
    </row>
    <row r="539" spans="1:4" hidden="1" x14ac:dyDescent="0.25">
      <c r="A539" s="1">
        <v>42509</v>
      </c>
      <c r="B539" t="s">
        <v>6</v>
      </c>
      <c r="C539" t="s">
        <v>10</v>
      </c>
      <c r="D539">
        <v>1220170282</v>
      </c>
    </row>
    <row r="540" spans="1:4" hidden="1" x14ac:dyDescent="0.25">
      <c r="A540" s="1">
        <v>42510</v>
      </c>
      <c r="B540" t="s">
        <v>6</v>
      </c>
      <c r="C540" t="s">
        <v>3</v>
      </c>
      <c r="D540">
        <v>880474432.60000002</v>
      </c>
    </row>
    <row r="541" spans="1:4" hidden="1" x14ac:dyDescent="0.25">
      <c r="A541" s="1">
        <v>42511</v>
      </c>
      <c r="B541" t="s">
        <v>6</v>
      </c>
      <c r="C541" t="s">
        <v>11</v>
      </c>
      <c r="D541">
        <v>129122452.90000001</v>
      </c>
    </row>
    <row r="542" spans="1:4" hidden="1" x14ac:dyDescent="0.25">
      <c r="A542" s="1">
        <v>42512</v>
      </c>
      <c r="B542" t="s">
        <v>6</v>
      </c>
      <c r="C542" t="s">
        <v>4</v>
      </c>
      <c r="D542">
        <v>252343007.40000001</v>
      </c>
    </row>
    <row r="543" spans="1:4" hidden="1" x14ac:dyDescent="0.25">
      <c r="A543" s="1">
        <v>42537</v>
      </c>
      <c r="B543" t="s">
        <v>6</v>
      </c>
      <c r="C543" t="s">
        <v>7</v>
      </c>
      <c r="D543">
        <v>514367.28</v>
      </c>
    </row>
    <row r="544" spans="1:4" hidden="1" x14ac:dyDescent="0.25">
      <c r="A544" s="1">
        <v>42538</v>
      </c>
      <c r="B544" t="s">
        <v>6</v>
      </c>
      <c r="C544" t="s">
        <v>8</v>
      </c>
      <c r="D544">
        <v>223386651.90000001</v>
      </c>
    </row>
    <row r="545" spans="1:4" hidden="1" x14ac:dyDescent="0.25">
      <c r="A545" s="1">
        <v>42539</v>
      </c>
      <c r="B545" t="s">
        <v>6</v>
      </c>
      <c r="C545" t="s">
        <v>9</v>
      </c>
      <c r="D545">
        <v>7944140.8799999999</v>
      </c>
    </row>
    <row r="546" spans="1:4" hidden="1" x14ac:dyDescent="0.25">
      <c r="A546" s="1">
        <v>42540</v>
      </c>
      <c r="B546" t="s">
        <v>6</v>
      </c>
      <c r="C546" t="s">
        <v>10</v>
      </c>
      <c r="D546">
        <v>1008058323</v>
      </c>
    </row>
    <row r="547" spans="1:4" hidden="1" x14ac:dyDescent="0.25">
      <c r="A547" s="1">
        <v>42541</v>
      </c>
      <c r="B547" t="s">
        <v>6</v>
      </c>
      <c r="C547" t="s">
        <v>3</v>
      </c>
      <c r="D547">
        <v>1082226120</v>
      </c>
    </row>
    <row r="548" spans="1:4" hidden="1" x14ac:dyDescent="0.25">
      <c r="A548" s="1">
        <v>42542</v>
      </c>
      <c r="B548" t="s">
        <v>6</v>
      </c>
      <c r="C548" t="s">
        <v>11</v>
      </c>
      <c r="D548">
        <v>151995330.40000001</v>
      </c>
    </row>
    <row r="549" spans="1:4" hidden="1" x14ac:dyDescent="0.25">
      <c r="A549" s="1">
        <v>42543</v>
      </c>
      <c r="B549" t="s">
        <v>6</v>
      </c>
      <c r="C549" t="s">
        <v>4</v>
      </c>
      <c r="D549">
        <v>167045724.59999999</v>
      </c>
    </row>
    <row r="550" spans="1:4" x14ac:dyDescent="0.25">
      <c r="A550" s="1">
        <v>42566</v>
      </c>
      <c r="B550" t="s">
        <v>6</v>
      </c>
      <c r="C550" t="s">
        <v>10</v>
      </c>
      <c r="D550" s="3">
        <v>-386948718.30000001</v>
      </c>
    </row>
    <row r="551" spans="1:4" hidden="1" x14ac:dyDescent="0.25">
      <c r="A551" s="1">
        <v>42567</v>
      </c>
      <c r="B551" t="s">
        <v>6</v>
      </c>
      <c r="C551" t="s">
        <v>7</v>
      </c>
      <c r="D551">
        <v>807112.35</v>
      </c>
    </row>
    <row r="552" spans="1:4" hidden="1" x14ac:dyDescent="0.25">
      <c r="A552" s="1">
        <v>42568</v>
      </c>
      <c r="B552" t="s">
        <v>6</v>
      </c>
      <c r="C552" t="s">
        <v>8</v>
      </c>
      <c r="D552">
        <v>162080363.59999999</v>
      </c>
    </row>
    <row r="553" spans="1:4" hidden="1" x14ac:dyDescent="0.25">
      <c r="A553" s="1">
        <v>42569</v>
      </c>
      <c r="B553" t="s">
        <v>6</v>
      </c>
      <c r="C553" t="s">
        <v>9</v>
      </c>
      <c r="D553">
        <v>10356183.449999999</v>
      </c>
    </row>
    <row r="554" spans="1:4" hidden="1" x14ac:dyDescent="0.25">
      <c r="A554" s="1">
        <v>42570</v>
      </c>
      <c r="B554" t="s">
        <v>6</v>
      </c>
      <c r="C554" t="s">
        <v>10</v>
      </c>
      <c r="D554">
        <v>730854109.70000005</v>
      </c>
    </row>
    <row r="555" spans="1:4" hidden="1" x14ac:dyDescent="0.25">
      <c r="A555" s="1">
        <v>42571</v>
      </c>
      <c r="B555" t="s">
        <v>6</v>
      </c>
      <c r="C555" t="s">
        <v>3</v>
      </c>
      <c r="D555">
        <v>1060837302</v>
      </c>
    </row>
    <row r="556" spans="1:4" hidden="1" x14ac:dyDescent="0.25">
      <c r="A556" s="1">
        <v>42572</v>
      </c>
      <c r="B556" t="s">
        <v>6</v>
      </c>
      <c r="C556" t="s">
        <v>11</v>
      </c>
      <c r="D556">
        <v>151943026.5</v>
      </c>
    </row>
    <row r="557" spans="1:4" hidden="1" x14ac:dyDescent="0.25">
      <c r="A557" s="1">
        <v>42573</v>
      </c>
      <c r="B557" t="s">
        <v>6</v>
      </c>
      <c r="C557" t="s">
        <v>4</v>
      </c>
      <c r="D557">
        <v>142527806.59999999</v>
      </c>
    </row>
    <row r="558" spans="1:4" hidden="1" x14ac:dyDescent="0.25">
      <c r="A558" s="1">
        <v>42598</v>
      </c>
      <c r="B558" t="s">
        <v>6</v>
      </c>
      <c r="C558" t="s">
        <v>7</v>
      </c>
      <c r="D558">
        <v>163620.54</v>
      </c>
    </row>
    <row r="559" spans="1:4" hidden="1" x14ac:dyDescent="0.25">
      <c r="A559" s="1">
        <v>42599</v>
      </c>
      <c r="B559" t="s">
        <v>6</v>
      </c>
      <c r="C559" t="s">
        <v>8</v>
      </c>
      <c r="D559">
        <v>204797961.90000001</v>
      </c>
    </row>
    <row r="560" spans="1:4" hidden="1" x14ac:dyDescent="0.25">
      <c r="A560" s="1">
        <v>42600</v>
      </c>
      <c r="B560" t="s">
        <v>6</v>
      </c>
      <c r="C560" t="s">
        <v>9</v>
      </c>
      <c r="D560">
        <v>10564214.67</v>
      </c>
    </row>
    <row r="561" spans="1:4" hidden="1" x14ac:dyDescent="0.25">
      <c r="A561" s="1">
        <v>42601</v>
      </c>
      <c r="B561" t="s">
        <v>6</v>
      </c>
      <c r="C561" t="s">
        <v>10</v>
      </c>
      <c r="D561">
        <v>906360400.70000005</v>
      </c>
    </row>
    <row r="562" spans="1:4" hidden="1" x14ac:dyDescent="0.25">
      <c r="A562" s="1">
        <v>42602</v>
      </c>
      <c r="B562" t="s">
        <v>6</v>
      </c>
      <c r="C562" t="s">
        <v>3</v>
      </c>
      <c r="D562">
        <v>902187986</v>
      </c>
    </row>
    <row r="563" spans="1:4" hidden="1" x14ac:dyDescent="0.25">
      <c r="A563" s="1">
        <v>42603</v>
      </c>
      <c r="B563" t="s">
        <v>6</v>
      </c>
      <c r="C563" t="s">
        <v>11</v>
      </c>
      <c r="D563">
        <v>132614024.59999999</v>
      </c>
    </row>
    <row r="564" spans="1:4" hidden="1" x14ac:dyDescent="0.25">
      <c r="A564" s="1">
        <v>42604</v>
      </c>
      <c r="B564" t="s">
        <v>6</v>
      </c>
      <c r="C564" t="s">
        <v>4</v>
      </c>
      <c r="D564">
        <v>121363681.09999999</v>
      </c>
    </row>
    <row r="565" spans="1:4" hidden="1" x14ac:dyDescent="0.25">
      <c r="A565" s="1">
        <v>42629</v>
      </c>
      <c r="B565" t="s">
        <v>6</v>
      </c>
      <c r="C565" t="s">
        <v>7</v>
      </c>
      <c r="D565">
        <v>402847.83</v>
      </c>
    </row>
    <row r="566" spans="1:4" hidden="1" x14ac:dyDescent="0.25">
      <c r="A566" s="1">
        <v>42630</v>
      </c>
      <c r="B566" t="s">
        <v>6</v>
      </c>
      <c r="C566" t="s">
        <v>8</v>
      </c>
      <c r="D566">
        <v>163684817.80000001</v>
      </c>
    </row>
    <row r="567" spans="1:4" hidden="1" x14ac:dyDescent="0.25">
      <c r="A567" s="1">
        <v>42631</v>
      </c>
      <c r="B567" t="s">
        <v>6</v>
      </c>
      <c r="C567" t="s">
        <v>9</v>
      </c>
      <c r="D567">
        <v>10245104.1</v>
      </c>
    </row>
    <row r="568" spans="1:4" hidden="1" x14ac:dyDescent="0.25">
      <c r="A568" s="1">
        <v>42632</v>
      </c>
      <c r="B568" t="s">
        <v>6</v>
      </c>
      <c r="C568" t="s">
        <v>10</v>
      </c>
      <c r="D568">
        <v>737052084.70000005</v>
      </c>
    </row>
    <row r="569" spans="1:4" hidden="1" x14ac:dyDescent="0.25">
      <c r="A569" s="1">
        <v>42633</v>
      </c>
      <c r="B569" t="s">
        <v>6</v>
      </c>
      <c r="C569" t="s">
        <v>3</v>
      </c>
      <c r="D569">
        <v>1102052393</v>
      </c>
    </row>
    <row r="570" spans="1:4" hidden="1" x14ac:dyDescent="0.25">
      <c r="A570" s="1">
        <v>42634</v>
      </c>
      <c r="B570" t="s">
        <v>6</v>
      </c>
      <c r="C570" t="s">
        <v>11</v>
      </c>
      <c r="D570">
        <v>158463687.40000001</v>
      </c>
    </row>
    <row r="571" spans="1:4" hidden="1" x14ac:dyDescent="0.25">
      <c r="A571" s="1">
        <v>42635</v>
      </c>
      <c r="B571" t="s">
        <v>6</v>
      </c>
      <c r="C571" t="s">
        <v>4</v>
      </c>
      <c r="D571">
        <v>65829139.020000003</v>
      </c>
    </row>
    <row r="572" spans="1:4" hidden="1" x14ac:dyDescent="0.25">
      <c r="A572" s="1">
        <v>42659</v>
      </c>
      <c r="B572" t="s">
        <v>6</v>
      </c>
      <c r="C572" t="s">
        <v>7</v>
      </c>
      <c r="D572">
        <v>646165.07999999996</v>
      </c>
    </row>
    <row r="573" spans="1:4" hidden="1" x14ac:dyDescent="0.25">
      <c r="A573" s="1">
        <v>42660</v>
      </c>
      <c r="B573" t="s">
        <v>6</v>
      </c>
      <c r="C573" t="s">
        <v>8</v>
      </c>
      <c r="D573">
        <v>198592348.30000001</v>
      </c>
    </row>
    <row r="574" spans="1:4" hidden="1" x14ac:dyDescent="0.25">
      <c r="A574" s="1">
        <v>42661</v>
      </c>
      <c r="B574" t="s">
        <v>6</v>
      </c>
      <c r="C574" t="s">
        <v>9</v>
      </c>
      <c r="D574">
        <v>10377789.66</v>
      </c>
    </row>
    <row r="575" spans="1:4" hidden="1" x14ac:dyDescent="0.25">
      <c r="A575" s="1">
        <v>42662</v>
      </c>
      <c r="B575" t="s">
        <v>6</v>
      </c>
      <c r="C575" t="s">
        <v>10</v>
      </c>
      <c r="D575">
        <v>894703842.5</v>
      </c>
    </row>
    <row r="576" spans="1:4" hidden="1" x14ac:dyDescent="0.25">
      <c r="A576" s="1">
        <v>42663</v>
      </c>
      <c r="B576" t="s">
        <v>6</v>
      </c>
      <c r="C576" t="s">
        <v>3</v>
      </c>
      <c r="D576">
        <v>1043430023</v>
      </c>
    </row>
    <row r="577" spans="1:4" hidden="1" x14ac:dyDescent="0.25">
      <c r="A577" s="1">
        <v>42664</v>
      </c>
      <c r="B577" t="s">
        <v>6</v>
      </c>
      <c r="C577" t="s">
        <v>11</v>
      </c>
      <c r="D577">
        <v>151015784.40000001</v>
      </c>
    </row>
    <row r="578" spans="1:4" hidden="1" x14ac:dyDescent="0.25">
      <c r="A578" s="1">
        <v>42665</v>
      </c>
      <c r="B578" t="s">
        <v>6</v>
      </c>
      <c r="C578" t="s">
        <v>4</v>
      </c>
      <c r="D578">
        <v>59721205.5</v>
      </c>
    </row>
    <row r="579" spans="1:4" hidden="1" x14ac:dyDescent="0.25">
      <c r="A579" s="1">
        <v>42691</v>
      </c>
      <c r="B579" t="s">
        <v>6</v>
      </c>
      <c r="C579" t="s">
        <v>8</v>
      </c>
      <c r="D579">
        <v>360005145</v>
      </c>
    </row>
    <row r="580" spans="1:4" hidden="1" x14ac:dyDescent="0.25">
      <c r="A580" s="1">
        <v>42692</v>
      </c>
      <c r="B580" t="s">
        <v>6</v>
      </c>
      <c r="C580" t="s">
        <v>9</v>
      </c>
      <c r="D580">
        <v>10794828.960000001</v>
      </c>
    </row>
    <row r="581" spans="1:4" hidden="1" x14ac:dyDescent="0.25">
      <c r="A581" s="1">
        <v>42693</v>
      </c>
      <c r="B581" t="s">
        <v>6</v>
      </c>
      <c r="C581" t="s">
        <v>10</v>
      </c>
      <c r="D581">
        <v>1632374574</v>
      </c>
    </row>
    <row r="582" spans="1:4" hidden="1" x14ac:dyDescent="0.25">
      <c r="A582" s="1">
        <v>42694</v>
      </c>
      <c r="B582" t="s">
        <v>6</v>
      </c>
      <c r="C582" t="s">
        <v>3</v>
      </c>
      <c r="D582">
        <v>1136471388</v>
      </c>
    </row>
    <row r="583" spans="1:4" hidden="1" x14ac:dyDescent="0.25">
      <c r="A583" s="1">
        <v>42695</v>
      </c>
      <c r="B583" t="s">
        <v>6</v>
      </c>
      <c r="C583" t="s">
        <v>11</v>
      </c>
      <c r="D583">
        <v>163121163.09999999</v>
      </c>
    </row>
    <row r="584" spans="1:4" hidden="1" x14ac:dyDescent="0.25">
      <c r="A584" s="1">
        <v>42696</v>
      </c>
      <c r="B584" t="s">
        <v>6</v>
      </c>
      <c r="C584" t="s">
        <v>4</v>
      </c>
      <c r="D584">
        <v>55527500.159999996</v>
      </c>
    </row>
    <row r="585" spans="1:4" x14ac:dyDescent="0.25">
      <c r="A585" s="1">
        <v>42719</v>
      </c>
      <c r="B585" t="s">
        <v>6</v>
      </c>
      <c r="C585" t="s">
        <v>10</v>
      </c>
      <c r="D585" s="3">
        <v>-577965932</v>
      </c>
    </row>
    <row r="586" spans="1:4" x14ac:dyDescent="0.25">
      <c r="A586" s="1">
        <v>42719</v>
      </c>
      <c r="B586" t="s">
        <v>6</v>
      </c>
      <c r="C586" t="s">
        <v>10</v>
      </c>
      <c r="D586" s="3">
        <v>-251772.84</v>
      </c>
    </row>
    <row r="587" spans="1:4" hidden="1" x14ac:dyDescent="0.25">
      <c r="A587" s="1">
        <v>42720</v>
      </c>
      <c r="B587" t="s">
        <v>6</v>
      </c>
      <c r="C587" t="s">
        <v>7</v>
      </c>
      <c r="D587">
        <v>753167.16</v>
      </c>
    </row>
    <row r="588" spans="1:4" hidden="1" x14ac:dyDescent="0.25">
      <c r="A588" s="1">
        <v>42721</v>
      </c>
      <c r="B588" t="s">
        <v>6</v>
      </c>
      <c r="C588" t="s">
        <v>8</v>
      </c>
      <c r="D588">
        <v>435534173.10000002</v>
      </c>
    </row>
    <row r="589" spans="1:4" hidden="1" x14ac:dyDescent="0.25">
      <c r="A589" s="1">
        <v>42722</v>
      </c>
      <c r="B589" t="s">
        <v>6</v>
      </c>
      <c r="C589" t="s">
        <v>9</v>
      </c>
      <c r="D589">
        <v>11391899.130000001</v>
      </c>
    </row>
    <row r="590" spans="1:4" hidden="1" x14ac:dyDescent="0.25">
      <c r="A590" s="1">
        <v>42723</v>
      </c>
      <c r="B590" t="s">
        <v>6</v>
      </c>
      <c r="C590" t="s">
        <v>10</v>
      </c>
      <c r="D590">
        <v>1973580064</v>
      </c>
    </row>
    <row r="591" spans="1:4" hidden="1" x14ac:dyDescent="0.25">
      <c r="A591" s="1">
        <v>42724</v>
      </c>
      <c r="B591" t="s">
        <v>6</v>
      </c>
      <c r="C591" t="s">
        <v>3</v>
      </c>
      <c r="D591">
        <v>1138264740</v>
      </c>
    </row>
    <row r="592" spans="1:4" hidden="1" x14ac:dyDescent="0.25">
      <c r="A592" s="1">
        <v>42725</v>
      </c>
      <c r="B592" t="s">
        <v>6</v>
      </c>
      <c r="C592" t="s">
        <v>11</v>
      </c>
      <c r="D592">
        <v>165705396.59999999</v>
      </c>
    </row>
    <row r="593" spans="1:4" hidden="1" x14ac:dyDescent="0.25">
      <c r="A593" s="1">
        <v>42726</v>
      </c>
      <c r="B593" t="s">
        <v>6</v>
      </c>
      <c r="C593" t="s">
        <v>4</v>
      </c>
      <c r="D593">
        <v>46677589.200000003</v>
      </c>
    </row>
    <row r="594" spans="1:4" hidden="1" x14ac:dyDescent="0.25">
      <c r="A594" s="1">
        <v>42751</v>
      </c>
      <c r="B594" t="s">
        <v>6</v>
      </c>
      <c r="C594" t="s">
        <v>7</v>
      </c>
      <c r="D594">
        <v>856896.3</v>
      </c>
    </row>
    <row r="595" spans="1:4" hidden="1" x14ac:dyDescent="0.25">
      <c r="A595" s="1">
        <v>42752</v>
      </c>
      <c r="B595" t="s">
        <v>6</v>
      </c>
      <c r="C595" t="s">
        <v>8</v>
      </c>
      <c r="D595">
        <v>251525877.5</v>
      </c>
    </row>
    <row r="596" spans="1:4" hidden="1" x14ac:dyDescent="0.25">
      <c r="A596" s="1">
        <v>42753</v>
      </c>
      <c r="B596" t="s">
        <v>6</v>
      </c>
      <c r="C596" t="s">
        <v>9</v>
      </c>
      <c r="D596">
        <v>10707399.99</v>
      </c>
    </row>
    <row r="597" spans="1:4" hidden="1" x14ac:dyDescent="0.25">
      <c r="A597" s="1">
        <v>42754</v>
      </c>
      <c r="B597" t="s">
        <v>6</v>
      </c>
      <c r="C597" t="s">
        <v>10</v>
      </c>
      <c r="D597">
        <v>1104504576</v>
      </c>
    </row>
    <row r="598" spans="1:4" hidden="1" x14ac:dyDescent="0.25">
      <c r="A598" s="1">
        <v>42755</v>
      </c>
      <c r="B598" t="s">
        <v>6</v>
      </c>
      <c r="C598" t="s">
        <v>3</v>
      </c>
      <c r="D598">
        <v>988456815.39999998</v>
      </c>
    </row>
    <row r="599" spans="1:4" hidden="1" x14ac:dyDescent="0.25">
      <c r="A599" s="1">
        <v>42756</v>
      </c>
      <c r="B599" t="s">
        <v>6</v>
      </c>
      <c r="C599" t="s">
        <v>11</v>
      </c>
      <c r="D599">
        <v>148262185.90000001</v>
      </c>
    </row>
    <row r="600" spans="1:4" hidden="1" x14ac:dyDescent="0.25">
      <c r="A600" s="1">
        <v>42757</v>
      </c>
      <c r="B600" t="s">
        <v>6</v>
      </c>
      <c r="C600" t="s">
        <v>4</v>
      </c>
      <c r="D600">
        <v>192347521.59999999</v>
      </c>
    </row>
    <row r="601" spans="1:4" hidden="1" x14ac:dyDescent="0.25">
      <c r="A601" s="1">
        <v>42782</v>
      </c>
      <c r="B601" t="s">
        <v>6</v>
      </c>
      <c r="C601" t="s">
        <v>7</v>
      </c>
      <c r="D601">
        <v>721418.4</v>
      </c>
    </row>
    <row r="602" spans="1:4" hidden="1" x14ac:dyDescent="0.25">
      <c r="A602" s="1">
        <v>42783</v>
      </c>
      <c r="B602" t="s">
        <v>6</v>
      </c>
      <c r="C602" t="s">
        <v>8</v>
      </c>
      <c r="D602">
        <v>322171402.30000001</v>
      </c>
    </row>
    <row r="603" spans="1:4" hidden="1" x14ac:dyDescent="0.25">
      <c r="A603" s="1">
        <v>42784</v>
      </c>
      <c r="B603" t="s">
        <v>6</v>
      </c>
      <c r="C603" t="s">
        <v>9</v>
      </c>
      <c r="D603">
        <v>14290536.51</v>
      </c>
    </row>
    <row r="604" spans="1:4" hidden="1" x14ac:dyDescent="0.25">
      <c r="A604" s="1">
        <v>42785</v>
      </c>
      <c r="B604" t="s">
        <v>6</v>
      </c>
      <c r="C604" t="s">
        <v>10</v>
      </c>
      <c r="D604">
        <v>1415945142</v>
      </c>
    </row>
    <row r="605" spans="1:4" hidden="1" x14ac:dyDescent="0.25">
      <c r="A605" s="1">
        <v>42786</v>
      </c>
      <c r="B605" t="s">
        <v>6</v>
      </c>
      <c r="C605" t="s">
        <v>3</v>
      </c>
      <c r="D605">
        <v>906844861.39999998</v>
      </c>
    </row>
    <row r="606" spans="1:4" hidden="1" x14ac:dyDescent="0.25">
      <c r="A606" s="1">
        <v>42787</v>
      </c>
      <c r="B606" t="s">
        <v>6</v>
      </c>
      <c r="C606" t="s">
        <v>11</v>
      </c>
      <c r="D606">
        <v>138483058.59999999</v>
      </c>
    </row>
    <row r="607" spans="1:4" hidden="1" x14ac:dyDescent="0.25">
      <c r="A607" s="1">
        <v>42788</v>
      </c>
      <c r="B607" t="s">
        <v>6</v>
      </c>
      <c r="C607" t="s">
        <v>4</v>
      </c>
      <c r="D607">
        <v>442579168.89999998</v>
      </c>
    </row>
    <row r="608" spans="1:4" hidden="1" x14ac:dyDescent="0.25">
      <c r="A608" s="1">
        <v>42810</v>
      </c>
      <c r="B608" t="s">
        <v>6</v>
      </c>
      <c r="C608" t="s">
        <v>7</v>
      </c>
      <c r="D608">
        <v>238993.74</v>
      </c>
    </row>
    <row r="609" spans="1:4" hidden="1" x14ac:dyDescent="0.25">
      <c r="A609" s="1">
        <v>42811</v>
      </c>
      <c r="B609" t="s">
        <v>6</v>
      </c>
      <c r="C609" t="s">
        <v>8</v>
      </c>
      <c r="D609">
        <v>202053106</v>
      </c>
    </row>
    <row r="610" spans="1:4" hidden="1" x14ac:dyDescent="0.25">
      <c r="A610" s="1">
        <v>42812</v>
      </c>
      <c r="B610" t="s">
        <v>6</v>
      </c>
      <c r="C610" t="s">
        <v>9</v>
      </c>
      <c r="D610">
        <v>13818378.060000001</v>
      </c>
    </row>
    <row r="611" spans="1:4" hidden="1" x14ac:dyDescent="0.25">
      <c r="A611" s="1">
        <v>42813</v>
      </c>
      <c r="B611" t="s">
        <v>6</v>
      </c>
      <c r="C611" t="s">
        <v>10</v>
      </c>
      <c r="D611">
        <v>887176393.10000002</v>
      </c>
    </row>
    <row r="612" spans="1:4" hidden="1" x14ac:dyDescent="0.25">
      <c r="A612" s="1">
        <v>42814</v>
      </c>
      <c r="B612" t="s">
        <v>6</v>
      </c>
      <c r="C612" t="s">
        <v>3</v>
      </c>
      <c r="D612">
        <v>1064499719</v>
      </c>
    </row>
    <row r="613" spans="1:4" hidden="1" x14ac:dyDescent="0.25">
      <c r="A613" s="1">
        <v>42815</v>
      </c>
      <c r="B613" t="s">
        <v>6</v>
      </c>
      <c r="C613" t="s">
        <v>11</v>
      </c>
      <c r="D613">
        <v>158121574.69999999</v>
      </c>
    </row>
    <row r="614" spans="1:4" hidden="1" x14ac:dyDescent="0.25">
      <c r="A614" s="1">
        <v>42816</v>
      </c>
      <c r="B614" t="s">
        <v>6</v>
      </c>
      <c r="C614" t="s">
        <v>4</v>
      </c>
      <c r="D614">
        <v>454789425.30000001</v>
      </c>
    </row>
    <row r="615" spans="1:4" hidden="1" x14ac:dyDescent="0.25">
      <c r="A615" s="1">
        <v>42841</v>
      </c>
      <c r="B615" t="s">
        <v>6</v>
      </c>
      <c r="C615" t="s">
        <v>7</v>
      </c>
      <c r="D615">
        <v>278298.18</v>
      </c>
    </row>
    <row r="616" spans="1:4" hidden="1" x14ac:dyDescent="0.25">
      <c r="A616" s="1">
        <v>42842</v>
      </c>
      <c r="B616" t="s">
        <v>6</v>
      </c>
      <c r="C616" t="s">
        <v>8</v>
      </c>
      <c r="D616">
        <v>243096451.30000001</v>
      </c>
    </row>
    <row r="617" spans="1:4" hidden="1" x14ac:dyDescent="0.25">
      <c r="A617" s="1">
        <v>42843</v>
      </c>
      <c r="B617" t="s">
        <v>6</v>
      </c>
      <c r="C617" t="s">
        <v>9</v>
      </c>
      <c r="D617">
        <v>11926005.84</v>
      </c>
    </row>
    <row r="618" spans="1:4" hidden="1" x14ac:dyDescent="0.25">
      <c r="A618" s="1">
        <v>42844</v>
      </c>
      <c r="B618" t="s">
        <v>6</v>
      </c>
      <c r="C618" t="s">
        <v>10</v>
      </c>
      <c r="D618">
        <v>1068896715</v>
      </c>
    </row>
    <row r="619" spans="1:4" hidden="1" x14ac:dyDescent="0.25">
      <c r="A619" s="1">
        <v>42845</v>
      </c>
      <c r="B619" t="s">
        <v>6</v>
      </c>
      <c r="C619" t="s">
        <v>3</v>
      </c>
      <c r="D619">
        <v>821515637.70000005</v>
      </c>
    </row>
    <row r="620" spans="1:4" hidden="1" x14ac:dyDescent="0.25">
      <c r="A620" s="1">
        <v>42846</v>
      </c>
      <c r="B620" t="s">
        <v>6</v>
      </c>
      <c r="C620" t="s">
        <v>11</v>
      </c>
      <c r="D620">
        <v>126159379.7</v>
      </c>
    </row>
    <row r="621" spans="1:4" hidden="1" x14ac:dyDescent="0.25">
      <c r="A621" s="1">
        <v>42847</v>
      </c>
      <c r="B621" t="s">
        <v>6</v>
      </c>
      <c r="C621" t="s">
        <v>4</v>
      </c>
      <c r="D621">
        <v>299527390.39999998</v>
      </c>
    </row>
    <row r="622" spans="1:4" hidden="1" x14ac:dyDescent="0.25">
      <c r="A622" s="1">
        <v>42871</v>
      </c>
      <c r="B622" t="s">
        <v>6</v>
      </c>
      <c r="C622" t="s">
        <v>7</v>
      </c>
      <c r="D622">
        <v>352774.98</v>
      </c>
    </row>
    <row r="623" spans="1:4" hidden="1" x14ac:dyDescent="0.25">
      <c r="A623" s="1">
        <v>42872</v>
      </c>
      <c r="B623" t="s">
        <v>6</v>
      </c>
      <c r="C623" t="s">
        <v>8</v>
      </c>
      <c r="D623">
        <v>276023900.30000001</v>
      </c>
    </row>
    <row r="624" spans="1:4" hidden="1" x14ac:dyDescent="0.25">
      <c r="A624" s="1">
        <v>42873</v>
      </c>
      <c r="B624" t="s">
        <v>6</v>
      </c>
      <c r="C624" t="s">
        <v>9</v>
      </c>
      <c r="D624">
        <v>11797972.92</v>
      </c>
    </row>
    <row r="625" spans="1:4" hidden="1" x14ac:dyDescent="0.25">
      <c r="A625" s="1">
        <v>42874</v>
      </c>
      <c r="B625" t="s">
        <v>6</v>
      </c>
      <c r="C625" t="s">
        <v>10</v>
      </c>
      <c r="D625">
        <v>1212478836</v>
      </c>
    </row>
    <row r="626" spans="1:4" hidden="1" x14ac:dyDescent="0.25">
      <c r="A626" s="1">
        <v>42875</v>
      </c>
      <c r="B626" t="s">
        <v>6</v>
      </c>
      <c r="C626" t="s">
        <v>3</v>
      </c>
      <c r="D626">
        <v>1145736694</v>
      </c>
    </row>
    <row r="627" spans="1:4" hidden="1" x14ac:dyDescent="0.25">
      <c r="A627" s="1">
        <v>42876</v>
      </c>
      <c r="B627" t="s">
        <v>6</v>
      </c>
      <c r="C627" t="s">
        <v>11</v>
      </c>
      <c r="D627">
        <v>170704205.69999999</v>
      </c>
    </row>
    <row r="628" spans="1:4" hidden="1" x14ac:dyDescent="0.25">
      <c r="A628" s="1">
        <v>42877</v>
      </c>
      <c r="B628" t="s">
        <v>6</v>
      </c>
      <c r="C628" t="s">
        <v>4</v>
      </c>
      <c r="D628">
        <v>247412364.59999999</v>
      </c>
    </row>
    <row r="629" spans="1:4" hidden="1" x14ac:dyDescent="0.25">
      <c r="A629" s="1">
        <v>42902</v>
      </c>
      <c r="B629" t="s">
        <v>6</v>
      </c>
      <c r="C629" t="s">
        <v>7</v>
      </c>
      <c r="D629">
        <v>471631.68</v>
      </c>
    </row>
    <row r="630" spans="1:4" hidden="1" x14ac:dyDescent="0.25">
      <c r="A630" s="1">
        <v>42903</v>
      </c>
      <c r="B630" t="s">
        <v>6</v>
      </c>
      <c r="C630" t="s">
        <v>8</v>
      </c>
      <c r="D630">
        <v>254503468</v>
      </c>
    </row>
    <row r="631" spans="1:4" hidden="1" x14ac:dyDescent="0.25">
      <c r="A631" s="1">
        <v>42904</v>
      </c>
      <c r="B631" t="s">
        <v>6</v>
      </c>
      <c r="C631" t="s">
        <v>9</v>
      </c>
      <c r="D631">
        <v>11618111.34</v>
      </c>
    </row>
    <row r="632" spans="1:4" hidden="1" x14ac:dyDescent="0.25">
      <c r="A632" s="1">
        <v>42905</v>
      </c>
      <c r="B632" t="s">
        <v>6</v>
      </c>
      <c r="C632" t="s">
        <v>10</v>
      </c>
      <c r="D632">
        <v>1117560815</v>
      </c>
    </row>
    <row r="633" spans="1:4" hidden="1" x14ac:dyDescent="0.25">
      <c r="A633" s="1">
        <v>42906</v>
      </c>
      <c r="B633" t="s">
        <v>6</v>
      </c>
      <c r="C633" t="s">
        <v>3</v>
      </c>
      <c r="D633">
        <v>1062690528</v>
      </c>
    </row>
    <row r="634" spans="1:4" hidden="1" x14ac:dyDescent="0.25">
      <c r="A634" s="1">
        <v>42907</v>
      </c>
      <c r="B634" t="s">
        <v>6</v>
      </c>
      <c r="C634" t="s">
        <v>11</v>
      </c>
      <c r="D634">
        <v>159112403.69999999</v>
      </c>
    </row>
    <row r="635" spans="1:4" hidden="1" x14ac:dyDescent="0.25">
      <c r="A635" s="1">
        <v>42908</v>
      </c>
      <c r="B635" t="s">
        <v>6</v>
      </c>
      <c r="C635" t="s">
        <v>4</v>
      </c>
      <c r="D635">
        <v>137914021.69999999</v>
      </c>
    </row>
    <row r="636" spans="1:4" x14ac:dyDescent="0.25">
      <c r="A636" s="1">
        <v>42931</v>
      </c>
      <c r="B636" t="s">
        <v>6</v>
      </c>
      <c r="C636" t="s">
        <v>10</v>
      </c>
      <c r="D636" s="3">
        <v>-579823264.39999998</v>
      </c>
    </row>
    <row r="637" spans="1:4" hidden="1" x14ac:dyDescent="0.25">
      <c r="A637" s="1">
        <v>42932</v>
      </c>
      <c r="B637" t="s">
        <v>6</v>
      </c>
      <c r="C637" t="s">
        <v>7</v>
      </c>
      <c r="D637">
        <v>335228.76</v>
      </c>
    </row>
    <row r="638" spans="1:4" hidden="1" x14ac:dyDescent="0.25">
      <c r="A638" s="1">
        <v>42933</v>
      </c>
      <c r="B638" t="s">
        <v>6</v>
      </c>
      <c r="C638" t="s">
        <v>8</v>
      </c>
      <c r="D638">
        <v>196079762.30000001</v>
      </c>
    </row>
    <row r="639" spans="1:4" hidden="1" x14ac:dyDescent="0.25">
      <c r="A639" s="1">
        <v>42934</v>
      </c>
      <c r="B639" t="s">
        <v>6</v>
      </c>
      <c r="C639" t="s">
        <v>9</v>
      </c>
      <c r="D639">
        <v>12532798.439999999</v>
      </c>
    </row>
    <row r="640" spans="1:4" hidden="1" x14ac:dyDescent="0.25">
      <c r="A640" s="1">
        <v>42935</v>
      </c>
      <c r="B640" t="s">
        <v>6</v>
      </c>
      <c r="C640" t="s">
        <v>10</v>
      </c>
      <c r="D640">
        <v>863119805.10000002</v>
      </c>
    </row>
    <row r="641" spans="1:4" hidden="1" x14ac:dyDescent="0.25">
      <c r="A641" s="1">
        <v>42936</v>
      </c>
      <c r="B641" t="s">
        <v>6</v>
      </c>
      <c r="C641" t="s">
        <v>3</v>
      </c>
      <c r="D641">
        <v>1134718763</v>
      </c>
    </row>
    <row r="642" spans="1:4" hidden="1" x14ac:dyDescent="0.25">
      <c r="A642" s="1">
        <v>42937</v>
      </c>
      <c r="B642" t="s">
        <v>6</v>
      </c>
      <c r="C642" t="s">
        <v>11</v>
      </c>
      <c r="D642">
        <v>172662510.30000001</v>
      </c>
    </row>
    <row r="643" spans="1:4" hidden="1" x14ac:dyDescent="0.25">
      <c r="A643" s="1">
        <v>42938</v>
      </c>
      <c r="B643" t="s">
        <v>6</v>
      </c>
      <c r="C643" t="s">
        <v>4</v>
      </c>
      <c r="D643">
        <v>154446969.80000001</v>
      </c>
    </row>
    <row r="644" spans="1:4" hidden="1" x14ac:dyDescent="0.25">
      <c r="A644" s="1">
        <v>42963</v>
      </c>
      <c r="B644" t="s">
        <v>6</v>
      </c>
      <c r="C644" t="s">
        <v>7</v>
      </c>
      <c r="D644">
        <v>378528.39</v>
      </c>
    </row>
    <row r="645" spans="1:4" hidden="1" x14ac:dyDescent="0.25">
      <c r="A645" s="1">
        <v>42964</v>
      </c>
      <c r="B645" t="s">
        <v>6</v>
      </c>
      <c r="C645" t="s">
        <v>8</v>
      </c>
      <c r="D645">
        <v>222653727.5</v>
      </c>
    </row>
    <row r="646" spans="1:4" hidden="1" x14ac:dyDescent="0.25">
      <c r="A646" s="1">
        <v>42965</v>
      </c>
      <c r="B646" t="s">
        <v>6</v>
      </c>
      <c r="C646" t="s">
        <v>9</v>
      </c>
      <c r="D646">
        <v>11758332.060000001</v>
      </c>
    </row>
    <row r="647" spans="1:4" hidden="1" x14ac:dyDescent="0.25">
      <c r="A647" s="1">
        <v>42966</v>
      </c>
      <c r="B647" t="s">
        <v>6</v>
      </c>
      <c r="C647" t="s">
        <v>10</v>
      </c>
      <c r="D647">
        <v>978880898.70000005</v>
      </c>
    </row>
    <row r="648" spans="1:4" hidden="1" x14ac:dyDescent="0.25">
      <c r="A648" s="1">
        <v>42967</v>
      </c>
      <c r="B648" t="s">
        <v>6</v>
      </c>
      <c r="C648" t="s">
        <v>3</v>
      </c>
      <c r="D648">
        <v>1058838424</v>
      </c>
    </row>
    <row r="649" spans="1:4" hidden="1" x14ac:dyDescent="0.25">
      <c r="A649" s="1">
        <v>42968</v>
      </c>
      <c r="B649" t="s">
        <v>6</v>
      </c>
      <c r="C649" t="s">
        <v>11</v>
      </c>
      <c r="D649">
        <v>156720143</v>
      </c>
    </row>
    <row r="650" spans="1:4" hidden="1" x14ac:dyDescent="0.25">
      <c r="A650" s="1">
        <v>42969</v>
      </c>
      <c r="B650" t="s">
        <v>6</v>
      </c>
      <c r="C650" t="s">
        <v>4</v>
      </c>
      <c r="D650">
        <v>143855646.59999999</v>
      </c>
    </row>
    <row r="651" spans="1:4" hidden="1" x14ac:dyDescent="0.25">
      <c r="A651" s="1">
        <v>42994</v>
      </c>
      <c r="B651" t="s">
        <v>6</v>
      </c>
      <c r="C651" t="s">
        <v>7</v>
      </c>
      <c r="D651">
        <v>589597.65</v>
      </c>
    </row>
    <row r="652" spans="1:4" hidden="1" x14ac:dyDescent="0.25">
      <c r="A652" s="1">
        <v>42995</v>
      </c>
      <c r="B652" t="s">
        <v>6</v>
      </c>
      <c r="C652" t="s">
        <v>8</v>
      </c>
      <c r="D652">
        <v>186934025.09999999</v>
      </c>
    </row>
    <row r="653" spans="1:4" hidden="1" x14ac:dyDescent="0.25">
      <c r="A653" s="1">
        <v>42996</v>
      </c>
      <c r="B653" t="s">
        <v>6</v>
      </c>
      <c r="C653" t="s">
        <v>9</v>
      </c>
      <c r="D653">
        <v>11913559.109999999</v>
      </c>
    </row>
    <row r="654" spans="1:4" hidden="1" x14ac:dyDescent="0.25">
      <c r="A654" s="1">
        <v>42997</v>
      </c>
      <c r="B654" t="s">
        <v>6</v>
      </c>
      <c r="C654" t="s">
        <v>10</v>
      </c>
      <c r="D654">
        <v>821930256.70000005</v>
      </c>
    </row>
    <row r="655" spans="1:4" hidden="1" x14ac:dyDescent="0.25">
      <c r="A655" s="1">
        <v>42998</v>
      </c>
      <c r="B655" t="s">
        <v>6</v>
      </c>
      <c r="C655" t="s">
        <v>3</v>
      </c>
      <c r="D655">
        <v>1180547957</v>
      </c>
    </row>
    <row r="656" spans="1:4" hidden="1" x14ac:dyDescent="0.25">
      <c r="A656" s="1">
        <v>42999</v>
      </c>
      <c r="B656" t="s">
        <v>6</v>
      </c>
      <c r="C656" t="s">
        <v>11</v>
      </c>
      <c r="D656">
        <v>174815649.90000001</v>
      </c>
    </row>
    <row r="657" spans="1:4" hidden="1" x14ac:dyDescent="0.25">
      <c r="A657" s="1">
        <v>43000</v>
      </c>
      <c r="B657" t="s">
        <v>6</v>
      </c>
      <c r="C657" t="s">
        <v>4</v>
      </c>
      <c r="D657">
        <v>100685842</v>
      </c>
    </row>
    <row r="658" spans="1:4" hidden="1" x14ac:dyDescent="0.25">
      <c r="A658" s="1">
        <v>43024</v>
      </c>
      <c r="B658" t="s">
        <v>6</v>
      </c>
      <c r="C658" t="s">
        <v>7</v>
      </c>
      <c r="D658">
        <v>283409.82</v>
      </c>
    </row>
    <row r="659" spans="1:4" hidden="1" x14ac:dyDescent="0.25">
      <c r="A659" s="1">
        <v>43025</v>
      </c>
      <c r="B659" t="s">
        <v>6</v>
      </c>
      <c r="C659" t="s">
        <v>8</v>
      </c>
      <c r="D659">
        <v>211629120.40000001</v>
      </c>
    </row>
    <row r="660" spans="1:4" hidden="1" x14ac:dyDescent="0.25">
      <c r="A660" s="1">
        <v>43026</v>
      </c>
      <c r="B660" t="s">
        <v>6</v>
      </c>
      <c r="C660" t="s">
        <v>9</v>
      </c>
      <c r="D660">
        <v>12064907.07</v>
      </c>
    </row>
    <row r="661" spans="1:4" hidden="1" x14ac:dyDescent="0.25">
      <c r="A661" s="1">
        <v>43027</v>
      </c>
      <c r="B661" t="s">
        <v>6</v>
      </c>
      <c r="C661" t="s">
        <v>10</v>
      </c>
      <c r="D661">
        <v>931481578.39999998</v>
      </c>
    </row>
    <row r="662" spans="1:4" hidden="1" x14ac:dyDescent="0.25">
      <c r="A662" s="1">
        <v>43028</v>
      </c>
      <c r="B662" t="s">
        <v>6</v>
      </c>
      <c r="C662" t="s">
        <v>3</v>
      </c>
      <c r="D662">
        <v>1150236319</v>
      </c>
    </row>
    <row r="663" spans="1:4" hidden="1" x14ac:dyDescent="0.25">
      <c r="A663" s="1">
        <v>43029</v>
      </c>
      <c r="B663" t="s">
        <v>6</v>
      </c>
      <c r="C663" t="s">
        <v>11</v>
      </c>
      <c r="D663">
        <v>178131713.80000001</v>
      </c>
    </row>
    <row r="664" spans="1:4" hidden="1" x14ac:dyDescent="0.25">
      <c r="A664" s="1">
        <v>43030</v>
      </c>
      <c r="B664" t="s">
        <v>6</v>
      </c>
      <c r="C664" t="s">
        <v>4</v>
      </c>
      <c r="D664">
        <v>71531595.180000007</v>
      </c>
    </row>
    <row r="665" spans="1:4" hidden="1" x14ac:dyDescent="0.25">
      <c r="A665" s="1">
        <v>43055</v>
      </c>
      <c r="B665" t="s">
        <v>6</v>
      </c>
      <c r="C665" t="s">
        <v>7</v>
      </c>
      <c r="D665">
        <v>921440.88</v>
      </c>
    </row>
    <row r="666" spans="1:4" hidden="1" x14ac:dyDescent="0.25">
      <c r="A666" s="1">
        <v>43056</v>
      </c>
      <c r="B666" t="s">
        <v>6</v>
      </c>
      <c r="C666" t="s">
        <v>8</v>
      </c>
      <c r="D666">
        <v>218144692.09999999</v>
      </c>
    </row>
    <row r="667" spans="1:4" hidden="1" x14ac:dyDescent="0.25">
      <c r="A667" s="1">
        <v>43057</v>
      </c>
      <c r="B667" t="s">
        <v>6</v>
      </c>
      <c r="C667" t="s">
        <v>9</v>
      </c>
      <c r="D667">
        <v>12975230.699999999</v>
      </c>
    </row>
    <row r="668" spans="1:4" hidden="1" x14ac:dyDescent="0.25">
      <c r="A668" s="1">
        <v>43058</v>
      </c>
      <c r="B668" t="s">
        <v>6</v>
      </c>
      <c r="C668" t="s">
        <v>10</v>
      </c>
      <c r="D668">
        <v>958094036.10000002</v>
      </c>
    </row>
    <row r="669" spans="1:4" hidden="1" x14ac:dyDescent="0.25">
      <c r="A669" s="1">
        <v>43059</v>
      </c>
      <c r="B669" t="s">
        <v>6</v>
      </c>
      <c r="C669" t="s">
        <v>3</v>
      </c>
      <c r="D669">
        <v>1144910450</v>
      </c>
    </row>
    <row r="670" spans="1:4" hidden="1" x14ac:dyDescent="0.25">
      <c r="A670" s="1">
        <v>43060</v>
      </c>
      <c r="B670" t="s">
        <v>6</v>
      </c>
      <c r="C670" t="s">
        <v>11</v>
      </c>
      <c r="D670">
        <v>173881369.40000001</v>
      </c>
    </row>
    <row r="671" spans="1:4" hidden="1" x14ac:dyDescent="0.25">
      <c r="A671" s="1">
        <v>43061</v>
      </c>
      <c r="B671" t="s">
        <v>6</v>
      </c>
      <c r="C671" t="s">
        <v>4</v>
      </c>
      <c r="D671">
        <v>44288742.600000001</v>
      </c>
    </row>
    <row r="672" spans="1:4" x14ac:dyDescent="0.25">
      <c r="A672" s="1">
        <v>43084</v>
      </c>
      <c r="B672" t="s">
        <v>6</v>
      </c>
      <c r="C672" t="s">
        <v>10</v>
      </c>
      <c r="D672" s="3">
        <v>-561989042.70000005</v>
      </c>
    </row>
    <row r="673" spans="1:4" hidden="1" x14ac:dyDescent="0.25">
      <c r="A673" s="1">
        <v>43085</v>
      </c>
      <c r="B673" t="s">
        <v>6</v>
      </c>
      <c r="C673" t="s">
        <v>7</v>
      </c>
      <c r="D673">
        <v>607209.75</v>
      </c>
    </row>
    <row r="674" spans="1:4" hidden="1" x14ac:dyDescent="0.25">
      <c r="A674" s="1">
        <v>43086</v>
      </c>
      <c r="B674" t="s">
        <v>6</v>
      </c>
      <c r="C674" t="s">
        <v>8</v>
      </c>
      <c r="D674">
        <v>291049222.39999998</v>
      </c>
    </row>
    <row r="675" spans="1:4" hidden="1" x14ac:dyDescent="0.25">
      <c r="A675" s="1">
        <v>43087</v>
      </c>
      <c r="B675" t="s">
        <v>6</v>
      </c>
      <c r="C675" t="s">
        <v>9</v>
      </c>
      <c r="D675">
        <v>14006908.529999999</v>
      </c>
    </row>
    <row r="676" spans="1:4" hidden="1" x14ac:dyDescent="0.25">
      <c r="A676" s="1">
        <v>43088</v>
      </c>
      <c r="B676" t="s">
        <v>6</v>
      </c>
      <c r="C676" t="s">
        <v>10</v>
      </c>
      <c r="D676">
        <v>1281437748</v>
      </c>
    </row>
    <row r="677" spans="1:4" hidden="1" x14ac:dyDescent="0.25">
      <c r="A677" s="1">
        <v>43089</v>
      </c>
      <c r="B677" t="s">
        <v>6</v>
      </c>
      <c r="C677" t="s">
        <v>3</v>
      </c>
      <c r="D677">
        <v>1159795804</v>
      </c>
    </row>
    <row r="678" spans="1:4" hidden="1" x14ac:dyDescent="0.25">
      <c r="A678" s="1">
        <v>43090</v>
      </c>
      <c r="B678" t="s">
        <v>6</v>
      </c>
      <c r="C678" t="s">
        <v>11</v>
      </c>
      <c r="D678">
        <v>180669438.90000001</v>
      </c>
    </row>
    <row r="679" spans="1:4" hidden="1" x14ac:dyDescent="0.25">
      <c r="A679" s="1">
        <v>43091</v>
      </c>
      <c r="B679" t="s">
        <v>6</v>
      </c>
      <c r="C679" t="s">
        <v>4</v>
      </c>
      <c r="D679">
        <v>69439897.620000005</v>
      </c>
    </row>
    <row r="680" spans="1:4" hidden="1" x14ac:dyDescent="0.25">
      <c r="A680" s="1">
        <v>43116</v>
      </c>
      <c r="B680" t="s">
        <v>6</v>
      </c>
      <c r="C680" t="s">
        <v>7</v>
      </c>
      <c r="D680">
        <v>124019.64</v>
      </c>
    </row>
    <row r="681" spans="1:4" hidden="1" x14ac:dyDescent="0.25">
      <c r="A681" s="1">
        <v>43117</v>
      </c>
      <c r="B681" t="s">
        <v>6</v>
      </c>
      <c r="C681" t="s">
        <v>8</v>
      </c>
      <c r="D681">
        <v>13254.57</v>
      </c>
    </row>
    <row r="682" spans="1:4" hidden="1" x14ac:dyDescent="0.25">
      <c r="A682" s="1">
        <v>43118</v>
      </c>
      <c r="B682" t="s">
        <v>6</v>
      </c>
      <c r="C682" t="s">
        <v>9</v>
      </c>
      <c r="D682">
        <v>15169904.91</v>
      </c>
    </row>
    <row r="683" spans="1:4" hidden="1" x14ac:dyDescent="0.25">
      <c r="A683" s="1">
        <v>43119</v>
      </c>
      <c r="B683" t="s">
        <v>6</v>
      </c>
      <c r="C683" t="s">
        <v>10</v>
      </c>
      <c r="D683">
        <v>1174836394</v>
      </c>
    </row>
    <row r="684" spans="1:4" hidden="1" x14ac:dyDescent="0.25">
      <c r="A684" s="1">
        <v>43120</v>
      </c>
      <c r="B684" t="s">
        <v>6</v>
      </c>
      <c r="C684" t="s">
        <v>3</v>
      </c>
      <c r="D684">
        <v>1141499369</v>
      </c>
    </row>
    <row r="685" spans="1:4" hidden="1" x14ac:dyDescent="0.25">
      <c r="A685" s="1">
        <v>43121</v>
      </c>
      <c r="B685" t="s">
        <v>6</v>
      </c>
      <c r="C685" t="s">
        <v>11</v>
      </c>
      <c r="D685">
        <v>12403345.859999999</v>
      </c>
    </row>
    <row r="686" spans="1:4" hidden="1" x14ac:dyDescent="0.25">
      <c r="A686" s="1">
        <v>43122</v>
      </c>
      <c r="B686" t="s">
        <v>6</v>
      </c>
      <c r="C686" t="s">
        <v>4</v>
      </c>
      <c r="D686">
        <v>139781126.30000001</v>
      </c>
    </row>
    <row r="687" spans="1:4" hidden="1" x14ac:dyDescent="0.25">
      <c r="A687" s="1">
        <v>43147</v>
      </c>
      <c r="B687" t="s">
        <v>6</v>
      </c>
      <c r="C687" t="s">
        <v>7</v>
      </c>
      <c r="D687">
        <v>820275.93</v>
      </c>
    </row>
    <row r="688" spans="1:4" hidden="1" x14ac:dyDescent="0.25">
      <c r="A688" s="1">
        <v>43148</v>
      </c>
      <c r="B688" t="s">
        <v>6</v>
      </c>
      <c r="C688" t="s">
        <v>8</v>
      </c>
      <c r="D688">
        <v>8689.41</v>
      </c>
    </row>
    <row r="689" spans="1:4" hidden="1" x14ac:dyDescent="0.25">
      <c r="A689" s="1">
        <v>43149</v>
      </c>
      <c r="B689" t="s">
        <v>6</v>
      </c>
      <c r="C689" t="s">
        <v>9</v>
      </c>
      <c r="D689">
        <v>16159827.779999999</v>
      </c>
    </row>
    <row r="690" spans="1:4" hidden="1" x14ac:dyDescent="0.25">
      <c r="A690" s="1">
        <v>43150</v>
      </c>
      <c r="B690" t="s">
        <v>6</v>
      </c>
      <c r="C690" t="s">
        <v>10</v>
      </c>
      <c r="D690">
        <v>1535878597</v>
      </c>
    </row>
    <row r="691" spans="1:4" hidden="1" x14ac:dyDescent="0.25">
      <c r="A691" s="1">
        <v>43151</v>
      </c>
      <c r="B691" t="s">
        <v>6</v>
      </c>
      <c r="C691" t="s">
        <v>3</v>
      </c>
      <c r="D691">
        <v>1018734420</v>
      </c>
    </row>
    <row r="692" spans="1:4" hidden="1" x14ac:dyDescent="0.25">
      <c r="A692" s="1">
        <v>43152</v>
      </c>
      <c r="B692" t="s">
        <v>6</v>
      </c>
      <c r="C692" t="s">
        <v>11</v>
      </c>
      <c r="D692">
        <v>12653283.51</v>
      </c>
    </row>
    <row r="693" spans="1:4" hidden="1" x14ac:dyDescent="0.25">
      <c r="A693" s="1">
        <v>43153</v>
      </c>
      <c r="B693" t="s">
        <v>6</v>
      </c>
      <c r="C693" t="s">
        <v>4</v>
      </c>
      <c r="D693">
        <v>341301398</v>
      </c>
    </row>
    <row r="694" spans="1:4" hidden="1" x14ac:dyDescent="0.25">
      <c r="A694" s="1">
        <v>43175</v>
      </c>
      <c r="B694" t="s">
        <v>6</v>
      </c>
      <c r="C694" t="s">
        <v>7</v>
      </c>
      <c r="D694">
        <v>221596.02</v>
      </c>
    </row>
    <row r="695" spans="1:4" hidden="1" x14ac:dyDescent="0.25">
      <c r="A695" s="1">
        <v>43177</v>
      </c>
      <c r="B695" t="s">
        <v>6</v>
      </c>
      <c r="C695" t="s">
        <v>9</v>
      </c>
      <c r="D695">
        <v>17086800.149999999</v>
      </c>
    </row>
    <row r="696" spans="1:4" hidden="1" x14ac:dyDescent="0.25">
      <c r="A696" s="1">
        <v>43178</v>
      </c>
      <c r="B696" t="s">
        <v>6</v>
      </c>
      <c r="C696" t="s">
        <v>10</v>
      </c>
      <c r="D696">
        <v>1034246744</v>
      </c>
    </row>
    <row r="697" spans="1:4" hidden="1" x14ac:dyDescent="0.25">
      <c r="A697" s="1">
        <v>43179</v>
      </c>
      <c r="B697" t="s">
        <v>6</v>
      </c>
      <c r="C697" t="s">
        <v>3</v>
      </c>
      <c r="D697">
        <v>1022902178</v>
      </c>
    </row>
    <row r="698" spans="1:4" hidden="1" x14ac:dyDescent="0.25">
      <c r="A698" s="1">
        <v>43180</v>
      </c>
      <c r="B698" t="s">
        <v>6</v>
      </c>
      <c r="C698" t="s">
        <v>11</v>
      </c>
      <c r="D698">
        <v>9052955.0099999998</v>
      </c>
    </row>
    <row r="699" spans="1:4" hidden="1" x14ac:dyDescent="0.25">
      <c r="A699" s="1">
        <v>43181</v>
      </c>
      <c r="B699" t="s">
        <v>6</v>
      </c>
      <c r="C699" t="s">
        <v>4</v>
      </c>
      <c r="D699">
        <v>730741550.5</v>
      </c>
    </row>
    <row r="700" spans="1:4" hidden="1" x14ac:dyDescent="0.25">
      <c r="A700" s="1">
        <v>43206</v>
      </c>
      <c r="B700" t="s">
        <v>6</v>
      </c>
      <c r="C700" t="s">
        <v>7</v>
      </c>
      <c r="D700">
        <v>340093.89</v>
      </c>
    </row>
    <row r="701" spans="1:4" hidden="1" x14ac:dyDescent="0.25">
      <c r="A701" s="1">
        <v>43207</v>
      </c>
      <c r="B701" t="s">
        <v>6</v>
      </c>
      <c r="C701" t="s">
        <v>8</v>
      </c>
      <c r="D701">
        <v>6039.9</v>
      </c>
    </row>
    <row r="702" spans="1:4" hidden="1" x14ac:dyDescent="0.25">
      <c r="A702" s="1">
        <v>43208</v>
      </c>
      <c r="B702" t="s">
        <v>6</v>
      </c>
      <c r="C702" t="s">
        <v>9</v>
      </c>
      <c r="D702">
        <v>14531586.57</v>
      </c>
    </row>
    <row r="703" spans="1:4" hidden="1" x14ac:dyDescent="0.25">
      <c r="A703" s="1">
        <v>43209</v>
      </c>
      <c r="B703" t="s">
        <v>6</v>
      </c>
      <c r="C703" t="s">
        <v>10</v>
      </c>
      <c r="D703">
        <v>1084374017</v>
      </c>
    </row>
    <row r="704" spans="1:4" hidden="1" x14ac:dyDescent="0.25">
      <c r="A704" s="1">
        <v>43210</v>
      </c>
      <c r="B704" t="s">
        <v>6</v>
      </c>
      <c r="C704" t="s">
        <v>3</v>
      </c>
      <c r="D704">
        <v>1021620557</v>
      </c>
    </row>
    <row r="705" spans="1:4" hidden="1" x14ac:dyDescent="0.25">
      <c r="A705" s="1">
        <v>43211</v>
      </c>
      <c r="B705" t="s">
        <v>6</v>
      </c>
      <c r="C705" t="s">
        <v>11</v>
      </c>
      <c r="D705">
        <v>12767666.58</v>
      </c>
    </row>
    <row r="706" spans="1:4" hidden="1" x14ac:dyDescent="0.25">
      <c r="A706" s="1">
        <v>43212</v>
      </c>
      <c r="B706" t="s">
        <v>6</v>
      </c>
      <c r="C706" t="s">
        <v>4</v>
      </c>
      <c r="D706">
        <v>288595894.39999998</v>
      </c>
    </row>
    <row r="707" spans="1:4" hidden="1" x14ac:dyDescent="0.25">
      <c r="A707" s="1">
        <v>43236</v>
      </c>
      <c r="B707" t="s">
        <v>6</v>
      </c>
      <c r="C707" t="s">
        <v>7</v>
      </c>
      <c r="D707">
        <v>336203.46</v>
      </c>
    </row>
    <row r="708" spans="1:4" hidden="1" x14ac:dyDescent="0.25">
      <c r="A708" s="1">
        <v>43237</v>
      </c>
      <c r="B708" t="s">
        <v>6</v>
      </c>
      <c r="C708" t="s">
        <v>8</v>
      </c>
      <c r="D708">
        <v>52478.28</v>
      </c>
    </row>
    <row r="709" spans="1:4" hidden="1" x14ac:dyDescent="0.25">
      <c r="A709" s="1">
        <v>43238</v>
      </c>
      <c r="B709" t="s">
        <v>6</v>
      </c>
      <c r="C709" t="s">
        <v>9</v>
      </c>
      <c r="D709">
        <v>15957199.800000001</v>
      </c>
    </row>
    <row r="710" spans="1:4" hidden="1" x14ac:dyDescent="0.25">
      <c r="A710" s="1">
        <v>43239</v>
      </c>
      <c r="B710" t="s">
        <v>6</v>
      </c>
      <c r="C710" t="s">
        <v>10</v>
      </c>
      <c r="D710">
        <v>1330790365</v>
      </c>
    </row>
    <row r="711" spans="1:4" hidden="1" x14ac:dyDescent="0.25">
      <c r="A711" s="1">
        <v>43240</v>
      </c>
      <c r="B711" t="s">
        <v>6</v>
      </c>
      <c r="C711" t="s">
        <v>3</v>
      </c>
      <c r="D711">
        <v>1038394255</v>
      </c>
    </row>
    <row r="712" spans="1:4" hidden="1" x14ac:dyDescent="0.25">
      <c r="A712" s="1">
        <v>43241</v>
      </c>
      <c r="B712" t="s">
        <v>6</v>
      </c>
      <c r="C712" t="s">
        <v>11</v>
      </c>
      <c r="D712">
        <v>11483087.58</v>
      </c>
    </row>
    <row r="713" spans="1:4" hidden="1" x14ac:dyDescent="0.25">
      <c r="A713" s="1">
        <v>43242</v>
      </c>
      <c r="B713" t="s">
        <v>6</v>
      </c>
      <c r="C713" t="s">
        <v>4</v>
      </c>
      <c r="D713">
        <v>264148487.40000001</v>
      </c>
    </row>
    <row r="714" spans="1:4" hidden="1" x14ac:dyDescent="0.25">
      <c r="A714" s="1">
        <v>43267</v>
      </c>
      <c r="B714" t="s">
        <v>6</v>
      </c>
      <c r="C714" t="s">
        <v>7</v>
      </c>
      <c r="D714">
        <v>152819.73000000001</v>
      </c>
    </row>
    <row r="715" spans="1:4" hidden="1" x14ac:dyDescent="0.25">
      <c r="A715" s="1">
        <v>43268</v>
      </c>
      <c r="B715" t="s">
        <v>6</v>
      </c>
      <c r="C715" t="s">
        <v>8</v>
      </c>
      <c r="D715">
        <v>758.7</v>
      </c>
    </row>
    <row r="716" spans="1:4" hidden="1" x14ac:dyDescent="0.25">
      <c r="A716" s="1">
        <v>43269</v>
      </c>
      <c r="B716" t="s">
        <v>6</v>
      </c>
      <c r="C716" t="s">
        <v>9</v>
      </c>
      <c r="D716">
        <v>17544302.460000001</v>
      </c>
    </row>
    <row r="717" spans="1:4" hidden="1" x14ac:dyDescent="0.25">
      <c r="A717" s="1">
        <v>43270</v>
      </c>
      <c r="B717" t="s">
        <v>6</v>
      </c>
      <c r="C717" t="s">
        <v>10</v>
      </c>
      <c r="D717">
        <v>1246221891</v>
      </c>
    </row>
    <row r="718" spans="1:4" hidden="1" x14ac:dyDescent="0.25">
      <c r="A718" s="1">
        <v>43271</v>
      </c>
      <c r="B718" t="s">
        <v>6</v>
      </c>
      <c r="C718" t="s">
        <v>3</v>
      </c>
      <c r="D718">
        <v>1288039839</v>
      </c>
    </row>
    <row r="719" spans="1:4" hidden="1" x14ac:dyDescent="0.25">
      <c r="A719" s="1">
        <v>43272</v>
      </c>
      <c r="B719" t="s">
        <v>6</v>
      </c>
      <c r="C719" t="s">
        <v>11</v>
      </c>
      <c r="D719">
        <v>10527241.949999999</v>
      </c>
    </row>
    <row r="720" spans="1:4" hidden="1" x14ac:dyDescent="0.25">
      <c r="A720" s="1">
        <v>43273</v>
      </c>
      <c r="B720" t="s">
        <v>6</v>
      </c>
      <c r="C720" t="s">
        <v>4</v>
      </c>
      <c r="D720">
        <v>146148944.5</v>
      </c>
    </row>
    <row r="721" spans="1:4" x14ac:dyDescent="0.25">
      <c r="A721" s="1">
        <v>43296</v>
      </c>
      <c r="B721" t="s">
        <v>6</v>
      </c>
      <c r="C721" t="s">
        <v>10</v>
      </c>
      <c r="D721" s="3">
        <v>-589191897</v>
      </c>
    </row>
    <row r="722" spans="1:4" hidden="1" x14ac:dyDescent="0.25">
      <c r="A722" s="1">
        <v>43297</v>
      </c>
      <c r="B722" t="s">
        <v>6</v>
      </c>
      <c r="C722" t="s">
        <v>7</v>
      </c>
      <c r="D722">
        <v>230724.45</v>
      </c>
    </row>
    <row r="723" spans="1:4" hidden="1" x14ac:dyDescent="0.25">
      <c r="A723" s="1">
        <v>43298</v>
      </c>
      <c r="B723" t="s">
        <v>6</v>
      </c>
      <c r="C723" t="s">
        <v>8</v>
      </c>
      <c r="D723">
        <v>33078.51</v>
      </c>
    </row>
    <row r="724" spans="1:4" hidden="1" x14ac:dyDescent="0.25">
      <c r="A724" s="1">
        <v>43299</v>
      </c>
      <c r="B724" t="s">
        <v>6</v>
      </c>
      <c r="C724" t="s">
        <v>9</v>
      </c>
      <c r="D724">
        <v>21103178.129999999</v>
      </c>
    </row>
    <row r="725" spans="1:4" hidden="1" x14ac:dyDescent="0.25">
      <c r="A725" s="1">
        <v>43300</v>
      </c>
      <c r="B725" t="s">
        <v>6</v>
      </c>
      <c r="C725" t="s">
        <v>10</v>
      </c>
      <c r="D725">
        <v>846402189.20000005</v>
      </c>
    </row>
    <row r="726" spans="1:4" hidden="1" x14ac:dyDescent="0.25">
      <c r="A726" s="1">
        <v>43301</v>
      </c>
      <c r="B726" t="s">
        <v>6</v>
      </c>
      <c r="C726" t="s">
        <v>3</v>
      </c>
      <c r="D726">
        <v>1202695871</v>
      </c>
    </row>
    <row r="727" spans="1:4" hidden="1" x14ac:dyDescent="0.25">
      <c r="A727" s="1">
        <v>43302</v>
      </c>
      <c r="B727" t="s">
        <v>6</v>
      </c>
      <c r="C727" t="s">
        <v>11</v>
      </c>
      <c r="D727">
        <v>12694641.029999999</v>
      </c>
    </row>
    <row r="728" spans="1:4" hidden="1" x14ac:dyDescent="0.25">
      <c r="A728" s="1">
        <v>43303</v>
      </c>
      <c r="B728" t="s">
        <v>6</v>
      </c>
      <c r="C728" t="s">
        <v>4</v>
      </c>
      <c r="D728">
        <v>83656346.670000002</v>
      </c>
    </row>
    <row r="729" spans="1:4" hidden="1" x14ac:dyDescent="0.25">
      <c r="A729" s="1">
        <v>43328</v>
      </c>
      <c r="B729" t="s">
        <v>6</v>
      </c>
      <c r="C729" t="s">
        <v>7</v>
      </c>
      <c r="D729">
        <v>760801.14</v>
      </c>
    </row>
    <row r="730" spans="1:4" hidden="1" x14ac:dyDescent="0.25">
      <c r="A730" s="1">
        <v>43329</v>
      </c>
      <c r="B730" t="s">
        <v>6</v>
      </c>
      <c r="C730" t="s">
        <v>8</v>
      </c>
      <c r="D730">
        <v>3284.55</v>
      </c>
    </row>
    <row r="731" spans="1:4" hidden="1" x14ac:dyDescent="0.25">
      <c r="A731" s="1">
        <v>43330</v>
      </c>
      <c r="B731" t="s">
        <v>6</v>
      </c>
      <c r="C731" t="s">
        <v>9</v>
      </c>
      <c r="D731">
        <v>20503748.699999999</v>
      </c>
    </row>
    <row r="732" spans="1:4" hidden="1" x14ac:dyDescent="0.25">
      <c r="A732" s="1">
        <v>43331</v>
      </c>
      <c r="B732" t="s">
        <v>6</v>
      </c>
      <c r="C732" t="s">
        <v>10</v>
      </c>
      <c r="D732">
        <v>1067786216</v>
      </c>
    </row>
    <row r="733" spans="1:4" hidden="1" x14ac:dyDescent="0.25">
      <c r="A733" s="1">
        <v>43332</v>
      </c>
      <c r="B733" t="s">
        <v>6</v>
      </c>
      <c r="C733" t="s">
        <v>3</v>
      </c>
      <c r="D733">
        <v>1329688597</v>
      </c>
    </row>
    <row r="734" spans="1:4" hidden="1" x14ac:dyDescent="0.25">
      <c r="A734" s="1">
        <v>43333</v>
      </c>
      <c r="B734" t="s">
        <v>6</v>
      </c>
      <c r="C734" t="s">
        <v>11</v>
      </c>
      <c r="D734">
        <v>11476758.779999999</v>
      </c>
    </row>
    <row r="735" spans="1:4" hidden="1" x14ac:dyDescent="0.25">
      <c r="A735" s="1">
        <v>43334</v>
      </c>
      <c r="B735" t="s">
        <v>6</v>
      </c>
      <c r="C735" t="s">
        <v>4</v>
      </c>
      <c r="D735">
        <v>88009191.090000004</v>
      </c>
    </row>
    <row r="736" spans="1:4" hidden="1" x14ac:dyDescent="0.25">
      <c r="A736" s="1">
        <v>43359</v>
      </c>
      <c r="B736" t="s">
        <v>6</v>
      </c>
      <c r="C736" t="s">
        <v>7</v>
      </c>
      <c r="D736">
        <v>441393.03</v>
      </c>
    </row>
    <row r="737" spans="1:4" hidden="1" x14ac:dyDescent="0.25">
      <c r="A737" s="1">
        <v>43360</v>
      </c>
      <c r="B737" t="s">
        <v>6</v>
      </c>
      <c r="C737" t="s">
        <v>8</v>
      </c>
      <c r="D737">
        <v>30817.53</v>
      </c>
    </row>
    <row r="738" spans="1:4" hidden="1" x14ac:dyDescent="0.25">
      <c r="A738" s="1">
        <v>43361</v>
      </c>
      <c r="B738" t="s">
        <v>6</v>
      </c>
      <c r="C738" t="s">
        <v>9</v>
      </c>
      <c r="D738">
        <v>21486324.870000001</v>
      </c>
    </row>
    <row r="739" spans="1:4" hidden="1" x14ac:dyDescent="0.25">
      <c r="A739" s="1">
        <v>43362</v>
      </c>
      <c r="B739" t="s">
        <v>6</v>
      </c>
      <c r="C739" t="s">
        <v>10</v>
      </c>
      <c r="D739">
        <v>805325177.10000002</v>
      </c>
    </row>
    <row r="740" spans="1:4" hidden="1" x14ac:dyDescent="0.25">
      <c r="A740" s="1">
        <v>43363</v>
      </c>
      <c r="B740" t="s">
        <v>6</v>
      </c>
      <c r="C740" t="s">
        <v>3</v>
      </c>
      <c r="D740">
        <v>1436265859</v>
      </c>
    </row>
    <row r="741" spans="1:4" hidden="1" x14ac:dyDescent="0.25">
      <c r="A741" s="1">
        <v>43364</v>
      </c>
      <c r="B741" t="s">
        <v>6</v>
      </c>
      <c r="C741" t="s">
        <v>11</v>
      </c>
      <c r="D741">
        <v>11475121.77</v>
      </c>
    </row>
    <row r="742" spans="1:4" hidden="1" x14ac:dyDescent="0.25">
      <c r="A742" s="1">
        <v>43365</v>
      </c>
      <c r="B742" t="s">
        <v>6</v>
      </c>
      <c r="C742" t="s">
        <v>4</v>
      </c>
      <c r="D742">
        <v>76806394.019999996</v>
      </c>
    </row>
    <row r="743" spans="1:4" hidden="1" x14ac:dyDescent="0.25">
      <c r="A743" s="1">
        <v>43389</v>
      </c>
      <c r="B743" t="s">
        <v>6</v>
      </c>
      <c r="C743" t="s">
        <v>7</v>
      </c>
      <c r="D743">
        <v>618037.02</v>
      </c>
    </row>
    <row r="744" spans="1:4" hidden="1" x14ac:dyDescent="0.25">
      <c r="A744" s="1">
        <v>43390</v>
      </c>
      <c r="B744" t="s">
        <v>6</v>
      </c>
      <c r="C744" t="s">
        <v>8</v>
      </c>
      <c r="D744">
        <v>326149.2</v>
      </c>
    </row>
    <row r="745" spans="1:4" hidden="1" x14ac:dyDescent="0.25">
      <c r="A745" s="1">
        <v>43391</v>
      </c>
      <c r="B745" t="s">
        <v>6</v>
      </c>
      <c r="C745" t="s">
        <v>9</v>
      </c>
      <c r="D745">
        <v>20594230.829999998</v>
      </c>
    </row>
    <row r="746" spans="1:4" hidden="1" x14ac:dyDescent="0.25">
      <c r="A746" s="1">
        <v>43392</v>
      </c>
      <c r="B746" t="s">
        <v>6</v>
      </c>
      <c r="C746" t="s">
        <v>10</v>
      </c>
      <c r="D746">
        <v>914844176.29999995</v>
      </c>
    </row>
    <row r="747" spans="1:4" hidden="1" x14ac:dyDescent="0.25">
      <c r="A747" s="1">
        <v>43393</v>
      </c>
      <c r="B747" t="s">
        <v>6</v>
      </c>
      <c r="C747" t="s">
        <v>3</v>
      </c>
      <c r="D747">
        <v>1174641475</v>
      </c>
    </row>
    <row r="748" spans="1:4" hidden="1" x14ac:dyDescent="0.25">
      <c r="A748" s="1">
        <v>43394</v>
      </c>
      <c r="B748" t="s">
        <v>6</v>
      </c>
      <c r="C748" t="s">
        <v>11</v>
      </c>
      <c r="D748">
        <v>11647154.43</v>
      </c>
    </row>
    <row r="749" spans="1:4" hidden="1" x14ac:dyDescent="0.25">
      <c r="A749" s="1">
        <v>43395</v>
      </c>
      <c r="B749" t="s">
        <v>6</v>
      </c>
      <c r="C749" t="s">
        <v>4</v>
      </c>
      <c r="D749">
        <v>53995387.590000004</v>
      </c>
    </row>
    <row r="750" spans="1:4" hidden="1" x14ac:dyDescent="0.25">
      <c r="A750" s="1">
        <v>43420</v>
      </c>
      <c r="B750" t="s">
        <v>6</v>
      </c>
      <c r="C750" t="s">
        <v>7</v>
      </c>
      <c r="D750">
        <v>384214.59</v>
      </c>
    </row>
    <row r="751" spans="1:4" hidden="1" x14ac:dyDescent="0.25">
      <c r="A751" s="1">
        <v>43421</v>
      </c>
      <c r="B751" t="s">
        <v>6</v>
      </c>
      <c r="C751" t="s">
        <v>8</v>
      </c>
      <c r="D751">
        <v>3567.24</v>
      </c>
    </row>
    <row r="752" spans="1:4" hidden="1" x14ac:dyDescent="0.25">
      <c r="A752" s="1">
        <v>43422</v>
      </c>
      <c r="B752" t="s">
        <v>6</v>
      </c>
      <c r="C752" t="s">
        <v>9</v>
      </c>
      <c r="D752">
        <v>26041075.02</v>
      </c>
    </row>
    <row r="753" spans="1:4" hidden="1" x14ac:dyDescent="0.25">
      <c r="A753" s="1">
        <v>43423</v>
      </c>
      <c r="B753" t="s">
        <v>6</v>
      </c>
      <c r="C753" t="s">
        <v>10</v>
      </c>
      <c r="D753">
        <v>1149153100</v>
      </c>
    </row>
    <row r="754" spans="1:4" hidden="1" x14ac:dyDescent="0.25">
      <c r="A754" s="1">
        <v>43424</v>
      </c>
      <c r="B754" t="s">
        <v>6</v>
      </c>
      <c r="C754" t="s">
        <v>3</v>
      </c>
      <c r="D754">
        <v>1410488257</v>
      </c>
    </row>
    <row r="755" spans="1:4" hidden="1" x14ac:dyDescent="0.25">
      <c r="A755" s="1">
        <v>43425</v>
      </c>
      <c r="B755" t="s">
        <v>6</v>
      </c>
      <c r="C755" t="s">
        <v>11</v>
      </c>
      <c r="D755">
        <v>11181960.630000001</v>
      </c>
    </row>
    <row r="756" spans="1:4" hidden="1" x14ac:dyDescent="0.25">
      <c r="A756" s="1">
        <v>43426</v>
      </c>
      <c r="B756" t="s">
        <v>6</v>
      </c>
      <c r="C756" t="s">
        <v>4</v>
      </c>
      <c r="D756">
        <v>48161289.149999999</v>
      </c>
    </row>
    <row r="757" spans="1:4" x14ac:dyDescent="0.25">
      <c r="A757" s="1">
        <v>43449</v>
      </c>
      <c r="B757" t="s">
        <v>6</v>
      </c>
      <c r="C757" t="s">
        <v>10</v>
      </c>
      <c r="D757" s="3">
        <v>-603895175.5</v>
      </c>
    </row>
    <row r="758" spans="1:4" hidden="1" x14ac:dyDescent="0.25">
      <c r="A758" s="1">
        <v>43450</v>
      </c>
      <c r="B758" t="s">
        <v>6</v>
      </c>
      <c r="C758" t="s">
        <v>7</v>
      </c>
      <c r="D758">
        <v>367457.58</v>
      </c>
    </row>
    <row r="759" spans="1:4" hidden="1" x14ac:dyDescent="0.25">
      <c r="A759" s="1">
        <v>43451</v>
      </c>
      <c r="B759" t="s">
        <v>6</v>
      </c>
      <c r="C759" t="s">
        <v>8</v>
      </c>
      <c r="D759">
        <v>2185.11</v>
      </c>
    </row>
    <row r="760" spans="1:4" hidden="1" x14ac:dyDescent="0.25">
      <c r="A760" s="1">
        <v>43452</v>
      </c>
      <c r="B760" t="s">
        <v>6</v>
      </c>
      <c r="C760" t="s">
        <v>9</v>
      </c>
      <c r="D760">
        <v>23952465.18</v>
      </c>
    </row>
    <row r="761" spans="1:4" hidden="1" x14ac:dyDescent="0.25">
      <c r="A761" s="1">
        <v>43453</v>
      </c>
      <c r="B761" t="s">
        <v>6</v>
      </c>
      <c r="C761" t="s">
        <v>10</v>
      </c>
      <c r="D761">
        <v>1407130543</v>
      </c>
    </row>
    <row r="762" spans="1:4" hidden="1" x14ac:dyDescent="0.25">
      <c r="A762" s="1">
        <v>43454</v>
      </c>
      <c r="B762" t="s">
        <v>6</v>
      </c>
      <c r="C762" t="s">
        <v>3</v>
      </c>
      <c r="D762">
        <v>1400662347</v>
      </c>
    </row>
    <row r="763" spans="1:4" hidden="1" x14ac:dyDescent="0.25">
      <c r="A763" s="1">
        <v>43455</v>
      </c>
      <c r="B763" t="s">
        <v>6</v>
      </c>
      <c r="C763" t="s">
        <v>11</v>
      </c>
      <c r="D763">
        <v>13473864.810000001</v>
      </c>
    </row>
    <row r="764" spans="1:4" hidden="1" x14ac:dyDescent="0.25">
      <c r="A764" s="1">
        <v>43456</v>
      </c>
      <c r="B764" t="s">
        <v>6</v>
      </c>
      <c r="C764" t="s">
        <v>4</v>
      </c>
      <c r="D764">
        <v>101876759.59999999</v>
      </c>
    </row>
    <row r="765" spans="1:4" hidden="1" x14ac:dyDescent="0.25">
      <c r="A765" s="1">
        <v>43481</v>
      </c>
      <c r="B765" t="s">
        <v>6</v>
      </c>
      <c r="C765" t="s">
        <v>7</v>
      </c>
      <c r="D765">
        <v>350282.88</v>
      </c>
    </row>
    <row r="766" spans="1:4" hidden="1" x14ac:dyDescent="0.25">
      <c r="A766" s="1">
        <v>43482</v>
      </c>
      <c r="B766" t="s">
        <v>6</v>
      </c>
      <c r="C766" t="s">
        <v>8</v>
      </c>
      <c r="D766">
        <v>3072.06</v>
      </c>
    </row>
    <row r="767" spans="1:4" hidden="1" x14ac:dyDescent="0.25">
      <c r="A767" s="1">
        <v>43483</v>
      </c>
      <c r="B767" t="s">
        <v>6</v>
      </c>
      <c r="C767" t="s">
        <v>9</v>
      </c>
      <c r="D767">
        <v>18220841.190000001</v>
      </c>
    </row>
    <row r="768" spans="1:4" hidden="1" x14ac:dyDescent="0.25">
      <c r="A768" s="1">
        <v>43484</v>
      </c>
      <c r="B768" t="s">
        <v>6</v>
      </c>
      <c r="C768" t="s">
        <v>10</v>
      </c>
      <c r="D768">
        <v>1414532789</v>
      </c>
    </row>
    <row r="769" spans="1:4" hidden="1" x14ac:dyDescent="0.25">
      <c r="A769" s="1">
        <v>43485</v>
      </c>
      <c r="B769" t="s">
        <v>6</v>
      </c>
      <c r="C769" t="s">
        <v>3</v>
      </c>
      <c r="D769">
        <v>1380164665</v>
      </c>
    </row>
    <row r="770" spans="1:4" hidden="1" x14ac:dyDescent="0.25">
      <c r="A770" s="1">
        <v>43486</v>
      </c>
      <c r="B770" t="s">
        <v>6</v>
      </c>
      <c r="C770" t="s">
        <v>11</v>
      </c>
      <c r="D770">
        <v>14287212.539999999</v>
      </c>
    </row>
    <row r="771" spans="1:4" hidden="1" x14ac:dyDescent="0.25">
      <c r="A771" s="1">
        <v>43487</v>
      </c>
      <c r="B771" t="s">
        <v>6</v>
      </c>
      <c r="C771" t="s">
        <v>4</v>
      </c>
      <c r="D771">
        <v>170793370</v>
      </c>
    </row>
    <row r="772" spans="1:4" hidden="1" x14ac:dyDescent="0.25">
      <c r="A772" s="1">
        <v>43512</v>
      </c>
      <c r="B772" t="s">
        <v>6</v>
      </c>
      <c r="C772" t="s">
        <v>7</v>
      </c>
      <c r="D772">
        <v>428829.93</v>
      </c>
    </row>
    <row r="773" spans="1:4" hidden="1" x14ac:dyDescent="0.25">
      <c r="A773" s="1">
        <v>43513</v>
      </c>
      <c r="B773" t="s">
        <v>6</v>
      </c>
      <c r="C773" t="s">
        <v>8</v>
      </c>
      <c r="D773">
        <v>58532.22</v>
      </c>
    </row>
    <row r="774" spans="1:4" hidden="1" x14ac:dyDescent="0.25">
      <c r="A774" s="1">
        <v>43514</v>
      </c>
      <c r="B774" t="s">
        <v>6</v>
      </c>
      <c r="C774" t="s">
        <v>9</v>
      </c>
      <c r="D774">
        <v>17908041.329999998</v>
      </c>
    </row>
    <row r="775" spans="1:4" hidden="1" x14ac:dyDescent="0.25">
      <c r="A775" s="1">
        <v>43515</v>
      </c>
      <c r="B775" t="s">
        <v>6</v>
      </c>
      <c r="C775" t="s">
        <v>10</v>
      </c>
      <c r="D775">
        <v>1553779573</v>
      </c>
    </row>
    <row r="776" spans="1:4" hidden="1" x14ac:dyDescent="0.25">
      <c r="A776" s="1">
        <v>43516</v>
      </c>
      <c r="B776" t="s">
        <v>6</v>
      </c>
      <c r="C776" t="s">
        <v>3</v>
      </c>
      <c r="D776">
        <v>1221889431</v>
      </c>
    </row>
    <row r="777" spans="1:4" hidden="1" x14ac:dyDescent="0.25">
      <c r="A777" s="1">
        <v>43517</v>
      </c>
      <c r="B777" t="s">
        <v>6</v>
      </c>
      <c r="C777" t="s">
        <v>11</v>
      </c>
      <c r="D777">
        <v>15377473.08</v>
      </c>
    </row>
    <row r="778" spans="1:4" hidden="1" x14ac:dyDescent="0.25">
      <c r="A778" s="1">
        <v>43518</v>
      </c>
      <c r="B778" t="s">
        <v>6</v>
      </c>
      <c r="C778" t="s">
        <v>4</v>
      </c>
      <c r="D778">
        <v>394996065</v>
      </c>
    </row>
    <row r="779" spans="1:4" hidden="1" x14ac:dyDescent="0.25">
      <c r="A779" s="1">
        <v>43540</v>
      </c>
      <c r="B779" t="s">
        <v>6</v>
      </c>
      <c r="C779" t="s">
        <v>7</v>
      </c>
      <c r="D779">
        <v>263109.59999999998</v>
      </c>
    </row>
    <row r="780" spans="1:4" hidden="1" x14ac:dyDescent="0.25">
      <c r="A780" s="1">
        <v>43541</v>
      </c>
      <c r="B780" t="s">
        <v>6</v>
      </c>
      <c r="C780" t="s">
        <v>8</v>
      </c>
      <c r="D780">
        <v>1407.51</v>
      </c>
    </row>
    <row r="781" spans="1:4" hidden="1" x14ac:dyDescent="0.25">
      <c r="A781" s="1">
        <v>43542</v>
      </c>
      <c r="B781" t="s">
        <v>6</v>
      </c>
      <c r="C781" t="s">
        <v>9</v>
      </c>
      <c r="D781">
        <v>17422972.02</v>
      </c>
    </row>
    <row r="782" spans="1:4" hidden="1" x14ac:dyDescent="0.25">
      <c r="A782" s="1">
        <v>43543</v>
      </c>
      <c r="B782" t="s">
        <v>6</v>
      </c>
      <c r="C782" t="s">
        <v>10</v>
      </c>
      <c r="D782">
        <v>1163381720</v>
      </c>
    </row>
    <row r="783" spans="1:4" hidden="1" x14ac:dyDescent="0.25">
      <c r="A783" s="1">
        <v>43544</v>
      </c>
      <c r="B783" t="s">
        <v>6</v>
      </c>
      <c r="C783" t="s">
        <v>3</v>
      </c>
      <c r="D783">
        <v>1144356080</v>
      </c>
    </row>
    <row r="784" spans="1:4" hidden="1" x14ac:dyDescent="0.25">
      <c r="A784" s="1">
        <v>43546</v>
      </c>
      <c r="B784" t="s">
        <v>6</v>
      </c>
      <c r="C784" t="s">
        <v>4</v>
      </c>
      <c r="D784">
        <v>649998857</v>
      </c>
    </row>
    <row r="785" spans="1:4" hidden="1" x14ac:dyDescent="0.25">
      <c r="A785" s="1">
        <v>43571</v>
      </c>
      <c r="B785" t="s">
        <v>6</v>
      </c>
      <c r="C785" t="s">
        <v>7</v>
      </c>
      <c r="D785">
        <v>341249.49</v>
      </c>
    </row>
    <row r="786" spans="1:4" hidden="1" x14ac:dyDescent="0.25">
      <c r="A786" s="1">
        <v>43572</v>
      </c>
      <c r="B786" t="s">
        <v>6</v>
      </c>
      <c r="C786" t="s">
        <v>8</v>
      </c>
      <c r="D786">
        <v>69626.25</v>
      </c>
    </row>
    <row r="787" spans="1:4" hidden="1" x14ac:dyDescent="0.25">
      <c r="A787" s="1">
        <v>43573</v>
      </c>
      <c r="B787" t="s">
        <v>6</v>
      </c>
      <c r="C787" t="s">
        <v>9</v>
      </c>
      <c r="D787">
        <v>15821829.9</v>
      </c>
    </row>
    <row r="788" spans="1:4" hidden="1" x14ac:dyDescent="0.25">
      <c r="A788" s="1">
        <v>43574</v>
      </c>
      <c r="B788" t="s">
        <v>6</v>
      </c>
      <c r="C788" t="s">
        <v>10</v>
      </c>
      <c r="D788">
        <v>1135006917</v>
      </c>
    </row>
    <row r="789" spans="1:4" hidden="1" x14ac:dyDescent="0.25">
      <c r="A789" s="1">
        <v>43575</v>
      </c>
      <c r="B789" t="s">
        <v>6</v>
      </c>
      <c r="C789" t="s">
        <v>3</v>
      </c>
      <c r="D789">
        <v>1288400323</v>
      </c>
    </row>
    <row r="790" spans="1:4" hidden="1" x14ac:dyDescent="0.25">
      <c r="A790" s="1">
        <v>43576</v>
      </c>
      <c r="B790" t="s">
        <v>6</v>
      </c>
      <c r="C790" t="s">
        <v>11</v>
      </c>
      <c r="D790">
        <v>14001272.279999999</v>
      </c>
    </row>
    <row r="791" spans="1:4" hidden="1" x14ac:dyDescent="0.25">
      <c r="A791" s="1">
        <v>43577</v>
      </c>
      <c r="B791" t="s">
        <v>6</v>
      </c>
      <c r="C791" t="s">
        <v>4</v>
      </c>
      <c r="D791">
        <v>379152302.5</v>
      </c>
    </row>
    <row r="792" spans="1:4" hidden="1" x14ac:dyDescent="0.25">
      <c r="A792" s="1">
        <v>43601</v>
      </c>
      <c r="B792" t="s">
        <v>6</v>
      </c>
      <c r="C792" t="s">
        <v>7</v>
      </c>
      <c r="D792">
        <v>147157.82999999999</v>
      </c>
    </row>
    <row r="793" spans="1:4" hidden="1" x14ac:dyDescent="0.25">
      <c r="A793" s="1">
        <v>43602</v>
      </c>
      <c r="B793" t="s">
        <v>6</v>
      </c>
      <c r="C793" t="s">
        <v>8</v>
      </c>
      <c r="D793">
        <v>293221.62</v>
      </c>
    </row>
    <row r="794" spans="1:4" hidden="1" x14ac:dyDescent="0.25">
      <c r="A794" s="1">
        <v>43603</v>
      </c>
      <c r="B794" t="s">
        <v>6</v>
      </c>
      <c r="C794" t="s">
        <v>9</v>
      </c>
      <c r="D794">
        <v>20413242</v>
      </c>
    </row>
    <row r="795" spans="1:4" hidden="1" x14ac:dyDescent="0.25">
      <c r="A795" s="1">
        <v>43604</v>
      </c>
      <c r="B795" t="s">
        <v>6</v>
      </c>
      <c r="C795" t="s">
        <v>10</v>
      </c>
      <c r="D795">
        <v>1456583605</v>
      </c>
    </row>
    <row r="796" spans="1:4" hidden="1" x14ac:dyDescent="0.25">
      <c r="A796" s="1">
        <v>43605</v>
      </c>
      <c r="B796" t="s">
        <v>6</v>
      </c>
      <c r="C796" t="s">
        <v>3</v>
      </c>
      <c r="D796">
        <v>1247296180</v>
      </c>
    </row>
    <row r="797" spans="1:4" hidden="1" x14ac:dyDescent="0.25">
      <c r="A797" s="1">
        <v>43606</v>
      </c>
      <c r="B797" t="s">
        <v>6</v>
      </c>
      <c r="C797" t="s">
        <v>11</v>
      </c>
      <c r="D797">
        <v>14743032.210000001</v>
      </c>
    </row>
    <row r="798" spans="1:4" hidden="1" x14ac:dyDescent="0.25">
      <c r="A798" s="1">
        <v>43607</v>
      </c>
      <c r="B798" t="s">
        <v>6</v>
      </c>
      <c r="C798" t="s">
        <v>4</v>
      </c>
      <c r="D798">
        <v>226392676.40000001</v>
      </c>
    </row>
    <row r="799" spans="1:4" hidden="1" x14ac:dyDescent="0.25">
      <c r="A799" s="1">
        <v>43608</v>
      </c>
      <c r="B799" t="s">
        <v>6</v>
      </c>
      <c r="C799" t="s">
        <v>12</v>
      </c>
      <c r="D799">
        <v>751747896.39999998</v>
      </c>
    </row>
    <row r="800" spans="1:4" hidden="1" x14ac:dyDescent="0.25">
      <c r="A800" s="1">
        <v>43632</v>
      </c>
      <c r="B800" t="s">
        <v>6</v>
      </c>
      <c r="C800" t="s">
        <v>7</v>
      </c>
      <c r="D800">
        <v>122874.3</v>
      </c>
    </row>
    <row r="801" spans="1:4" hidden="1" x14ac:dyDescent="0.25">
      <c r="A801" s="1">
        <v>43633</v>
      </c>
      <c r="B801" t="s">
        <v>6</v>
      </c>
      <c r="C801" t="s">
        <v>8</v>
      </c>
      <c r="D801">
        <v>7775.46</v>
      </c>
    </row>
    <row r="802" spans="1:4" hidden="1" x14ac:dyDescent="0.25">
      <c r="A802" s="1">
        <v>43634</v>
      </c>
      <c r="B802" t="s">
        <v>6</v>
      </c>
      <c r="C802" t="s">
        <v>9</v>
      </c>
      <c r="D802">
        <v>20666558.699999999</v>
      </c>
    </row>
    <row r="803" spans="1:4" hidden="1" x14ac:dyDescent="0.25">
      <c r="A803" s="1">
        <v>43635</v>
      </c>
      <c r="B803" t="s">
        <v>6</v>
      </c>
      <c r="C803" t="s">
        <v>10</v>
      </c>
      <c r="D803">
        <v>1147347709</v>
      </c>
    </row>
    <row r="804" spans="1:4" hidden="1" x14ac:dyDescent="0.25">
      <c r="A804" s="1">
        <v>43636</v>
      </c>
      <c r="B804" t="s">
        <v>6</v>
      </c>
      <c r="C804" t="s">
        <v>3</v>
      </c>
      <c r="D804">
        <v>1391683789</v>
      </c>
    </row>
    <row r="805" spans="1:4" hidden="1" x14ac:dyDescent="0.25">
      <c r="A805" s="1">
        <v>43637</v>
      </c>
      <c r="B805" t="s">
        <v>6</v>
      </c>
      <c r="C805" t="s">
        <v>11</v>
      </c>
      <c r="D805">
        <v>15461258.4</v>
      </c>
    </row>
    <row r="806" spans="1:4" hidden="1" x14ac:dyDescent="0.25">
      <c r="A806" s="1">
        <v>43638</v>
      </c>
      <c r="B806" t="s">
        <v>6</v>
      </c>
      <c r="C806" t="s">
        <v>4</v>
      </c>
      <c r="D806">
        <v>188246782.90000001</v>
      </c>
    </row>
    <row r="807" spans="1:4" x14ac:dyDescent="0.25">
      <c r="A807" s="1">
        <v>43661</v>
      </c>
      <c r="B807" t="s">
        <v>6</v>
      </c>
      <c r="C807" t="s">
        <v>10</v>
      </c>
      <c r="D807" s="3">
        <v>-625340593.70000005</v>
      </c>
    </row>
    <row r="808" spans="1:4" hidden="1" x14ac:dyDescent="0.25">
      <c r="A808" s="1">
        <v>43662</v>
      </c>
      <c r="B808" t="s">
        <v>6</v>
      </c>
      <c r="C808" t="s">
        <v>7</v>
      </c>
      <c r="D808">
        <v>141098.76</v>
      </c>
    </row>
    <row r="809" spans="1:4" hidden="1" x14ac:dyDescent="0.25">
      <c r="A809" s="1">
        <v>43663</v>
      </c>
      <c r="B809" t="s">
        <v>6</v>
      </c>
      <c r="C809" t="s">
        <v>8</v>
      </c>
      <c r="D809">
        <v>168.75</v>
      </c>
    </row>
    <row r="810" spans="1:4" hidden="1" x14ac:dyDescent="0.25">
      <c r="A810" s="1">
        <v>43664</v>
      </c>
      <c r="B810" t="s">
        <v>6</v>
      </c>
      <c r="C810" t="s">
        <v>9</v>
      </c>
      <c r="D810">
        <v>22502895.66</v>
      </c>
    </row>
    <row r="811" spans="1:4" hidden="1" x14ac:dyDescent="0.25">
      <c r="A811" s="1">
        <v>43665</v>
      </c>
      <c r="B811" t="s">
        <v>6</v>
      </c>
      <c r="C811" t="s">
        <v>10</v>
      </c>
      <c r="D811">
        <v>943653107.39999998</v>
      </c>
    </row>
    <row r="812" spans="1:4" hidden="1" x14ac:dyDescent="0.25">
      <c r="A812" s="1">
        <v>43666</v>
      </c>
      <c r="B812" t="s">
        <v>6</v>
      </c>
      <c r="C812" t="s">
        <v>3</v>
      </c>
      <c r="D812">
        <v>1417404032</v>
      </c>
    </row>
    <row r="813" spans="1:4" hidden="1" x14ac:dyDescent="0.25">
      <c r="A813" s="1">
        <v>43667</v>
      </c>
      <c r="B813" t="s">
        <v>6</v>
      </c>
      <c r="C813" t="s">
        <v>11</v>
      </c>
      <c r="D813">
        <v>15651785.52</v>
      </c>
    </row>
    <row r="814" spans="1:4" hidden="1" x14ac:dyDescent="0.25">
      <c r="A814" s="1">
        <v>43668</v>
      </c>
      <c r="B814" t="s">
        <v>6</v>
      </c>
      <c r="C814" t="s">
        <v>4</v>
      </c>
      <c r="D814">
        <v>161208266</v>
      </c>
    </row>
    <row r="815" spans="1:4" hidden="1" x14ac:dyDescent="0.25">
      <c r="A815" s="1">
        <v>43669</v>
      </c>
      <c r="B815" t="s">
        <v>6</v>
      </c>
      <c r="C815" t="s">
        <v>12</v>
      </c>
      <c r="D815">
        <v>231046729.30000001</v>
      </c>
    </row>
    <row r="816" spans="1:4" hidden="1" x14ac:dyDescent="0.25">
      <c r="A816" s="1">
        <v>43694</v>
      </c>
      <c r="B816" t="s">
        <v>6</v>
      </c>
      <c r="C816" t="s">
        <v>8</v>
      </c>
      <c r="D816">
        <v>2532.87</v>
      </c>
    </row>
    <row r="817" spans="1:4" hidden="1" x14ac:dyDescent="0.25">
      <c r="A817" s="1">
        <v>43695</v>
      </c>
      <c r="B817" t="s">
        <v>6</v>
      </c>
      <c r="C817" t="s">
        <v>9</v>
      </c>
      <c r="D817">
        <v>17879625.989999998</v>
      </c>
    </row>
    <row r="818" spans="1:4" hidden="1" x14ac:dyDescent="0.25">
      <c r="A818" s="1">
        <v>43696</v>
      </c>
      <c r="B818" t="s">
        <v>6</v>
      </c>
      <c r="C818" t="s">
        <v>10</v>
      </c>
      <c r="D818">
        <v>1145258419</v>
      </c>
    </row>
    <row r="819" spans="1:4" hidden="1" x14ac:dyDescent="0.25">
      <c r="A819" s="1">
        <v>43697</v>
      </c>
      <c r="B819" t="s">
        <v>6</v>
      </c>
      <c r="C819" t="s">
        <v>3</v>
      </c>
      <c r="D819">
        <v>1446940362</v>
      </c>
    </row>
    <row r="820" spans="1:4" hidden="1" x14ac:dyDescent="0.25">
      <c r="A820" s="1">
        <v>43698</v>
      </c>
      <c r="B820" t="s">
        <v>6</v>
      </c>
      <c r="C820" t="s">
        <v>11</v>
      </c>
      <c r="D820">
        <v>14008485.6</v>
      </c>
    </row>
    <row r="821" spans="1:4" hidden="1" x14ac:dyDescent="0.25">
      <c r="A821" s="1">
        <v>43699</v>
      </c>
      <c r="B821" t="s">
        <v>6</v>
      </c>
      <c r="C821" t="s">
        <v>4</v>
      </c>
      <c r="D821">
        <v>99004874.670000002</v>
      </c>
    </row>
    <row r="822" spans="1:4" hidden="1" x14ac:dyDescent="0.25">
      <c r="A822" s="1">
        <v>43700</v>
      </c>
      <c r="B822" t="s">
        <v>6</v>
      </c>
      <c r="C822" t="s">
        <v>12</v>
      </c>
      <c r="D822">
        <v>109431509.8</v>
      </c>
    </row>
    <row r="823" spans="1:4" hidden="1" x14ac:dyDescent="0.25">
      <c r="A823" s="1">
        <v>43725</v>
      </c>
      <c r="B823" t="s">
        <v>6</v>
      </c>
      <c r="C823" t="s">
        <v>8</v>
      </c>
      <c r="D823">
        <v>33160.050000000003</v>
      </c>
    </row>
    <row r="824" spans="1:4" hidden="1" x14ac:dyDescent="0.25">
      <c r="A824" s="1">
        <v>43726</v>
      </c>
      <c r="B824" t="s">
        <v>6</v>
      </c>
      <c r="C824" t="s">
        <v>9</v>
      </c>
      <c r="D824">
        <v>19654627.050000001</v>
      </c>
    </row>
    <row r="825" spans="1:4" hidden="1" x14ac:dyDescent="0.25">
      <c r="A825" s="1">
        <v>43727</v>
      </c>
      <c r="B825" t="s">
        <v>6</v>
      </c>
      <c r="C825" t="s">
        <v>10</v>
      </c>
      <c r="D825">
        <v>1019448892</v>
      </c>
    </row>
    <row r="826" spans="1:4" hidden="1" x14ac:dyDescent="0.25">
      <c r="A826" s="1">
        <v>43728</v>
      </c>
      <c r="B826" t="s">
        <v>6</v>
      </c>
      <c r="C826" t="s">
        <v>3</v>
      </c>
      <c r="D826">
        <v>1476509669</v>
      </c>
    </row>
    <row r="827" spans="1:4" hidden="1" x14ac:dyDescent="0.25">
      <c r="A827" s="1">
        <v>43729</v>
      </c>
      <c r="B827" t="s">
        <v>6</v>
      </c>
      <c r="C827" t="s">
        <v>11</v>
      </c>
      <c r="D827">
        <v>17076697.02</v>
      </c>
    </row>
    <row r="828" spans="1:4" hidden="1" x14ac:dyDescent="0.25">
      <c r="A828" s="1">
        <v>43730</v>
      </c>
      <c r="B828" t="s">
        <v>6</v>
      </c>
      <c r="C828" t="s">
        <v>4</v>
      </c>
      <c r="D828">
        <v>112866507.5</v>
      </c>
    </row>
    <row r="829" spans="1:4" hidden="1" x14ac:dyDescent="0.25">
      <c r="A829" s="1">
        <v>43754</v>
      </c>
      <c r="B829" t="s">
        <v>6</v>
      </c>
      <c r="C829" t="s">
        <v>7</v>
      </c>
      <c r="D829">
        <v>450126.99</v>
      </c>
    </row>
    <row r="830" spans="1:4" hidden="1" x14ac:dyDescent="0.25">
      <c r="A830" s="1">
        <v>43755</v>
      </c>
      <c r="B830" t="s">
        <v>6</v>
      </c>
      <c r="C830" t="s">
        <v>8</v>
      </c>
      <c r="D830">
        <v>276505.65000000002</v>
      </c>
    </row>
    <row r="831" spans="1:4" hidden="1" x14ac:dyDescent="0.25">
      <c r="A831" s="1">
        <v>43756</v>
      </c>
      <c r="B831" t="s">
        <v>6</v>
      </c>
      <c r="C831" t="s">
        <v>9</v>
      </c>
      <c r="D831">
        <v>19426424.399999999</v>
      </c>
    </row>
    <row r="832" spans="1:4" hidden="1" x14ac:dyDescent="0.25">
      <c r="A832" s="1">
        <v>43757</v>
      </c>
      <c r="B832" t="s">
        <v>6</v>
      </c>
      <c r="C832" t="s">
        <v>10</v>
      </c>
      <c r="D832">
        <v>938535097.60000002</v>
      </c>
    </row>
    <row r="833" spans="1:4" hidden="1" x14ac:dyDescent="0.25">
      <c r="A833" s="1">
        <v>43758</v>
      </c>
      <c r="B833" t="s">
        <v>6</v>
      </c>
      <c r="C833" t="s">
        <v>3</v>
      </c>
      <c r="D833">
        <v>1434342213</v>
      </c>
    </row>
    <row r="834" spans="1:4" hidden="1" x14ac:dyDescent="0.25">
      <c r="A834" s="1">
        <v>43759</v>
      </c>
      <c r="B834" t="s">
        <v>6</v>
      </c>
      <c r="C834" t="s">
        <v>11</v>
      </c>
      <c r="D834">
        <v>15112677.060000001</v>
      </c>
    </row>
    <row r="835" spans="1:4" hidden="1" x14ac:dyDescent="0.25">
      <c r="A835" s="1">
        <v>43760</v>
      </c>
      <c r="B835" t="s">
        <v>6</v>
      </c>
      <c r="C835" t="s">
        <v>4</v>
      </c>
      <c r="D835">
        <v>89236983.689999998</v>
      </c>
    </row>
    <row r="836" spans="1:4" hidden="1" x14ac:dyDescent="0.25">
      <c r="A836" s="1">
        <v>43761</v>
      </c>
      <c r="B836" t="s">
        <v>6</v>
      </c>
      <c r="C836" t="s">
        <v>12</v>
      </c>
      <c r="D836">
        <v>237108575.40000001</v>
      </c>
    </row>
    <row r="837" spans="1:4" hidden="1" x14ac:dyDescent="0.25">
      <c r="A837" s="1">
        <v>43785</v>
      </c>
      <c r="B837" t="s">
        <v>6</v>
      </c>
      <c r="C837" t="s">
        <v>7</v>
      </c>
      <c r="D837">
        <v>487691.01</v>
      </c>
    </row>
    <row r="838" spans="1:4" hidden="1" x14ac:dyDescent="0.25">
      <c r="A838" s="1">
        <v>43786</v>
      </c>
      <c r="B838" t="s">
        <v>6</v>
      </c>
      <c r="C838" t="s">
        <v>8</v>
      </c>
      <c r="D838">
        <v>3628.26</v>
      </c>
    </row>
    <row r="839" spans="1:4" hidden="1" x14ac:dyDescent="0.25">
      <c r="A839" s="1">
        <v>43787</v>
      </c>
      <c r="B839" t="s">
        <v>6</v>
      </c>
      <c r="C839" t="s">
        <v>9</v>
      </c>
      <c r="D839">
        <v>21207208.859999999</v>
      </c>
    </row>
    <row r="840" spans="1:4" hidden="1" x14ac:dyDescent="0.25">
      <c r="A840" s="1">
        <v>43788</v>
      </c>
      <c r="B840" t="s">
        <v>6</v>
      </c>
      <c r="C840" t="s">
        <v>10</v>
      </c>
      <c r="D840">
        <v>1273726425</v>
      </c>
    </row>
    <row r="841" spans="1:4" hidden="1" x14ac:dyDescent="0.25">
      <c r="A841" s="1">
        <v>43789</v>
      </c>
      <c r="B841" t="s">
        <v>6</v>
      </c>
      <c r="C841" t="s">
        <v>3</v>
      </c>
      <c r="D841">
        <v>1559121028</v>
      </c>
    </row>
    <row r="842" spans="1:4" hidden="1" x14ac:dyDescent="0.25">
      <c r="A842" s="1">
        <v>43790</v>
      </c>
      <c r="B842" t="s">
        <v>6</v>
      </c>
      <c r="C842" t="s">
        <v>11</v>
      </c>
      <c r="D842">
        <v>5548547.25</v>
      </c>
    </row>
    <row r="843" spans="1:4" hidden="1" x14ac:dyDescent="0.25">
      <c r="A843" s="1">
        <v>43791</v>
      </c>
      <c r="B843" t="s">
        <v>6</v>
      </c>
      <c r="C843" t="s">
        <v>4</v>
      </c>
      <c r="D843">
        <v>63576740.969999999</v>
      </c>
    </row>
    <row r="844" spans="1:4" hidden="1" x14ac:dyDescent="0.25">
      <c r="A844" s="1">
        <v>43792</v>
      </c>
      <c r="B844" t="s">
        <v>6</v>
      </c>
      <c r="C844" t="s">
        <v>12</v>
      </c>
      <c r="D844">
        <v>147891880.09999999</v>
      </c>
    </row>
    <row r="845" spans="1:4" x14ac:dyDescent="0.25">
      <c r="A845" s="1">
        <v>43814</v>
      </c>
      <c r="B845" t="s">
        <v>6</v>
      </c>
      <c r="C845" t="s">
        <v>10</v>
      </c>
      <c r="D845" s="3">
        <v>-649330314.79999995</v>
      </c>
    </row>
    <row r="846" spans="1:4" hidden="1" x14ac:dyDescent="0.25">
      <c r="A846" s="1">
        <v>43815</v>
      </c>
      <c r="B846" t="s">
        <v>6</v>
      </c>
      <c r="C846" t="s">
        <v>7</v>
      </c>
      <c r="D846">
        <v>294560.82</v>
      </c>
    </row>
    <row r="847" spans="1:4" hidden="1" x14ac:dyDescent="0.25">
      <c r="A847" s="1">
        <v>43816</v>
      </c>
      <c r="B847" t="s">
        <v>6</v>
      </c>
      <c r="C847" t="s">
        <v>8</v>
      </c>
      <c r="D847">
        <v>5385.42</v>
      </c>
    </row>
    <row r="848" spans="1:4" hidden="1" x14ac:dyDescent="0.25">
      <c r="A848" s="1">
        <v>43817</v>
      </c>
      <c r="B848" t="s">
        <v>6</v>
      </c>
      <c r="C848" t="s">
        <v>9</v>
      </c>
      <c r="D848">
        <v>19522987.739999998</v>
      </c>
    </row>
    <row r="849" spans="1:4" hidden="1" x14ac:dyDescent="0.25">
      <c r="A849" s="1">
        <v>43818</v>
      </c>
      <c r="B849" t="s">
        <v>6</v>
      </c>
      <c r="C849" t="s">
        <v>10</v>
      </c>
      <c r="D849">
        <v>1522162974</v>
      </c>
    </row>
    <row r="850" spans="1:4" hidden="1" x14ac:dyDescent="0.25">
      <c r="A850" s="1">
        <v>43819</v>
      </c>
      <c r="B850" t="s">
        <v>6</v>
      </c>
      <c r="C850" t="s">
        <v>3</v>
      </c>
      <c r="D850">
        <v>1738393958</v>
      </c>
    </row>
    <row r="851" spans="1:4" hidden="1" x14ac:dyDescent="0.25">
      <c r="A851" s="1">
        <v>43820</v>
      </c>
      <c r="B851" t="s">
        <v>6</v>
      </c>
      <c r="C851" t="s">
        <v>11</v>
      </c>
      <c r="D851">
        <v>18654317.82</v>
      </c>
    </row>
    <row r="852" spans="1:4" hidden="1" x14ac:dyDescent="0.25">
      <c r="A852" s="1">
        <v>43821</v>
      </c>
      <c r="B852" t="s">
        <v>6</v>
      </c>
      <c r="C852" t="s">
        <v>4</v>
      </c>
      <c r="D852">
        <v>75656080.349999994</v>
      </c>
    </row>
    <row r="853" spans="1:4" hidden="1" x14ac:dyDescent="0.25">
      <c r="A853" s="1">
        <v>43822</v>
      </c>
      <c r="B853" t="s">
        <v>6</v>
      </c>
      <c r="C853" t="s">
        <v>12</v>
      </c>
      <c r="D853">
        <v>113499942.90000001</v>
      </c>
    </row>
    <row r="854" spans="1:4" hidden="1" x14ac:dyDescent="0.25">
      <c r="A854" s="1">
        <v>43846</v>
      </c>
      <c r="B854" t="s">
        <v>6</v>
      </c>
      <c r="C854" t="s">
        <v>7</v>
      </c>
      <c r="D854">
        <v>378097.47</v>
      </c>
    </row>
    <row r="855" spans="1:4" hidden="1" x14ac:dyDescent="0.25">
      <c r="A855" s="1">
        <v>43847</v>
      </c>
      <c r="B855" t="s">
        <v>6</v>
      </c>
      <c r="C855" t="s">
        <v>8</v>
      </c>
      <c r="D855">
        <v>2189.9699999999998</v>
      </c>
    </row>
    <row r="856" spans="1:4" hidden="1" x14ac:dyDescent="0.25">
      <c r="A856" s="1">
        <v>43848</v>
      </c>
      <c r="B856" t="s">
        <v>6</v>
      </c>
      <c r="C856" t="s">
        <v>9</v>
      </c>
      <c r="D856">
        <v>20816801.280000001</v>
      </c>
    </row>
    <row r="857" spans="1:4" hidden="1" x14ac:dyDescent="0.25">
      <c r="A857" s="1">
        <v>43849</v>
      </c>
      <c r="B857" t="s">
        <v>6</v>
      </c>
      <c r="C857" t="s">
        <v>10</v>
      </c>
      <c r="D857">
        <v>1295538441</v>
      </c>
    </row>
    <row r="858" spans="1:4" hidden="1" x14ac:dyDescent="0.25">
      <c r="A858" s="1">
        <v>43850</v>
      </c>
      <c r="B858" t="s">
        <v>6</v>
      </c>
      <c r="C858" t="s">
        <v>3</v>
      </c>
      <c r="D858">
        <v>1632009253</v>
      </c>
    </row>
    <row r="859" spans="1:4" hidden="1" x14ac:dyDescent="0.25">
      <c r="A859" s="1">
        <v>43851</v>
      </c>
      <c r="B859" t="s">
        <v>6</v>
      </c>
      <c r="C859" t="s">
        <v>11</v>
      </c>
      <c r="D859">
        <v>13008977.73</v>
      </c>
    </row>
    <row r="860" spans="1:4" hidden="1" x14ac:dyDescent="0.25">
      <c r="A860" s="1">
        <v>43852</v>
      </c>
      <c r="B860" t="s">
        <v>6</v>
      </c>
      <c r="C860" t="s">
        <v>4</v>
      </c>
      <c r="D860">
        <v>132941660.40000001</v>
      </c>
    </row>
    <row r="861" spans="1:4" hidden="1" x14ac:dyDescent="0.25">
      <c r="A861" s="1">
        <v>43853</v>
      </c>
      <c r="B861" t="s">
        <v>6</v>
      </c>
      <c r="C861" t="s">
        <v>12</v>
      </c>
      <c r="D861">
        <v>109422715.09999999</v>
      </c>
    </row>
    <row r="862" spans="1:4" hidden="1" x14ac:dyDescent="0.25">
      <c r="A862" s="1">
        <v>43877</v>
      </c>
      <c r="B862" t="s">
        <v>6</v>
      </c>
      <c r="C862" t="s">
        <v>7</v>
      </c>
      <c r="D862">
        <v>455661.45</v>
      </c>
    </row>
    <row r="863" spans="1:4" hidden="1" x14ac:dyDescent="0.25">
      <c r="A863" s="1">
        <v>43878</v>
      </c>
      <c r="B863" t="s">
        <v>6</v>
      </c>
      <c r="C863" t="s">
        <v>8</v>
      </c>
      <c r="D863">
        <v>11713.68</v>
      </c>
    </row>
    <row r="864" spans="1:4" hidden="1" x14ac:dyDescent="0.25">
      <c r="A864" s="1">
        <v>43879</v>
      </c>
      <c r="B864" t="s">
        <v>6</v>
      </c>
      <c r="C864" t="s">
        <v>9</v>
      </c>
      <c r="D864">
        <v>23632044.84</v>
      </c>
    </row>
    <row r="865" spans="1:4" hidden="1" x14ac:dyDescent="0.25">
      <c r="A865" s="1">
        <v>43880</v>
      </c>
      <c r="B865" t="s">
        <v>6</v>
      </c>
      <c r="C865" t="s">
        <v>10</v>
      </c>
      <c r="D865">
        <v>1871995220</v>
      </c>
    </row>
    <row r="866" spans="1:4" hidden="1" x14ac:dyDescent="0.25">
      <c r="A866" s="1">
        <v>43881</v>
      </c>
      <c r="B866" t="s">
        <v>6</v>
      </c>
      <c r="C866" t="s">
        <v>3</v>
      </c>
      <c r="D866">
        <v>1469203582</v>
      </c>
    </row>
    <row r="867" spans="1:4" hidden="1" x14ac:dyDescent="0.25">
      <c r="A867" s="1">
        <v>43882</v>
      </c>
      <c r="B867" t="s">
        <v>6</v>
      </c>
      <c r="C867" t="s">
        <v>11</v>
      </c>
      <c r="D867">
        <v>14072392.439999999</v>
      </c>
    </row>
    <row r="868" spans="1:4" hidden="1" x14ac:dyDescent="0.25">
      <c r="A868" s="1">
        <v>43883</v>
      </c>
      <c r="B868" t="s">
        <v>6</v>
      </c>
      <c r="C868" t="s">
        <v>4</v>
      </c>
      <c r="D868">
        <v>334017629.39999998</v>
      </c>
    </row>
    <row r="869" spans="1:4" hidden="1" x14ac:dyDescent="0.25">
      <c r="A869" s="1">
        <v>43884</v>
      </c>
      <c r="B869" t="s">
        <v>6</v>
      </c>
      <c r="C869" t="s">
        <v>12</v>
      </c>
      <c r="D869">
        <v>97916693.670000002</v>
      </c>
    </row>
    <row r="870" spans="1:4" hidden="1" x14ac:dyDescent="0.25">
      <c r="A870" s="1">
        <v>43906</v>
      </c>
      <c r="B870" t="s">
        <v>6</v>
      </c>
      <c r="C870" t="s">
        <v>7</v>
      </c>
      <c r="D870">
        <v>359625.42</v>
      </c>
    </row>
    <row r="871" spans="1:4" hidden="1" x14ac:dyDescent="0.25">
      <c r="A871" s="1">
        <v>43907</v>
      </c>
      <c r="B871" t="s">
        <v>6</v>
      </c>
      <c r="C871" t="s">
        <v>8</v>
      </c>
      <c r="D871">
        <v>12291.75</v>
      </c>
    </row>
    <row r="872" spans="1:4" hidden="1" x14ac:dyDescent="0.25">
      <c r="A872" s="1">
        <v>43908</v>
      </c>
      <c r="B872" t="s">
        <v>6</v>
      </c>
      <c r="C872" t="s">
        <v>9</v>
      </c>
      <c r="D872">
        <v>24455968.739999998</v>
      </c>
    </row>
    <row r="873" spans="1:4" hidden="1" x14ac:dyDescent="0.25">
      <c r="A873" s="1">
        <v>43909</v>
      </c>
      <c r="B873" t="s">
        <v>6</v>
      </c>
      <c r="C873" t="s">
        <v>10</v>
      </c>
      <c r="D873">
        <v>1094607413</v>
      </c>
    </row>
    <row r="874" spans="1:4" hidden="1" x14ac:dyDescent="0.25">
      <c r="A874" s="1">
        <v>43910</v>
      </c>
      <c r="B874" t="s">
        <v>6</v>
      </c>
      <c r="C874" t="s">
        <v>3</v>
      </c>
      <c r="D874">
        <v>1287729081</v>
      </c>
    </row>
    <row r="875" spans="1:4" hidden="1" x14ac:dyDescent="0.25">
      <c r="A875" s="1">
        <v>43911</v>
      </c>
      <c r="B875" t="s">
        <v>6</v>
      </c>
      <c r="C875" t="s">
        <v>11</v>
      </c>
      <c r="D875">
        <v>12986769.15</v>
      </c>
    </row>
    <row r="876" spans="1:4" hidden="1" x14ac:dyDescent="0.25">
      <c r="A876" s="1">
        <v>43912</v>
      </c>
      <c r="B876" t="s">
        <v>6</v>
      </c>
      <c r="C876" t="s">
        <v>4</v>
      </c>
      <c r="D876">
        <v>600129487.10000002</v>
      </c>
    </row>
    <row r="877" spans="1:4" hidden="1" x14ac:dyDescent="0.25">
      <c r="A877" s="1">
        <v>43913</v>
      </c>
      <c r="B877" t="s">
        <v>6</v>
      </c>
      <c r="C877" t="s">
        <v>12</v>
      </c>
      <c r="D877">
        <v>110522720.40000001</v>
      </c>
    </row>
    <row r="878" spans="1:4" hidden="1" x14ac:dyDescent="0.25">
      <c r="A878" s="1">
        <v>43937</v>
      </c>
      <c r="B878" t="s">
        <v>6</v>
      </c>
      <c r="C878" t="s">
        <v>7</v>
      </c>
      <c r="D878">
        <v>201304.44</v>
      </c>
    </row>
    <row r="879" spans="1:4" hidden="1" x14ac:dyDescent="0.25">
      <c r="A879" s="1">
        <v>43939</v>
      </c>
      <c r="B879" t="s">
        <v>6</v>
      </c>
      <c r="C879" t="s">
        <v>9</v>
      </c>
      <c r="D879">
        <v>19489783.68</v>
      </c>
    </row>
    <row r="880" spans="1:4" hidden="1" x14ac:dyDescent="0.25">
      <c r="A880" s="1">
        <v>43940</v>
      </c>
      <c r="B880" t="s">
        <v>6</v>
      </c>
      <c r="C880" t="s">
        <v>10</v>
      </c>
      <c r="D880">
        <v>1072957584</v>
      </c>
    </row>
    <row r="881" spans="1:4" hidden="1" x14ac:dyDescent="0.25">
      <c r="A881" s="1">
        <v>43941</v>
      </c>
      <c r="B881" t="s">
        <v>6</v>
      </c>
      <c r="C881" t="s">
        <v>3</v>
      </c>
      <c r="D881">
        <v>1137942393</v>
      </c>
    </row>
    <row r="882" spans="1:4" hidden="1" x14ac:dyDescent="0.25">
      <c r="A882" s="1">
        <v>43942</v>
      </c>
      <c r="B882" t="s">
        <v>6</v>
      </c>
      <c r="C882" t="s">
        <v>11</v>
      </c>
      <c r="D882">
        <v>4363584.21</v>
      </c>
    </row>
    <row r="883" spans="1:4" hidden="1" x14ac:dyDescent="0.25">
      <c r="A883" s="1">
        <v>43943</v>
      </c>
      <c r="B883" t="s">
        <v>6</v>
      </c>
      <c r="C883" t="s">
        <v>4</v>
      </c>
      <c r="D883">
        <v>69706619.819999993</v>
      </c>
    </row>
    <row r="884" spans="1:4" hidden="1" x14ac:dyDescent="0.25">
      <c r="A884" s="1">
        <v>43944</v>
      </c>
      <c r="B884" t="s">
        <v>6</v>
      </c>
      <c r="C884" t="s">
        <v>12</v>
      </c>
      <c r="D884">
        <v>89924412.060000002</v>
      </c>
    </row>
    <row r="885" spans="1:4" hidden="1" x14ac:dyDescent="0.25">
      <c r="A885" s="1">
        <v>43967</v>
      </c>
      <c r="B885" t="s">
        <v>6</v>
      </c>
      <c r="C885" t="s">
        <v>7</v>
      </c>
      <c r="D885">
        <v>98715.51</v>
      </c>
    </row>
    <row r="886" spans="1:4" hidden="1" x14ac:dyDescent="0.25">
      <c r="A886" s="1">
        <v>43968</v>
      </c>
      <c r="B886" t="s">
        <v>6</v>
      </c>
      <c r="C886" t="s">
        <v>8</v>
      </c>
      <c r="D886">
        <v>647.46</v>
      </c>
    </row>
    <row r="887" spans="1:4" hidden="1" x14ac:dyDescent="0.25">
      <c r="A887" s="1">
        <v>43969</v>
      </c>
      <c r="B887" t="s">
        <v>6</v>
      </c>
      <c r="C887" t="s">
        <v>9</v>
      </c>
      <c r="D887">
        <v>13183311.6</v>
      </c>
    </row>
    <row r="888" spans="1:4" hidden="1" x14ac:dyDescent="0.25">
      <c r="A888" s="1">
        <v>43970</v>
      </c>
      <c r="B888" t="s">
        <v>6</v>
      </c>
      <c r="C888" t="s">
        <v>10</v>
      </c>
      <c r="D888">
        <v>1120997769</v>
      </c>
    </row>
    <row r="889" spans="1:4" hidden="1" x14ac:dyDescent="0.25">
      <c r="A889" s="1">
        <v>43971</v>
      </c>
      <c r="B889" t="s">
        <v>6</v>
      </c>
      <c r="C889" t="s">
        <v>3</v>
      </c>
      <c r="D889">
        <v>1040348354</v>
      </c>
    </row>
    <row r="890" spans="1:4" hidden="1" x14ac:dyDescent="0.25">
      <c r="A890" s="1">
        <v>43972</v>
      </c>
      <c r="B890" t="s">
        <v>6</v>
      </c>
      <c r="C890" t="s">
        <v>11</v>
      </c>
      <c r="D890">
        <v>1815357.69</v>
      </c>
    </row>
    <row r="891" spans="1:4" hidden="1" x14ac:dyDescent="0.25">
      <c r="A891" s="1">
        <v>43973</v>
      </c>
      <c r="B891" t="s">
        <v>6</v>
      </c>
      <c r="C891" t="s">
        <v>4</v>
      </c>
      <c r="D891">
        <v>86351271.75</v>
      </c>
    </row>
    <row r="892" spans="1:4" hidden="1" x14ac:dyDescent="0.25">
      <c r="A892" s="1">
        <v>43974</v>
      </c>
      <c r="B892" t="s">
        <v>6</v>
      </c>
      <c r="C892" t="s">
        <v>12</v>
      </c>
      <c r="D892">
        <v>102710164.59999999</v>
      </c>
    </row>
    <row r="893" spans="1:4" hidden="1" x14ac:dyDescent="0.25">
      <c r="A893" s="1">
        <v>43998</v>
      </c>
      <c r="B893" t="s">
        <v>6</v>
      </c>
      <c r="C893" t="s">
        <v>7</v>
      </c>
      <c r="D893">
        <v>218830.41</v>
      </c>
    </row>
    <row r="894" spans="1:4" hidden="1" x14ac:dyDescent="0.25">
      <c r="A894" s="1">
        <v>43999</v>
      </c>
      <c r="B894" t="s">
        <v>6</v>
      </c>
      <c r="C894" t="s">
        <v>8</v>
      </c>
      <c r="D894">
        <v>14117.76</v>
      </c>
    </row>
    <row r="895" spans="1:4" hidden="1" x14ac:dyDescent="0.25">
      <c r="A895" s="1">
        <v>44000</v>
      </c>
      <c r="B895" t="s">
        <v>6</v>
      </c>
      <c r="C895" t="s">
        <v>9</v>
      </c>
      <c r="D895">
        <v>8447717.8800000008</v>
      </c>
    </row>
    <row r="896" spans="1:4" hidden="1" x14ac:dyDescent="0.25">
      <c r="A896" s="1">
        <v>44001</v>
      </c>
      <c r="B896" t="s">
        <v>6</v>
      </c>
      <c r="C896" t="s">
        <v>10</v>
      </c>
      <c r="D896">
        <v>912552314.79999995</v>
      </c>
    </row>
    <row r="897" spans="1:4" hidden="1" x14ac:dyDescent="0.25">
      <c r="A897" s="1">
        <v>44002</v>
      </c>
      <c r="B897" t="s">
        <v>6</v>
      </c>
      <c r="C897" t="s">
        <v>3</v>
      </c>
      <c r="D897">
        <v>1103030398</v>
      </c>
    </row>
    <row r="898" spans="1:4" hidden="1" x14ac:dyDescent="0.25">
      <c r="A898" s="1">
        <v>44003</v>
      </c>
      <c r="B898" t="s">
        <v>6</v>
      </c>
      <c r="C898" t="s">
        <v>11</v>
      </c>
      <c r="D898">
        <v>8938116.9900000002</v>
      </c>
    </row>
    <row r="899" spans="1:4" hidden="1" x14ac:dyDescent="0.25">
      <c r="A899" s="1">
        <v>44004</v>
      </c>
      <c r="B899" t="s">
        <v>6</v>
      </c>
      <c r="C899" t="s">
        <v>4</v>
      </c>
      <c r="D899">
        <v>251557890</v>
      </c>
    </row>
    <row r="900" spans="1:4" hidden="1" x14ac:dyDescent="0.25">
      <c r="A900" s="1">
        <v>44005</v>
      </c>
      <c r="B900" t="s">
        <v>6</v>
      </c>
      <c r="C900" t="s">
        <v>12</v>
      </c>
      <c r="D900">
        <v>96559300.260000005</v>
      </c>
    </row>
    <row r="901" spans="1:4" x14ac:dyDescent="0.25">
      <c r="A901" s="1">
        <v>44027</v>
      </c>
      <c r="B901" t="s">
        <v>6</v>
      </c>
      <c r="C901" t="s">
        <v>10</v>
      </c>
      <c r="D901" s="3">
        <v>-637306895.20000005</v>
      </c>
    </row>
    <row r="902" spans="1:4" hidden="1" x14ac:dyDescent="0.25">
      <c r="A902" s="1">
        <v>44028</v>
      </c>
      <c r="B902" t="s">
        <v>6</v>
      </c>
      <c r="C902" t="s">
        <v>7</v>
      </c>
      <c r="D902">
        <v>215651.16</v>
      </c>
    </row>
    <row r="903" spans="1:4" hidden="1" x14ac:dyDescent="0.25">
      <c r="A903" s="1">
        <v>44030</v>
      </c>
      <c r="B903" t="s">
        <v>6</v>
      </c>
      <c r="C903" t="s">
        <v>9</v>
      </c>
      <c r="D903">
        <v>13528095.119999999</v>
      </c>
    </row>
    <row r="904" spans="1:4" hidden="1" x14ac:dyDescent="0.25">
      <c r="A904" s="1">
        <v>44031</v>
      </c>
      <c r="B904" t="s">
        <v>6</v>
      </c>
      <c r="C904" t="s">
        <v>10</v>
      </c>
      <c r="D904">
        <v>935839958.70000005</v>
      </c>
    </row>
    <row r="905" spans="1:4" hidden="1" x14ac:dyDescent="0.25">
      <c r="A905" s="1">
        <v>44032</v>
      </c>
      <c r="B905" t="s">
        <v>6</v>
      </c>
      <c r="C905" t="s">
        <v>3</v>
      </c>
      <c r="D905">
        <v>1308223573</v>
      </c>
    </row>
    <row r="906" spans="1:4" hidden="1" x14ac:dyDescent="0.25">
      <c r="A906" s="1">
        <v>44033</v>
      </c>
      <c r="B906" t="s">
        <v>6</v>
      </c>
      <c r="C906" t="s">
        <v>11</v>
      </c>
      <c r="D906">
        <v>12553439.130000001</v>
      </c>
    </row>
    <row r="907" spans="1:4" hidden="1" x14ac:dyDescent="0.25">
      <c r="A907" s="1">
        <v>44034</v>
      </c>
      <c r="B907" t="s">
        <v>6</v>
      </c>
      <c r="C907" t="s">
        <v>4</v>
      </c>
      <c r="D907">
        <v>342798257.5</v>
      </c>
    </row>
    <row r="908" spans="1:4" hidden="1" x14ac:dyDescent="0.25">
      <c r="A908" s="1">
        <v>44035</v>
      </c>
      <c r="B908" t="s">
        <v>6</v>
      </c>
      <c r="C908" t="s">
        <v>12</v>
      </c>
      <c r="D908">
        <v>121606146.2</v>
      </c>
    </row>
    <row r="909" spans="1:4" hidden="1" x14ac:dyDescent="0.25">
      <c r="A909" s="1">
        <v>44059</v>
      </c>
      <c r="B909" t="s">
        <v>6</v>
      </c>
      <c r="C909" t="s">
        <v>7</v>
      </c>
      <c r="D909">
        <v>585648.09</v>
      </c>
    </row>
    <row r="910" spans="1:4" hidden="1" x14ac:dyDescent="0.25">
      <c r="A910" s="1">
        <v>44060</v>
      </c>
      <c r="B910" t="s">
        <v>6</v>
      </c>
      <c r="C910" t="s">
        <v>8</v>
      </c>
      <c r="D910">
        <v>2867.13</v>
      </c>
    </row>
    <row r="911" spans="1:4" hidden="1" x14ac:dyDescent="0.25">
      <c r="A911" s="1">
        <v>44061</v>
      </c>
      <c r="B911" t="s">
        <v>6</v>
      </c>
      <c r="C911" t="s">
        <v>9</v>
      </c>
      <c r="D911">
        <v>22915310.940000001</v>
      </c>
    </row>
    <row r="912" spans="1:4" hidden="1" x14ac:dyDescent="0.25">
      <c r="A912" s="1">
        <v>44062</v>
      </c>
      <c r="B912" t="s">
        <v>6</v>
      </c>
      <c r="C912" t="s">
        <v>10</v>
      </c>
      <c r="D912">
        <v>999300792.39999998</v>
      </c>
    </row>
    <row r="913" spans="1:4" hidden="1" x14ac:dyDescent="0.25">
      <c r="A913" s="1">
        <v>44063</v>
      </c>
      <c r="B913" t="s">
        <v>6</v>
      </c>
      <c r="C913" t="s">
        <v>3</v>
      </c>
      <c r="D913">
        <v>1672459813</v>
      </c>
    </row>
    <row r="914" spans="1:4" hidden="1" x14ac:dyDescent="0.25">
      <c r="A914" s="1">
        <v>44064</v>
      </c>
      <c r="B914" t="s">
        <v>6</v>
      </c>
      <c r="C914" t="s">
        <v>11</v>
      </c>
      <c r="D914">
        <v>14518247.76</v>
      </c>
    </row>
    <row r="915" spans="1:4" hidden="1" x14ac:dyDescent="0.25">
      <c r="A915" s="1">
        <v>44065</v>
      </c>
      <c r="B915" t="s">
        <v>6</v>
      </c>
      <c r="C915" t="s">
        <v>4</v>
      </c>
      <c r="D915">
        <v>173214655.69999999</v>
      </c>
    </row>
    <row r="916" spans="1:4" hidden="1" x14ac:dyDescent="0.25">
      <c r="A916" s="1">
        <v>44066</v>
      </c>
      <c r="B916" t="s">
        <v>6</v>
      </c>
      <c r="C916" t="s">
        <v>12</v>
      </c>
      <c r="D916">
        <v>123489483.90000001</v>
      </c>
    </row>
    <row r="917" spans="1:4" hidden="1" x14ac:dyDescent="0.25">
      <c r="A917" s="1">
        <v>44090</v>
      </c>
      <c r="B917" t="s">
        <v>6</v>
      </c>
      <c r="C917" t="s">
        <v>7</v>
      </c>
      <c r="D917">
        <v>275788.79999999999</v>
      </c>
    </row>
    <row r="918" spans="1:4" hidden="1" x14ac:dyDescent="0.25">
      <c r="A918" s="1">
        <v>44091</v>
      </c>
      <c r="B918" t="s">
        <v>6</v>
      </c>
      <c r="C918" t="s">
        <v>8</v>
      </c>
      <c r="D918">
        <v>7556.22</v>
      </c>
    </row>
    <row r="919" spans="1:4" hidden="1" x14ac:dyDescent="0.25">
      <c r="A919" s="1">
        <v>44092</v>
      </c>
      <c r="B919" t="s">
        <v>6</v>
      </c>
      <c r="C919" t="s">
        <v>9</v>
      </c>
      <c r="D919">
        <v>21537561.149999999</v>
      </c>
    </row>
    <row r="920" spans="1:4" hidden="1" x14ac:dyDescent="0.25">
      <c r="A920" s="1">
        <v>44093</v>
      </c>
      <c r="B920" t="s">
        <v>6</v>
      </c>
      <c r="C920" t="s">
        <v>10</v>
      </c>
      <c r="D920">
        <v>804945590.60000002</v>
      </c>
    </row>
    <row r="921" spans="1:4" hidden="1" x14ac:dyDescent="0.25">
      <c r="A921" s="1">
        <v>44094</v>
      </c>
      <c r="B921" t="s">
        <v>6</v>
      </c>
      <c r="C921" t="s">
        <v>3</v>
      </c>
      <c r="D921">
        <v>1497096976</v>
      </c>
    </row>
    <row r="922" spans="1:4" hidden="1" x14ac:dyDescent="0.25">
      <c r="A922" s="1">
        <v>44095</v>
      </c>
      <c r="B922" t="s">
        <v>6</v>
      </c>
      <c r="C922" t="s">
        <v>11</v>
      </c>
      <c r="D922">
        <v>17053432.739999998</v>
      </c>
    </row>
    <row r="923" spans="1:4" hidden="1" x14ac:dyDescent="0.25">
      <c r="A923" s="1">
        <v>44096</v>
      </c>
      <c r="B923" t="s">
        <v>6</v>
      </c>
      <c r="C923" t="s">
        <v>4</v>
      </c>
      <c r="D923">
        <v>139684338.5</v>
      </c>
    </row>
    <row r="924" spans="1:4" hidden="1" x14ac:dyDescent="0.25">
      <c r="A924" s="1">
        <v>44097</v>
      </c>
      <c r="B924" t="s">
        <v>6</v>
      </c>
      <c r="C924" t="s">
        <v>12</v>
      </c>
      <c r="D924">
        <v>147261084.80000001</v>
      </c>
    </row>
    <row r="925" spans="1:4" hidden="1" x14ac:dyDescent="0.25">
      <c r="A925" s="1">
        <v>44120</v>
      </c>
      <c r="B925" t="s">
        <v>6</v>
      </c>
      <c r="C925" t="s">
        <v>7</v>
      </c>
      <c r="D925">
        <v>362826.54</v>
      </c>
    </row>
    <row r="926" spans="1:4" hidden="1" x14ac:dyDescent="0.25">
      <c r="A926" s="1">
        <v>44121</v>
      </c>
      <c r="B926" t="s">
        <v>6</v>
      </c>
      <c r="C926" t="s">
        <v>8</v>
      </c>
      <c r="D926">
        <v>225528.3</v>
      </c>
    </row>
    <row r="927" spans="1:4" hidden="1" x14ac:dyDescent="0.25">
      <c r="A927" s="1">
        <v>44122</v>
      </c>
      <c r="B927" t="s">
        <v>6</v>
      </c>
      <c r="C927" t="s">
        <v>9</v>
      </c>
      <c r="D927">
        <v>23742100.350000001</v>
      </c>
    </row>
    <row r="928" spans="1:4" hidden="1" x14ac:dyDescent="0.25">
      <c r="A928" s="1">
        <v>44123</v>
      </c>
      <c r="B928" t="s">
        <v>6</v>
      </c>
      <c r="C928" t="s">
        <v>10</v>
      </c>
      <c r="D928">
        <v>1083131845</v>
      </c>
    </row>
    <row r="929" spans="1:4" hidden="1" x14ac:dyDescent="0.25">
      <c r="A929" s="1">
        <v>44124</v>
      </c>
      <c r="B929" t="s">
        <v>6</v>
      </c>
      <c r="C929" t="s">
        <v>3</v>
      </c>
      <c r="D929">
        <v>1676538004</v>
      </c>
    </row>
    <row r="930" spans="1:4" hidden="1" x14ac:dyDescent="0.25">
      <c r="A930" s="1">
        <v>44125</v>
      </c>
      <c r="B930" t="s">
        <v>6</v>
      </c>
      <c r="C930" t="s">
        <v>11</v>
      </c>
      <c r="D930">
        <v>17414616.329999998</v>
      </c>
    </row>
    <row r="931" spans="1:4" hidden="1" x14ac:dyDescent="0.25">
      <c r="A931" s="1">
        <v>44126</v>
      </c>
      <c r="B931" t="s">
        <v>6</v>
      </c>
      <c r="C931" t="s">
        <v>4</v>
      </c>
      <c r="D931">
        <v>196750603.80000001</v>
      </c>
    </row>
    <row r="932" spans="1:4" hidden="1" x14ac:dyDescent="0.25">
      <c r="A932" s="1">
        <v>44127</v>
      </c>
      <c r="B932" t="s">
        <v>6</v>
      </c>
      <c r="C932" t="s">
        <v>12</v>
      </c>
      <c r="D932">
        <v>159155150.40000001</v>
      </c>
    </row>
    <row r="933" spans="1:4" hidden="1" x14ac:dyDescent="0.25">
      <c r="A933" s="1">
        <v>44151</v>
      </c>
      <c r="B933" t="s">
        <v>6</v>
      </c>
      <c r="C933" t="s">
        <v>7</v>
      </c>
      <c r="D933">
        <v>449635.05</v>
      </c>
    </row>
    <row r="934" spans="1:4" hidden="1" x14ac:dyDescent="0.25">
      <c r="A934" s="1">
        <v>44152</v>
      </c>
      <c r="B934" t="s">
        <v>6</v>
      </c>
      <c r="C934" t="s">
        <v>8</v>
      </c>
      <c r="D934">
        <v>24443.64</v>
      </c>
    </row>
    <row r="935" spans="1:4" hidden="1" x14ac:dyDescent="0.25">
      <c r="A935" s="1">
        <v>44153</v>
      </c>
      <c r="B935" t="s">
        <v>6</v>
      </c>
      <c r="C935" t="s">
        <v>9</v>
      </c>
      <c r="D935">
        <v>19262090.25</v>
      </c>
    </row>
    <row r="936" spans="1:4" hidden="1" x14ac:dyDescent="0.25">
      <c r="A936" s="1">
        <v>44154</v>
      </c>
      <c r="B936" t="s">
        <v>6</v>
      </c>
      <c r="C936" t="s">
        <v>10</v>
      </c>
      <c r="D936">
        <v>1435609222</v>
      </c>
    </row>
    <row r="937" spans="1:4" hidden="1" x14ac:dyDescent="0.25">
      <c r="A937" s="1">
        <v>44155</v>
      </c>
      <c r="B937" t="s">
        <v>6</v>
      </c>
      <c r="C937" t="s">
        <v>3</v>
      </c>
      <c r="D937">
        <v>1594925110</v>
      </c>
    </row>
    <row r="938" spans="1:4" hidden="1" x14ac:dyDescent="0.25">
      <c r="A938" s="1">
        <v>44156</v>
      </c>
      <c r="B938" t="s">
        <v>6</v>
      </c>
      <c r="C938" t="s">
        <v>11</v>
      </c>
      <c r="D938">
        <v>23496308.280000001</v>
      </c>
    </row>
    <row r="939" spans="1:4" hidden="1" x14ac:dyDescent="0.25">
      <c r="A939" s="1">
        <v>44157</v>
      </c>
      <c r="B939" t="s">
        <v>6</v>
      </c>
      <c r="C939" t="s">
        <v>4</v>
      </c>
      <c r="D939">
        <v>120401915.7</v>
      </c>
    </row>
    <row r="940" spans="1:4" hidden="1" x14ac:dyDescent="0.25">
      <c r="A940" s="1">
        <v>44158</v>
      </c>
      <c r="B940" t="s">
        <v>6</v>
      </c>
      <c r="C940" t="s">
        <v>12</v>
      </c>
      <c r="D940">
        <v>201600087</v>
      </c>
    </row>
    <row r="941" spans="1:4" x14ac:dyDescent="0.25">
      <c r="A941" s="1">
        <v>44180</v>
      </c>
      <c r="B941" t="s">
        <v>6</v>
      </c>
      <c r="C941" t="s">
        <v>10</v>
      </c>
      <c r="D941" s="3">
        <v>-635951034.79999995</v>
      </c>
    </row>
    <row r="942" spans="1:4" hidden="1" x14ac:dyDescent="0.25">
      <c r="A942" s="1">
        <v>44181</v>
      </c>
      <c r="B942" t="s">
        <v>6</v>
      </c>
      <c r="C942" t="s">
        <v>7</v>
      </c>
      <c r="D942">
        <v>425362.86</v>
      </c>
    </row>
    <row r="943" spans="1:4" hidden="1" x14ac:dyDescent="0.25">
      <c r="A943" s="1">
        <v>44182</v>
      </c>
      <c r="B943" t="s">
        <v>6</v>
      </c>
      <c r="C943" t="s">
        <v>8</v>
      </c>
      <c r="D943">
        <v>23625.54</v>
      </c>
    </row>
    <row r="944" spans="1:4" hidden="1" x14ac:dyDescent="0.25">
      <c r="A944" s="1">
        <v>44183</v>
      </c>
      <c r="B944" t="s">
        <v>6</v>
      </c>
      <c r="C944" t="s">
        <v>9</v>
      </c>
      <c r="D944">
        <v>20339894.879999999</v>
      </c>
    </row>
    <row r="945" spans="1:4" hidden="1" x14ac:dyDescent="0.25">
      <c r="A945" s="1">
        <v>44184</v>
      </c>
      <c r="B945" t="s">
        <v>6</v>
      </c>
      <c r="C945" t="s">
        <v>10</v>
      </c>
      <c r="D945">
        <v>1504653198</v>
      </c>
    </row>
    <row r="946" spans="1:4" hidden="1" x14ac:dyDescent="0.25">
      <c r="A946" s="1">
        <v>44185</v>
      </c>
      <c r="B946" t="s">
        <v>6</v>
      </c>
      <c r="C946" t="s">
        <v>3</v>
      </c>
      <c r="D946">
        <v>1676481283</v>
      </c>
    </row>
    <row r="947" spans="1:4" hidden="1" x14ac:dyDescent="0.25">
      <c r="A947" s="1">
        <v>44186</v>
      </c>
      <c r="B947" t="s">
        <v>6</v>
      </c>
      <c r="C947" t="s">
        <v>11</v>
      </c>
      <c r="D947">
        <v>17499710.34</v>
      </c>
    </row>
    <row r="948" spans="1:4" hidden="1" x14ac:dyDescent="0.25">
      <c r="A948" s="1">
        <v>44187</v>
      </c>
      <c r="B948" t="s">
        <v>6</v>
      </c>
      <c r="C948" t="s">
        <v>4</v>
      </c>
      <c r="D948">
        <v>100184828.7</v>
      </c>
    </row>
    <row r="949" spans="1:4" hidden="1" x14ac:dyDescent="0.25">
      <c r="A949" s="1">
        <v>44188</v>
      </c>
      <c r="B949" t="s">
        <v>6</v>
      </c>
      <c r="C949" t="s">
        <v>12</v>
      </c>
      <c r="D949">
        <v>402112836.30000001</v>
      </c>
    </row>
    <row r="950" spans="1:4" hidden="1" x14ac:dyDescent="0.25">
      <c r="A950" s="1">
        <v>44212</v>
      </c>
      <c r="B950" t="s">
        <v>6</v>
      </c>
      <c r="C950" t="s">
        <v>7</v>
      </c>
      <c r="D950">
        <v>383635.98</v>
      </c>
    </row>
    <row r="951" spans="1:4" hidden="1" x14ac:dyDescent="0.25">
      <c r="A951" s="1">
        <v>44213</v>
      </c>
      <c r="B951" t="s">
        <v>6</v>
      </c>
      <c r="C951" t="s">
        <v>8</v>
      </c>
      <c r="D951">
        <v>64932.03</v>
      </c>
    </row>
    <row r="952" spans="1:4" hidden="1" x14ac:dyDescent="0.25">
      <c r="A952" s="1">
        <v>44214</v>
      </c>
      <c r="B952" t="s">
        <v>6</v>
      </c>
      <c r="C952" t="s">
        <v>9</v>
      </c>
      <c r="D952">
        <v>19438318.170000002</v>
      </c>
    </row>
    <row r="953" spans="1:4" hidden="1" x14ac:dyDescent="0.25">
      <c r="A953" s="1">
        <v>44215</v>
      </c>
      <c r="B953" t="s">
        <v>6</v>
      </c>
      <c r="C953" t="s">
        <v>10</v>
      </c>
      <c r="D953">
        <v>1555086771</v>
      </c>
    </row>
    <row r="954" spans="1:4" hidden="1" x14ac:dyDescent="0.25">
      <c r="A954" s="1">
        <v>44216</v>
      </c>
      <c r="B954" t="s">
        <v>6</v>
      </c>
      <c r="C954" t="s">
        <v>3</v>
      </c>
      <c r="D954">
        <v>1908915225</v>
      </c>
    </row>
    <row r="955" spans="1:4" hidden="1" x14ac:dyDescent="0.25">
      <c r="A955" s="1">
        <v>44217</v>
      </c>
      <c r="B955" t="s">
        <v>6</v>
      </c>
      <c r="C955" t="s">
        <v>11</v>
      </c>
      <c r="D955">
        <v>18449428.59</v>
      </c>
    </row>
    <row r="956" spans="1:4" hidden="1" x14ac:dyDescent="0.25">
      <c r="A956" s="1">
        <v>44218</v>
      </c>
      <c r="B956" t="s">
        <v>6</v>
      </c>
      <c r="C956" t="s">
        <v>4</v>
      </c>
      <c r="D956">
        <v>157508200.90000001</v>
      </c>
    </row>
    <row r="957" spans="1:4" hidden="1" x14ac:dyDescent="0.25">
      <c r="A957" s="1">
        <v>44219</v>
      </c>
      <c r="B957" t="s">
        <v>6</v>
      </c>
      <c r="C957" t="s">
        <v>12</v>
      </c>
      <c r="D957">
        <v>198851796.69999999</v>
      </c>
    </row>
    <row r="958" spans="1:4" hidden="1" x14ac:dyDescent="0.25">
      <c r="A958" s="1">
        <v>44243</v>
      </c>
      <c r="B958" t="s">
        <v>6</v>
      </c>
      <c r="C958" t="s">
        <v>7</v>
      </c>
      <c r="D958">
        <v>419994.18</v>
      </c>
    </row>
    <row r="959" spans="1:4" hidden="1" x14ac:dyDescent="0.25">
      <c r="A959" s="1">
        <v>44244</v>
      </c>
      <c r="B959" t="s">
        <v>6</v>
      </c>
      <c r="C959" t="s">
        <v>8</v>
      </c>
      <c r="D959">
        <v>17421.75</v>
      </c>
    </row>
    <row r="960" spans="1:4" hidden="1" x14ac:dyDescent="0.25">
      <c r="A960" s="1">
        <v>44245</v>
      </c>
      <c r="B960" t="s">
        <v>6</v>
      </c>
      <c r="C960" t="s">
        <v>9</v>
      </c>
      <c r="D960">
        <v>21223573.829999998</v>
      </c>
    </row>
    <row r="961" spans="1:4" hidden="1" x14ac:dyDescent="0.25">
      <c r="A961" s="1">
        <v>44246</v>
      </c>
      <c r="B961" t="s">
        <v>6</v>
      </c>
      <c r="C961" t="s">
        <v>10</v>
      </c>
      <c r="D961">
        <v>2038324468</v>
      </c>
    </row>
    <row r="962" spans="1:4" hidden="1" x14ac:dyDescent="0.25">
      <c r="A962" s="1">
        <v>44247</v>
      </c>
      <c r="B962" t="s">
        <v>6</v>
      </c>
      <c r="C962" t="s">
        <v>3</v>
      </c>
      <c r="D962">
        <v>1437786444</v>
      </c>
    </row>
    <row r="963" spans="1:4" hidden="1" x14ac:dyDescent="0.25">
      <c r="A963" s="1">
        <v>44248</v>
      </c>
      <c r="B963" t="s">
        <v>6</v>
      </c>
      <c r="C963" t="s">
        <v>11</v>
      </c>
      <c r="D963">
        <v>15091652.699999999</v>
      </c>
    </row>
    <row r="964" spans="1:4" hidden="1" x14ac:dyDescent="0.25">
      <c r="A964" s="1">
        <v>44249</v>
      </c>
      <c r="B964" t="s">
        <v>6</v>
      </c>
      <c r="C964" t="s">
        <v>4</v>
      </c>
      <c r="D964">
        <v>309533746.69999999</v>
      </c>
    </row>
    <row r="965" spans="1:4" hidden="1" x14ac:dyDescent="0.25">
      <c r="A965" s="1">
        <v>44250</v>
      </c>
      <c r="B965" t="s">
        <v>6</v>
      </c>
      <c r="C965" t="s">
        <v>12</v>
      </c>
      <c r="D965">
        <v>209117817.5</v>
      </c>
    </row>
    <row r="966" spans="1:4" hidden="1" x14ac:dyDescent="0.25">
      <c r="A966" s="1">
        <v>44271</v>
      </c>
      <c r="B966" t="s">
        <v>6</v>
      </c>
      <c r="C966" t="s">
        <v>7</v>
      </c>
      <c r="D966">
        <v>118981.71</v>
      </c>
    </row>
    <row r="967" spans="1:4" hidden="1" x14ac:dyDescent="0.25">
      <c r="A967" s="1">
        <v>44272</v>
      </c>
      <c r="B967" t="s">
        <v>6</v>
      </c>
      <c r="C967" t="s">
        <v>8</v>
      </c>
      <c r="D967">
        <v>50146.02</v>
      </c>
    </row>
    <row r="968" spans="1:4" hidden="1" x14ac:dyDescent="0.25">
      <c r="A968" s="1">
        <v>44273</v>
      </c>
      <c r="B968" t="s">
        <v>6</v>
      </c>
      <c r="C968" t="s">
        <v>9</v>
      </c>
      <c r="D968">
        <v>27125806.77</v>
      </c>
    </row>
    <row r="969" spans="1:4" hidden="1" x14ac:dyDescent="0.25">
      <c r="A969" s="1">
        <v>44274</v>
      </c>
      <c r="B969" t="s">
        <v>6</v>
      </c>
      <c r="C969" t="s">
        <v>10</v>
      </c>
      <c r="D969">
        <v>1366246065</v>
      </c>
    </row>
    <row r="970" spans="1:4" hidden="1" x14ac:dyDescent="0.25">
      <c r="A970" s="1">
        <v>44275</v>
      </c>
      <c r="B970" t="s">
        <v>6</v>
      </c>
      <c r="C970" t="s">
        <v>3</v>
      </c>
      <c r="D970">
        <v>1466299205</v>
      </c>
    </row>
    <row r="971" spans="1:4" hidden="1" x14ac:dyDescent="0.25">
      <c r="A971" s="1">
        <v>44276</v>
      </c>
      <c r="B971" t="s">
        <v>6</v>
      </c>
      <c r="C971" t="s">
        <v>11</v>
      </c>
      <c r="D971">
        <v>17920204.829999998</v>
      </c>
    </row>
    <row r="972" spans="1:4" hidden="1" x14ac:dyDescent="0.25">
      <c r="A972" s="1">
        <v>44277</v>
      </c>
      <c r="B972" t="s">
        <v>6</v>
      </c>
      <c r="C972" t="s">
        <v>4</v>
      </c>
      <c r="D972">
        <v>546710288.10000002</v>
      </c>
    </row>
    <row r="973" spans="1:4" hidden="1" x14ac:dyDescent="0.25">
      <c r="A973" s="1">
        <v>44278</v>
      </c>
      <c r="B973" t="s">
        <v>6</v>
      </c>
      <c r="C973" t="s">
        <v>12</v>
      </c>
      <c r="D973">
        <v>216938276.5</v>
      </c>
    </row>
    <row r="974" spans="1:4" hidden="1" x14ac:dyDescent="0.25">
      <c r="A974" s="1">
        <v>44302</v>
      </c>
      <c r="B974" t="s">
        <v>6</v>
      </c>
      <c r="C974" t="s">
        <v>7</v>
      </c>
      <c r="D974">
        <v>353170.8</v>
      </c>
    </row>
    <row r="975" spans="1:4" hidden="1" x14ac:dyDescent="0.25">
      <c r="A975" s="1">
        <v>44303</v>
      </c>
      <c r="B975" t="s">
        <v>6</v>
      </c>
      <c r="C975" t="s">
        <v>8</v>
      </c>
      <c r="D975">
        <v>657.72</v>
      </c>
    </row>
    <row r="976" spans="1:4" hidden="1" x14ac:dyDescent="0.25">
      <c r="A976" s="1">
        <v>44304</v>
      </c>
      <c r="B976" t="s">
        <v>6</v>
      </c>
      <c r="C976" t="s">
        <v>9</v>
      </c>
      <c r="D976">
        <v>27360850.949999999</v>
      </c>
    </row>
    <row r="977" spans="1:4" hidden="1" x14ac:dyDescent="0.25">
      <c r="A977" s="1">
        <v>44305</v>
      </c>
      <c r="B977" t="s">
        <v>6</v>
      </c>
      <c r="C977" t="s">
        <v>10</v>
      </c>
      <c r="D977">
        <v>1428306736</v>
      </c>
    </row>
    <row r="978" spans="1:4" hidden="1" x14ac:dyDescent="0.25">
      <c r="A978" s="1">
        <v>44306</v>
      </c>
      <c r="B978" t="s">
        <v>6</v>
      </c>
      <c r="C978" t="s">
        <v>3</v>
      </c>
      <c r="D978">
        <v>1456776542</v>
      </c>
    </row>
    <row r="979" spans="1:4" hidden="1" x14ac:dyDescent="0.25">
      <c r="A979" s="1">
        <v>44307</v>
      </c>
      <c r="B979" t="s">
        <v>6</v>
      </c>
      <c r="C979" t="s">
        <v>11</v>
      </c>
      <c r="D979">
        <v>26316582.210000001</v>
      </c>
    </row>
    <row r="980" spans="1:4" hidden="1" x14ac:dyDescent="0.25">
      <c r="A980" s="1">
        <v>44308</v>
      </c>
      <c r="B980" t="s">
        <v>6</v>
      </c>
      <c r="C980" t="s">
        <v>4</v>
      </c>
      <c r="D980">
        <v>247002633.09999999</v>
      </c>
    </row>
    <row r="981" spans="1:4" hidden="1" x14ac:dyDescent="0.25">
      <c r="A981" s="1">
        <v>44309</v>
      </c>
      <c r="B981" t="s">
        <v>6</v>
      </c>
      <c r="C981" t="s">
        <v>12</v>
      </c>
      <c r="D981">
        <v>220159093.19999999</v>
      </c>
    </row>
    <row r="982" spans="1:4" hidden="1" x14ac:dyDescent="0.25">
      <c r="A982" s="1">
        <v>44332</v>
      </c>
      <c r="B982" t="s">
        <v>6</v>
      </c>
      <c r="C982" t="s">
        <v>7</v>
      </c>
      <c r="D982">
        <v>270833.21999999997</v>
      </c>
    </row>
    <row r="983" spans="1:4" hidden="1" x14ac:dyDescent="0.25">
      <c r="A983" s="1">
        <v>44333</v>
      </c>
      <c r="B983" t="s">
        <v>6</v>
      </c>
      <c r="C983" t="s">
        <v>8</v>
      </c>
      <c r="D983">
        <v>20031.84</v>
      </c>
    </row>
    <row r="984" spans="1:4" hidden="1" x14ac:dyDescent="0.25">
      <c r="A984" s="1">
        <v>44334</v>
      </c>
      <c r="B984" t="s">
        <v>6</v>
      </c>
      <c r="C984" t="s">
        <v>9</v>
      </c>
      <c r="D984">
        <v>32577607.350000001</v>
      </c>
    </row>
    <row r="985" spans="1:4" hidden="1" x14ac:dyDescent="0.25">
      <c r="A985" s="1">
        <v>44335</v>
      </c>
      <c r="B985" t="s">
        <v>6</v>
      </c>
      <c r="C985" t="s">
        <v>10</v>
      </c>
      <c r="D985">
        <v>1716628022</v>
      </c>
    </row>
    <row r="986" spans="1:4" hidden="1" x14ac:dyDescent="0.25">
      <c r="A986" s="1">
        <v>44336</v>
      </c>
      <c r="B986" t="s">
        <v>6</v>
      </c>
      <c r="C986" t="s">
        <v>3</v>
      </c>
      <c r="D986">
        <v>1509844665</v>
      </c>
    </row>
    <row r="987" spans="1:4" hidden="1" x14ac:dyDescent="0.25">
      <c r="A987" s="1">
        <v>44337</v>
      </c>
      <c r="B987" t="s">
        <v>6</v>
      </c>
      <c r="C987" t="s">
        <v>11</v>
      </c>
      <c r="D987">
        <v>13914013.949999999</v>
      </c>
    </row>
    <row r="988" spans="1:4" hidden="1" x14ac:dyDescent="0.25">
      <c r="A988" s="1">
        <v>44338</v>
      </c>
      <c r="B988" t="s">
        <v>6</v>
      </c>
      <c r="C988" t="s">
        <v>4</v>
      </c>
      <c r="D988">
        <v>162273830</v>
      </c>
    </row>
    <row r="989" spans="1:4" hidden="1" x14ac:dyDescent="0.25">
      <c r="A989" s="1">
        <v>44339</v>
      </c>
      <c r="B989" t="s">
        <v>6</v>
      </c>
      <c r="C989" t="s">
        <v>12</v>
      </c>
      <c r="D989">
        <v>238062665</v>
      </c>
    </row>
    <row r="990" spans="1:4" hidden="1" x14ac:dyDescent="0.25">
      <c r="A990" s="1">
        <v>44363</v>
      </c>
      <c r="B990" t="s">
        <v>6</v>
      </c>
      <c r="C990" t="s">
        <v>7</v>
      </c>
      <c r="D990">
        <v>142748.19</v>
      </c>
    </row>
    <row r="991" spans="1:4" hidden="1" x14ac:dyDescent="0.25">
      <c r="A991" s="1">
        <v>44365</v>
      </c>
      <c r="B991" t="s">
        <v>6</v>
      </c>
      <c r="C991" t="s">
        <v>9</v>
      </c>
      <c r="D991">
        <v>31823427.420000002</v>
      </c>
    </row>
    <row r="992" spans="1:4" hidden="1" x14ac:dyDescent="0.25">
      <c r="A992" s="1">
        <v>44366</v>
      </c>
      <c r="B992" t="s">
        <v>6</v>
      </c>
      <c r="C992" t="s">
        <v>10</v>
      </c>
      <c r="D992">
        <v>1484616688</v>
      </c>
    </row>
    <row r="993" spans="1:4" hidden="1" x14ac:dyDescent="0.25">
      <c r="A993" s="1">
        <v>44367</v>
      </c>
      <c r="B993" t="s">
        <v>6</v>
      </c>
      <c r="C993" t="s">
        <v>3</v>
      </c>
      <c r="D993">
        <v>1456928648</v>
      </c>
    </row>
    <row r="994" spans="1:4" hidden="1" x14ac:dyDescent="0.25">
      <c r="A994" s="1">
        <v>44368</v>
      </c>
      <c r="B994" t="s">
        <v>6</v>
      </c>
      <c r="C994" t="s">
        <v>11</v>
      </c>
      <c r="D994">
        <v>19393698.510000002</v>
      </c>
    </row>
    <row r="995" spans="1:4" hidden="1" x14ac:dyDescent="0.25">
      <c r="A995" s="1">
        <v>44369</v>
      </c>
      <c r="B995" t="s">
        <v>6</v>
      </c>
      <c r="C995" t="s">
        <v>4</v>
      </c>
      <c r="D995">
        <v>243230156.09999999</v>
      </c>
    </row>
    <row r="996" spans="1:4" x14ac:dyDescent="0.25">
      <c r="A996" s="1">
        <v>44392</v>
      </c>
      <c r="B996" t="s">
        <v>6</v>
      </c>
      <c r="C996" t="s">
        <v>10</v>
      </c>
      <c r="D996" s="3">
        <v>-733924975</v>
      </c>
    </row>
    <row r="997" spans="1:4" hidden="1" x14ac:dyDescent="0.25">
      <c r="A997" s="1">
        <v>44393</v>
      </c>
      <c r="B997" t="s">
        <v>6</v>
      </c>
      <c r="C997" t="s">
        <v>7</v>
      </c>
      <c r="D997">
        <v>182024.55</v>
      </c>
    </row>
    <row r="998" spans="1:4" hidden="1" x14ac:dyDescent="0.25">
      <c r="A998" s="1">
        <v>44394</v>
      </c>
      <c r="B998" t="s">
        <v>6</v>
      </c>
      <c r="C998" t="s">
        <v>8</v>
      </c>
      <c r="D998">
        <v>1630.8</v>
      </c>
    </row>
    <row r="999" spans="1:4" hidden="1" x14ac:dyDescent="0.25">
      <c r="A999" s="1">
        <v>44395</v>
      </c>
      <c r="B999" t="s">
        <v>6</v>
      </c>
      <c r="C999" t="s">
        <v>9</v>
      </c>
      <c r="D999">
        <v>32475925.620000001</v>
      </c>
    </row>
    <row r="1000" spans="1:4" hidden="1" x14ac:dyDescent="0.25">
      <c r="A1000" s="1">
        <v>44396</v>
      </c>
      <c r="B1000" t="s">
        <v>6</v>
      </c>
      <c r="C1000" t="s">
        <v>10</v>
      </c>
      <c r="D1000">
        <v>1294627632</v>
      </c>
    </row>
    <row r="1001" spans="1:4" hidden="1" x14ac:dyDescent="0.25">
      <c r="A1001" s="1">
        <v>44397</v>
      </c>
      <c r="B1001" t="s">
        <v>6</v>
      </c>
      <c r="C1001" t="s">
        <v>3</v>
      </c>
      <c r="D1001">
        <v>1559011833</v>
      </c>
    </row>
    <row r="1002" spans="1:4" hidden="1" x14ac:dyDescent="0.25">
      <c r="A1002" s="1">
        <v>44398</v>
      </c>
      <c r="B1002" t="s">
        <v>6</v>
      </c>
      <c r="C1002" t="s">
        <v>11</v>
      </c>
      <c r="D1002">
        <v>18405694.800000001</v>
      </c>
    </row>
    <row r="1003" spans="1:4" hidden="1" x14ac:dyDescent="0.25">
      <c r="A1003" s="1">
        <v>44399</v>
      </c>
      <c r="B1003" t="s">
        <v>6</v>
      </c>
      <c r="C1003" t="s">
        <v>4</v>
      </c>
      <c r="D1003">
        <v>239543390.30000001</v>
      </c>
    </row>
    <row r="1004" spans="1:4" hidden="1" x14ac:dyDescent="0.25">
      <c r="A1004" s="1">
        <v>44400</v>
      </c>
      <c r="B1004" t="s">
        <v>6</v>
      </c>
      <c r="C1004" t="s">
        <v>12</v>
      </c>
      <c r="D1004">
        <v>293272.92</v>
      </c>
    </row>
    <row r="1005" spans="1:4" hidden="1" x14ac:dyDescent="0.25">
      <c r="A1005" s="1">
        <v>44424</v>
      </c>
      <c r="B1005" t="s">
        <v>6</v>
      </c>
      <c r="C1005" t="s">
        <v>7</v>
      </c>
      <c r="D1005">
        <v>217845.72</v>
      </c>
    </row>
    <row r="1006" spans="1:4" hidden="1" x14ac:dyDescent="0.25">
      <c r="A1006" s="1">
        <v>44425</v>
      </c>
      <c r="B1006" t="s">
        <v>6</v>
      </c>
      <c r="C1006" t="s">
        <v>8</v>
      </c>
      <c r="D1006">
        <v>9148.9500000000007</v>
      </c>
    </row>
    <row r="1007" spans="1:4" hidden="1" x14ac:dyDescent="0.25">
      <c r="A1007" s="1">
        <v>44426</v>
      </c>
      <c r="B1007" t="s">
        <v>6</v>
      </c>
      <c r="C1007" t="s">
        <v>9</v>
      </c>
      <c r="D1007">
        <v>31738096.620000001</v>
      </c>
    </row>
    <row r="1008" spans="1:4" hidden="1" x14ac:dyDescent="0.25">
      <c r="A1008" s="1">
        <v>44427</v>
      </c>
      <c r="B1008" t="s">
        <v>6</v>
      </c>
      <c r="C1008" t="s">
        <v>10</v>
      </c>
      <c r="D1008">
        <v>1621892532</v>
      </c>
    </row>
    <row r="1009" spans="1:4" hidden="1" x14ac:dyDescent="0.25">
      <c r="A1009" s="1">
        <v>44428</v>
      </c>
      <c r="B1009" t="s">
        <v>6</v>
      </c>
      <c r="C1009" t="s">
        <v>3</v>
      </c>
      <c r="D1009">
        <v>1846039652</v>
      </c>
    </row>
    <row r="1010" spans="1:4" hidden="1" x14ac:dyDescent="0.25">
      <c r="A1010" s="1">
        <v>44429</v>
      </c>
      <c r="B1010" t="s">
        <v>6</v>
      </c>
      <c r="C1010" t="s">
        <v>11</v>
      </c>
      <c r="D1010">
        <v>15477633.09</v>
      </c>
    </row>
    <row r="1011" spans="1:4" hidden="1" x14ac:dyDescent="0.25">
      <c r="A1011" s="1">
        <v>44430</v>
      </c>
      <c r="B1011" t="s">
        <v>6</v>
      </c>
      <c r="C1011" t="s">
        <v>4</v>
      </c>
      <c r="D1011">
        <v>281209305.19999999</v>
      </c>
    </row>
    <row r="1012" spans="1:4" hidden="1" x14ac:dyDescent="0.25">
      <c r="A1012" s="1">
        <v>44455</v>
      </c>
      <c r="B1012" t="s">
        <v>6</v>
      </c>
      <c r="C1012" t="s">
        <v>7</v>
      </c>
      <c r="D1012">
        <v>540964.17000000004</v>
      </c>
    </row>
    <row r="1013" spans="1:4" hidden="1" x14ac:dyDescent="0.25">
      <c r="A1013" s="1">
        <v>44456</v>
      </c>
      <c r="B1013" t="s">
        <v>6</v>
      </c>
      <c r="C1013" t="s">
        <v>8</v>
      </c>
      <c r="D1013">
        <v>330345.53999999998</v>
      </c>
    </row>
    <row r="1014" spans="1:4" hidden="1" x14ac:dyDescent="0.25">
      <c r="A1014" s="1">
        <v>44457</v>
      </c>
      <c r="B1014" t="s">
        <v>6</v>
      </c>
      <c r="C1014" t="s">
        <v>9</v>
      </c>
      <c r="D1014">
        <v>35326869.390000001</v>
      </c>
    </row>
    <row r="1015" spans="1:4" hidden="1" x14ac:dyDescent="0.25">
      <c r="A1015" s="1">
        <v>44458</v>
      </c>
      <c r="B1015" t="s">
        <v>6</v>
      </c>
      <c r="C1015" t="s">
        <v>10</v>
      </c>
      <c r="D1015">
        <v>1273732872</v>
      </c>
    </row>
    <row r="1016" spans="1:4" hidden="1" x14ac:dyDescent="0.25">
      <c r="A1016" s="1">
        <v>44459</v>
      </c>
      <c r="B1016" t="s">
        <v>6</v>
      </c>
      <c r="C1016" t="s">
        <v>3</v>
      </c>
      <c r="D1016">
        <v>1639781476</v>
      </c>
    </row>
    <row r="1017" spans="1:4" hidden="1" x14ac:dyDescent="0.25">
      <c r="A1017" s="1">
        <v>44460</v>
      </c>
      <c r="B1017" t="s">
        <v>6</v>
      </c>
      <c r="C1017" t="s">
        <v>11</v>
      </c>
      <c r="D1017">
        <v>18415905.120000001</v>
      </c>
    </row>
    <row r="1018" spans="1:4" hidden="1" x14ac:dyDescent="0.25">
      <c r="A1018" s="1">
        <v>44461</v>
      </c>
      <c r="B1018" t="s">
        <v>6</v>
      </c>
      <c r="C1018" t="s">
        <v>4</v>
      </c>
      <c r="D1018">
        <v>157776368.69999999</v>
      </c>
    </row>
    <row r="1019" spans="1:4" hidden="1" x14ac:dyDescent="0.25">
      <c r="A1019" s="1">
        <v>44462</v>
      </c>
      <c r="B1019" t="s">
        <v>6</v>
      </c>
      <c r="C1019" t="s">
        <v>12</v>
      </c>
      <c r="D1019">
        <v>1090165488</v>
      </c>
    </row>
    <row r="1020" spans="1:4" hidden="1" x14ac:dyDescent="0.25">
      <c r="A1020" s="1">
        <v>44485</v>
      </c>
      <c r="B1020" t="s">
        <v>6</v>
      </c>
      <c r="C1020" t="s">
        <v>7</v>
      </c>
      <c r="D1020">
        <v>363999.69</v>
      </c>
    </row>
    <row r="1021" spans="1:4" hidden="1" x14ac:dyDescent="0.25">
      <c r="A1021" s="1">
        <v>44486</v>
      </c>
      <c r="B1021" t="s">
        <v>6</v>
      </c>
      <c r="C1021" t="s">
        <v>8</v>
      </c>
      <c r="D1021">
        <v>261561.69</v>
      </c>
    </row>
    <row r="1022" spans="1:4" hidden="1" x14ac:dyDescent="0.25">
      <c r="A1022" s="1">
        <v>44487</v>
      </c>
      <c r="B1022" t="s">
        <v>6</v>
      </c>
      <c r="C1022" t="s">
        <v>9</v>
      </c>
      <c r="D1022">
        <v>34685631.539999999</v>
      </c>
    </row>
    <row r="1023" spans="1:4" hidden="1" x14ac:dyDescent="0.25">
      <c r="A1023" s="1">
        <v>44488</v>
      </c>
      <c r="B1023" t="s">
        <v>6</v>
      </c>
      <c r="C1023" t="s">
        <v>10</v>
      </c>
      <c r="D1023">
        <v>1419363474</v>
      </c>
    </row>
    <row r="1024" spans="1:4" hidden="1" x14ac:dyDescent="0.25">
      <c r="A1024" s="1">
        <v>44489</v>
      </c>
      <c r="B1024" t="s">
        <v>6</v>
      </c>
      <c r="C1024" t="s">
        <v>3</v>
      </c>
      <c r="D1024">
        <v>1824583027</v>
      </c>
    </row>
    <row r="1025" spans="1:4" hidden="1" x14ac:dyDescent="0.25">
      <c r="A1025" s="1">
        <v>44490</v>
      </c>
      <c r="B1025" t="s">
        <v>6</v>
      </c>
      <c r="C1025" t="s">
        <v>11</v>
      </c>
      <c r="D1025">
        <v>18955778.489999998</v>
      </c>
    </row>
    <row r="1026" spans="1:4" hidden="1" x14ac:dyDescent="0.25">
      <c r="A1026" s="1">
        <v>44491</v>
      </c>
      <c r="B1026" t="s">
        <v>6</v>
      </c>
      <c r="C1026" t="s">
        <v>4</v>
      </c>
      <c r="D1026">
        <v>141710921.30000001</v>
      </c>
    </row>
    <row r="1027" spans="1:4" hidden="1" x14ac:dyDescent="0.25">
      <c r="A1027" s="1">
        <v>44516</v>
      </c>
      <c r="B1027" t="s">
        <v>6</v>
      </c>
      <c r="C1027" t="s">
        <v>7</v>
      </c>
      <c r="D1027">
        <v>258833.88</v>
      </c>
    </row>
    <row r="1028" spans="1:4" hidden="1" x14ac:dyDescent="0.25">
      <c r="A1028" s="1">
        <v>44517</v>
      </c>
      <c r="B1028" t="s">
        <v>6</v>
      </c>
      <c r="C1028" t="s">
        <v>8</v>
      </c>
      <c r="D1028">
        <v>24388.29</v>
      </c>
    </row>
    <row r="1029" spans="1:4" hidden="1" x14ac:dyDescent="0.25">
      <c r="A1029" s="1">
        <v>44518</v>
      </c>
      <c r="B1029" t="s">
        <v>6</v>
      </c>
      <c r="C1029" t="s">
        <v>9</v>
      </c>
      <c r="D1029">
        <v>37154802.060000002</v>
      </c>
    </row>
    <row r="1030" spans="1:4" hidden="1" x14ac:dyDescent="0.25">
      <c r="A1030" s="1">
        <v>44519</v>
      </c>
      <c r="B1030" t="s">
        <v>6</v>
      </c>
      <c r="C1030" t="s">
        <v>10</v>
      </c>
      <c r="D1030">
        <v>1843365171</v>
      </c>
    </row>
    <row r="1031" spans="1:4" hidden="1" x14ac:dyDescent="0.25">
      <c r="A1031" s="1">
        <v>44520</v>
      </c>
      <c r="B1031" t="s">
        <v>6</v>
      </c>
      <c r="C1031" t="s">
        <v>3</v>
      </c>
      <c r="D1031">
        <v>1879446333</v>
      </c>
    </row>
    <row r="1032" spans="1:4" hidden="1" x14ac:dyDescent="0.25">
      <c r="A1032" s="1">
        <v>44521</v>
      </c>
      <c r="B1032" t="s">
        <v>6</v>
      </c>
      <c r="C1032" t="s">
        <v>11</v>
      </c>
      <c r="D1032">
        <v>18159356.52</v>
      </c>
    </row>
    <row r="1033" spans="1:4" hidden="1" x14ac:dyDescent="0.25">
      <c r="A1033" s="1">
        <v>44522</v>
      </c>
      <c r="B1033" t="s">
        <v>6</v>
      </c>
      <c r="C1033" t="s">
        <v>4</v>
      </c>
      <c r="D1033">
        <v>96946368.480000004</v>
      </c>
    </row>
    <row r="1034" spans="1:4" hidden="1" x14ac:dyDescent="0.25">
      <c r="A1034" s="1">
        <v>44523</v>
      </c>
      <c r="B1034" t="s">
        <v>6</v>
      </c>
      <c r="C1034" t="s">
        <v>12</v>
      </c>
      <c r="D1034">
        <v>689916319.29999995</v>
      </c>
    </row>
    <row r="1035" spans="1:4" x14ac:dyDescent="0.25">
      <c r="A1035" s="1">
        <v>44545</v>
      </c>
      <c r="B1035" t="s">
        <v>6</v>
      </c>
      <c r="C1035" t="s">
        <v>10</v>
      </c>
      <c r="D1035" s="3">
        <v>-830845145.89999998</v>
      </c>
    </row>
    <row r="1036" spans="1:4" hidden="1" x14ac:dyDescent="0.25">
      <c r="A1036" s="1">
        <v>44546</v>
      </c>
      <c r="B1036" t="s">
        <v>6</v>
      </c>
      <c r="C1036" t="s">
        <v>7</v>
      </c>
      <c r="D1036">
        <v>462359.61</v>
      </c>
    </row>
    <row r="1037" spans="1:4" hidden="1" x14ac:dyDescent="0.25">
      <c r="A1037" s="1">
        <v>44547</v>
      </c>
      <c r="B1037" t="s">
        <v>6</v>
      </c>
      <c r="C1037" t="s">
        <v>8</v>
      </c>
      <c r="D1037">
        <v>31289.22</v>
      </c>
    </row>
    <row r="1038" spans="1:4" hidden="1" x14ac:dyDescent="0.25">
      <c r="A1038" s="1">
        <v>44548</v>
      </c>
      <c r="B1038" t="s">
        <v>6</v>
      </c>
      <c r="C1038" t="s">
        <v>9</v>
      </c>
      <c r="D1038">
        <v>41865197.490000002</v>
      </c>
    </row>
    <row r="1039" spans="1:4" hidden="1" x14ac:dyDescent="0.25">
      <c r="A1039" s="1">
        <v>44549</v>
      </c>
      <c r="B1039" t="s">
        <v>6</v>
      </c>
      <c r="C1039" t="s">
        <v>10</v>
      </c>
      <c r="D1039">
        <v>1913363961</v>
      </c>
    </row>
    <row r="1040" spans="1:4" hidden="1" x14ac:dyDescent="0.25">
      <c r="A1040" s="1">
        <v>44550</v>
      </c>
      <c r="B1040" t="s">
        <v>6</v>
      </c>
      <c r="C1040" t="s">
        <v>3</v>
      </c>
      <c r="D1040">
        <v>1988560026</v>
      </c>
    </row>
    <row r="1041" spans="1:4" hidden="1" x14ac:dyDescent="0.25">
      <c r="A1041" s="1">
        <v>44551</v>
      </c>
      <c r="B1041" t="s">
        <v>6</v>
      </c>
      <c r="C1041" t="s">
        <v>11</v>
      </c>
      <c r="D1041">
        <v>14292006.390000001</v>
      </c>
    </row>
    <row r="1042" spans="1:4" hidden="1" x14ac:dyDescent="0.25">
      <c r="A1042" s="1">
        <v>44552</v>
      </c>
      <c r="B1042" t="s">
        <v>6</v>
      </c>
      <c r="C1042" t="s">
        <v>4</v>
      </c>
      <c r="D1042">
        <v>89732211.480000004</v>
      </c>
    </row>
    <row r="1043" spans="1:4" hidden="1" x14ac:dyDescent="0.25">
      <c r="A1043" s="1">
        <v>44553</v>
      </c>
      <c r="B1043" t="s">
        <v>6</v>
      </c>
      <c r="C1043" t="s">
        <v>12</v>
      </c>
      <c r="D1043">
        <v>240067861.80000001</v>
      </c>
    </row>
  </sheetData>
  <autoFilter ref="A1:D1043" xr:uid="{44EBE1BF-A110-4F74-9FC9-30E4FC516D9B}">
    <filterColumn colId="2">
      <filters>
        <filter val="FPM EC 55/07"/>
        <filter val="FPM EC 84/14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963C-5F5E-434C-AAF1-D52A15BC0B1A}">
  <dimension ref="A1:L752"/>
  <sheetViews>
    <sheetView tabSelected="1" workbookViewId="0">
      <pane xSplit="2" ySplit="1" topLeftCell="C744" activePane="bottomRight" state="frozen"/>
      <selection pane="topRight" activeCell="C1" sqref="C1"/>
      <selection pane="bottomLeft" activeCell="A2" sqref="A2"/>
      <selection pane="bottomRight" activeCell="G752" sqref="G752"/>
    </sheetView>
  </sheetViews>
  <sheetFormatPr defaultRowHeight="15" x14ac:dyDescent="0.25"/>
  <cols>
    <col min="1" max="1" width="12.5703125" bestFit="1" customWidth="1"/>
    <col min="2" max="2" width="11.140625" customWidth="1"/>
    <col min="3" max="3" width="16.28515625" customWidth="1"/>
    <col min="4" max="4" width="8.28515625" bestFit="1" customWidth="1"/>
    <col min="5" max="5" width="19" bestFit="1" customWidth="1"/>
    <col min="6" max="6" width="5" bestFit="1" customWidth="1"/>
    <col min="7" max="7" width="10.42578125" customWidth="1"/>
    <col min="8" max="8" width="16.7109375" bestFit="1" customWidth="1"/>
    <col min="9" max="9" width="15.42578125" customWidth="1"/>
    <col min="10" max="10" width="18.28515625" style="2" bestFit="1" customWidth="1"/>
    <col min="11" max="11" width="16.28515625" customWidth="1"/>
    <col min="12" max="12" width="13.28515625" bestFit="1" customWidth="1"/>
  </cols>
  <sheetData>
    <row r="1" spans="1:11" x14ac:dyDescent="0.25">
      <c r="A1" s="1" t="s">
        <v>0</v>
      </c>
      <c r="B1" t="s">
        <v>2</v>
      </c>
      <c r="C1" s="3" t="s">
        <v>5</v>
      </c>
      <c r="D1" s="4" t="s">
        <v>13</v>
      </c>
      <c r="E1" s="4" t="s">
        <v>14</v>
      </c>
      <c r="F1" s="4" t="s">
        <v>15</v>
      </c>
      <c r="G1" s="4" t="s">
        <v>56</v>
      </c>
      <c r="H1" s="4" t="s">
        <v>55</v>
      </c>
      <c r="I1" s="4" t="s">
        <v>54</v>
      </c>
      <c r="J1" s="2" t="s">
        <v>53</v>
      </c>
      <c r="K1" s="3"/>
    </row>
    <row r="2" spans="1:11" x14ac:dyDescent="0.25">
      <c r="A2" s="1">
        <v>40521</v>
      </c>
      <c r="B2" t="s">
        <v>10</v>
      </c>
      <c r="C2" s="3">
        <f>G2*J2*(-1)</f>
        <v>-11666829.07</v>
      </c>
      <c r="D2" s="5">
        <v>2111300</v>
      </c>
      <c r="E2" s="4" t="s">
        <v>26</v>
      </c>
      <c r="F2" s="5">
        <v>21</v>
      </c>
      <c r="G2">
        <v>1</v>
      </c>
      <c r="I2" t="s">
        <v>68</v>
      </c>
      <c r="J2" s="2">
        <v>11666829.07</v>
      </c>
      <c r="K2" s="3"/>
    </row>
    <row r="3" spans="1:11" x14ac:dyDescent="0.25">
      <c r="A3" s="1">
        <v>40885</v>
      </c>
      <c r="B3" t="s">
        <v>10</v>
      </c>
      <c r="C3" s="3">
        <f>G3*J3*(-1)</f>
        <v>-331223.67999999999</v>
      </c>
      <c r="D3" s="5">
        <v>2111300</v>
      </c>
      <c r="E3" s="4" t="s">
        <v>26</v>
      </c>
      <c r="F3" s="5">
        <v>21</v>
      </c>
      <c r="G3">
        <v>1</v>
      </c>
      <c r="I3" t="s">
        <v>68</v>
      </c>
      <c r="J3" s="2">
        <v>331223.67999999999</v>
      </c>
      <c r="K3" s="3"/>
    </row>
    <row r="4" spans="1:11" x14ac:dyDescent="0.25">
      <c r="A4" s="1">
        <v>41250</v>
      </c>
      <c r="B4" t="s">
        <v>10</v>
      </c>
      <c r="C4" s="3">
        <f>G4*J4*(-1)</f>
        <v>-15110474.42</v>
      </c>
      <c r="D4" s="5">
        <v>2111300</v>
      </c>
      <c r="E4" s="4" t="s">
        <v>26</v>
      </c>
      <c r="F4" s="5">
        <v>21</v>
      </c>
      <c r="G4">
        <v>1</v>
      </c>
      <c r="I4" t="s">
        <v>68</v>
      </c>
      <c r="J4" s="2">
        <v>15110474.42</v>
      </c>
      <c r="K4" s="3"/>
    </row>
    <row r="5" spans="1:11" x14ac:dyDescent="0.25">
      <c r="A5" s="1">
        <v>41617</v>
      </c>
      <c r="B5" t="s">
        <v>10</v>
      </c>
      <c r="C5" s="3">
        <f>G5*J5*(-1)</f>
        <v>-16124434.810000001</v>
      </c>
      <c r="D5" s="5">
        <v>2111300</v>
      </c>
      <c r="E5" s="4" t="s">
        <v>26</v>
      </c>
      <c r="F5" s="5">
        <v>21</v>
      </c>
      <c r="G5">
        <v>1</v>
      </c>
      <c r="I5" t="s">
        <v>68</v>
      </c>
      <c r="J5" s="2">
        <v>16124434.810000001</v>
      </c>
      <c r="K5" s="3"/>
    </row>
    <row r="6" spans="1:11" x14ac:dyDescent="0.25">
      <c r="A6" s="1">
        <v>41982</v>
      </c>
      <c r="B6" t="s">
        <v>10</v>
      </c>
      <c r="C6" s="3">
        <f>G6*J6*(-1)</f>
        <v>-17896840.140000001</v>
      </c>
      <c r="D6" s="5">
        <v>2111300</v>
      </c>
      <c r="E6" s="4" t="s">
        <v>26</v>
      </c>
      <c r="F6" s="5">
        <v>21</v>
      </c>
      <c r="G6">
        <v>1</v>
      </c>
      <c r="I6" t="s">
        <v>68</v>
      </c>
      <c r="J6" s="3">
        <v>17896840.140000001</v>
      </c>
      <c r="K6" s="3"/>
    </row>
    <row r="7" spans="1:11" x14ac:dyDescent="0.25">
      <c r="A7" s="1">
        <v>42194</v>
      </c>
      <c r="B7" t="s">
        <v>10</v>
      </c>
      <c r="C7" s="3">
        <f>G7*J7*(-1)</f>
        <v>-4994010.18</v>
      </c>
      <c r="D7" s="5">
        <v>2111300</v>
      </c>
      <c r="E7" s="4" t="s">
        <v>26</v>
      </c>
      <c r="F7" s="5">
        <v>21</v>
      </c>
      <c r="G7">
        <v>1</v>
      </c>
      <c r="I7" t="s">
        <v>69</v>
      </c>
      <c r="J7" s="3">
        <v>4994010.18</v>
      </c>
      <c r="K7" s="3"/>
    </row>
    <row r="8" spans="1:11" x14ac:dyDescent="0.25">
      <c r="A8" s="1">
        <v>42347</v>
      </c>
      <c r="B8" t="s">
        <v>10</v>
      </c>
      <c r="C8" s="3">
        <f>G8*J8*(-1)</f>
        <v>-18502377.309999999</v>
      </c>
      <c r="D8" s="5">
        <v>2111300</v>
      </c>
      <c r="E8" s="4" t="s">
        <v>26</v>
      </c>
      <c r="F8" s="5">
        <v>21</v>
      </c>
      <c r="G8">
        <v>1</v>
      </c>
      <c r="I8" t="s">
        <v>68</v>
      </c>
      <c r="J8" s="3">
        <v>18502377.309999999</v>
      </c>
      <c r="K8" s="3"/>
    </row>
    <row r="9" spans="1:11" x14ac:dyDescent="0.25">
      <c r="A9" s="1">
        <v>42558</v>
      </c>
      <c r="B9" t="s">
        <v>10</v>
      </c>
      <c r="C9" s="3">
        <f t="shared" ref="C9:C20" si="0">G9*J9*(-1)</f>
        <v>-14331434.01</v>
      </c>
      <c r="D9" s="5">
        <v>2111300</v>
      </c>
      <c r="E9" s="4" t="s">
        <v>26</v>
      </c>
      <c r="F9" s="5">
        <v>21</v>
      </c>
      <c r="G9">
        <v>1</v>
      </c>
      <c r="I9" t="s">
        <v>69</v>
      </c>
      <c r="J9" s="3">
        <v>14331434.01</v>
      </c>
      <c r="K9" s="3"/>
    </row>
    <row r="10" spans="1:11" x14ac:dyDescent="0.25">
      <c r="A10" s="1">
        <v>42712</v>
      </c>
      <c r="B10" t="s">
        <v>10</v>
      </c>
      <c r="C10" s="3">
        <f t="shared" si="0"/>
        <v>-20166113.969999999</v>
      </c>
      <c r="D10" s="5">
        <v>2111300</v>
      </c>
      <c r="E10" s="4" t="s">
        <v>26</v>
      </c>
      <c r="F10" s="5">
        <v>21</v>
      </c>
      <c r="G10">
        <v>1</v>
      </c>
      <c r="I10" t="s">
        <v>68</v>
      </c>
      <c r="J10" s="3">
        <v>20166113.969999999</v>
      </c>
      <c r="K10" s="3"/>
    </row>
    <row r="11" spans="1:11" x14ac:dyDescent="0.25">
      <c r="A11" s="1">
        <v>42923</v>
      </c>
      <c r="B11" t="s">
        <v>10</v>
      </c>
      <c r="C11" s="3">
        <f t="shared" si="0"/>
        <v>-21474935.719999999</v>
      </c>
      <c r="D11" s="5">
        <v>2111300</v>
      </c>
      <c r="E11" s="4" t="s">
        <v>26</v>
      </c>
      <c r="F11" s="5">
        <v>21</v>
      </c>
      <c r="G11">
        <v>1</v>
      </c>
      <c r="I11" t="s">
        <v>69</v>
      </c>
      <c r="J11" s="3">
        <v>21474935.719999999</v>
      </c>
      <c r="K11" s="3"/>
    </row>
    <row r="12" spans="1:11" x14ac:dyDescent="0.25">
      <c r="A12" s="1">
        <v>43076</v>
      </c>
      <c r="B12" t="s">
        <v>10</v>
      </c>
      <c r="C12" s="3">
        <f t="shared" si="0"/>
        <v>-20814408.989999998</v>
      </c>
      <c r="D12" s="5">
        <v>2111300</v>
      </c>
      <c r="E12" s="4" t="s">
        <v>26</v>
      </c>
      <c r="F12" s="5">
        <v>21</v>
      </c>
      <c r="G12">
        <v>1</v>
      </c>
      <c r="I12" t="s">
        <v>68</v>
      </c>
      <c r="J12" s="3">
        <v>20814408.989999998</v>
      </c>
      <c r="K12" s="3"/>
    </row>
    <row r="13" spans="1:11" x14ac:dyDescent="0.25">
      <c r="A13" s="1">
        <v>43290</v>
      </c>
      <c r="B13" t="s">
        <v>10</v>
      </c>
      <c r="C13" s="3">
        <f t="shared" si="0"/>
        <v>-21821922.109999999</v>
      </c>
      <c r="D13" s="5">
        <v>2111300</v>
      </c>
      <c r="E13" s="4" t="s">
        <v>26</v>
      </c>
      <c r="F13" s="5">
        <v>21</v>
      </c>
      <c r="G13">
        <v>1</v>
      </c>
      <c r="I13" t="s">
        <v>69</v>
      </c>
      <c r="J13" s="3">
        <v>21821922.109999999</v>
      </c>
      <c r="K13" s="3"/>
    </row>
    <row r="14" spans="1:11" x14ac:dyDescent="0.25">
      <c r="A14" s="1">
        <v>43441</v>
      </c>
      <c r="B14" t="s">
        <v>10</v>
      </c>
      <c r="C14" s="3">
        <f t="shared" si="0"/>
        <v>-22366487.98</v>
      </c>
      <c r="D14" s="5">
        <v>2111300</v>
      </c>
      <c r="E14" s="4" t="s">
        <v>26</v>
      </c>
      <c r="F14" s="5">
        <v>21</v>
      </c>
      <c r="G14">
        <v>1</v>
      </c>
      <c r="I14" t="s">
        <v>68</v>
      </c>
      <c r="J14" s="3">
        <v>22366487.98</v>
      </c>
      <c r="K14" s="3"/>
    </row>
    <row r="15" spans="1:11" x14ac:dyDescent="0.25">
      <c r="A15" s="1">
        <v>43655</v>
      </c>
      <c r="B15" t="s">
        <v>10</v>
      </c>
      <c r="C15" s="3">
        <f t="shared" si="0"/>
        <v>-23160762.73</v>
      </c>
      <c r="D15" s="5">
        <v>2111300</v>
      </c>
      <c r="E15" s="4" t="s">
        <v>26</v>
      </c>
      <c r="F15" s="5">
        <v>21</v>
      </c>
      <c r="G15">
        <v>1</v>
      </c>
      <c r="I15" t="s">
        <v>69</v>
      </c>
      <c r="J15" s="3">
        <v>23160762.73</v>
      </c>
      <c r="K15" s="3"/>
    </row>
    <row r="16" spans="1:11" x14ac:dyDescent="0.25">
      <c r="A16" s="1">
        <v>43808</v>
      </c>
      <c r="B16" t="s">
        <v>10</v>
      </c>
      <c r="C16" s="3">
        <f t="shared" si="0"/>
        <v>-24049270.920000002</v>
      </c>
      <c r="D16" s="5">
        <v>2111300</v>
      </c>
      <c r="E16" s="4" t="s">
        <v>26</v>
      </c>
      <c r="F16" s="5">
        <v>21</v>
      </c>
      <c r="G16">
        <v>1</v>
      </c>
      <c r="I16" t="s">
        <v>68</v>
      </c>
      <c r="J16" s="3">
        <v>24049270.920000002</v>
      </c>
      <c r="K16" s="3"/>
    </row>
    <row r="17" spans="1:12" x14ac:dyDescent="0.25">
      <c r="A17" s="1">
        <v>44021</v>
      </c>
      <c r="B17" t="s">
        <v>10</v>
      </c>
      <c r="C17" s="3">
        <f t="shared" si="0"/>
        <v>-23603959.079999998</v>
      </c>
      <c r="D17" s="5">
        <v>2111300</v>
      </c>
      <c r="E17" s="4" t="s">
        <v>26</v>
      </c>
      <c r="F17" s="5">
        <v>21</v>
      </c>
      <c r="G17">
        <v>1</v>
      </c>
      <c r="I17" t="s">
        <v>69</v>
      </c>
      <c r="J17" s="3">
        <v>23603959.079999998</v>
      </c>
      <c r="K17" s="3"/>
    </row>
    <row r="18" spans="1:12" x14ac:dyDescent="0.25">
      <c r="A18" s="1">
        <v>44174</v>
      </c>
      <c r="B18" t="s">
        <v>10</v>
      </c>
      <c r="C18" s="3">
        <f t="shared" si="0"/>
        <v>-23553742.030000001</v>
      </c>
      <c r="D18" s="5">
        <v>2111300</v>
      </c>
      <c r="E18" s="4" t="s">
        <v>26</v>
      </c>
      <c r="F18" s="5">
        <v>21</v>
      </c>
      <c r="G18">
        <v>1</v>
      </c>
      <c r="I18" t="s">
        <v>68</v>
      </c>
      <c r="J18" s="3">
        <v>23553742.030000001</v>
      </c>
      <c r="K18" s="3"/>
    </row>
    <row r="19" spans="1:12" x14ac:dyDescent="0.25">
      <c r="A19" s="1">
        <v>44385</v>
      </c>
      <c r="B19" t="s">
        <v>10</v>
      </c>
      <c r="C19" s="3">
        <f t="shared" si="0"/>
        <v>-27182406.48</v>
      </c>
      <c r="D19" s="5">
        <v>2111300</v>
      </c>
      <c r="E19" s="4" t="s">
        <v>26</v>
      </c>
      <c r="F19" s="5">
        <v>21</v>
      </c>
      <c r="G19">
        <v>1</v>
      </c>
      <c r="I19" t="s">
        <v>69</v>
      </c>
      <c r="J19" s="3">
        <v>27182406.48</v>
      </c>
      <c r="K19" s="3"/>
    </row>
    <row r="20" spans="1:12" x14ac:dyDescent="0.25">
      <c r="A20" s="1">
        <v>44539</v>
      </c>
      <c r="B20" t="s">
        <v>10</v>
      </c>
      <c r="C20" s="3">
        <f t="shared" si="0"/>
        <v>-30772040.440000001</v>
      </c>
      <c r="D20" s="5">
        <v>2111300</v>
      </c>
      <c r="E20" s="4" t="s">
        <v>26</v>
      </c>
      <c r="F20" s="5">
        <v>21</v>
      </c>
      <c r="G20">
        <v>1</v>
      </c>
      <c r="I20" t="s">
        <v>68</v>
      </c>
      <c r="J20" s="2">
        <v>30772040.440000001</v>
      </c>
      <c r="K20" s="3"/>
    </row>
    <row r="21" spans="1:12" x14ac:dyDescent="0.25">
      <c r="A21" s="1">
        <v>42853</v>
      </c>
      <c r="B21" t="s">
        <v>10</v>
      </c>
      <c r="C21" s="3">
        <f t="shared" ref="C21:C22" si="1">G21*J21*(-1)</f>
        <v>-560467.36355999997</v>
      </c>
      <c r="D21" s="5">
        <v>1501402</v>
      </c>
      <c r="E21" s="4" t="s">
        <v>18</v>
      </c>
      <c r="F21" s="5">
        <v>15</v>
      </c>
      <c r="G21">
        <v>4.7199999999999999E-2</v>
      </c>
      <c r="H21" s="1">
        <v>42824</v>
      </c>
      <c r="I21" t="s">
        <v>58</v>
      </c>
      <c r="J21" s="2">
        <v>11874308.550000001</v>
      </c>
      <c r="K21" s="3"/>
    </row>
    <row r="22" spans="1:12" x14ac:dyDescent="0.25">
      <c r="A22" s="1">
        <v>42853</v>
      </c>
      <c r="B22" t="s">
        <v>10</v>
      </c>
      <c r="C22" s="3">
        <f t="shared" si="1"/>
        <v>0</v>
      </c>
      <c r="D22" s="5">
        <v>1721000</v>
      </c>
      <c r="E22" s="4" t="s">
        <v>22</v>
      </c>
      <c r="F22" s="5">
        <v>17</v>
      </c>
      <c r="G22">
        <v>4.7199999999999999E-2</v>
      </c>
      <c r="H22" s="1">
        <v>42824</v>
      </c>
      <c r="I22" t="s">
        <v>58</v>
      </c>
      <c r="K22" s="3"/>
    </row>
    <row r="23" spans="1:12" x14ac:dyDescent="0.25">
      <c r="A23" s="1">
        <v>42853</v>
      </c>
      <c r="B23" t="s">
        <v>10</v>
      </c>
      <c r="C23" s="3">
        <f>G23*J23*(-1)</f>
        <v>-648689.07849599991</v>
      </c>
      <c r="D23" s="5">
        <v>2111300</v>
      </c>
      <c r="E23" s="4" t="s">
        <v>26</v>
      </c>
      <c r="F23" s="5">
        <v>21</v>
      </c>
      <c r="G23">
        <v>4.7199999999999999E-2</v>
      </c>
      <c r="H23" s="1">
        <v>42824</v>
      </c>
      <c r="I23" t="s">
        <v>58</v>
      </c>
      <c r="J23" s="2">
        <v>13743412.68</v>
      </c>
      <c r="L23" s="3"/>
    </row>
    <row r="24" spans="1:12" x14ac:dyDescent="0.25">
      <c r="A24" s="1">
        <v>42853</v>
      </c>
      <c r="B24" t="s">
        <v>10</v>
      </c>
      <c r="C24" s="3">
        <f t="shared" ref="C24:C40" si="2">G24*J24*(-1)</f>
        <v>0</v>
      </c>
      <c r="D24" s="5">
        <v>2304400</v>
      </c>
      <c r="E24" s="4" t="s">
        <v>30</v>
      </c>
      <c r="F24" s="5">
        <v>23</v>
      </c>
      <c r="G24">
        <v>4.7199999999999999E-2</v>
      </c>
      <c r="H24" s="1">
        <v>42824</v>
      </c>
      <c r="I24" t="s">
        <v>58</v>
      </c>
      <c r="K24" s="3"/>
    </row>
    <row r="25" spans="1:12" x14ac:dyDescent="0.25">
      <c r="A25" s="1">
        <v>42853</v>
      </c>
      <c r="B25" t="s">
        <v>10</v>
      </c>
      <c r="C25" s="3">
        <f t="shared" si="2"/>
        <v>0</v>
      </c>
      <c r="D25" s="5">
        <v>2704302</v>
      </c>
      <c r="E25" s="4" t="s">
        <v>34</v>
      </c>
      <c r="F25" s="5">
        <v>27</v>
      </c>
      <c r="G25">
        <v>4.7199999999999999E-2</v>
      </c>
      <c r="H25" s="1">
        <v>42824</v>
      </c>
      <c r="I25" t="s">
        <v>58</v>
      </c>
      <c r="K25" s="3"/>
    </row>
    <row r="26" spans="1:12" x14ac:dyDescent="0.25">
      <c r="A26" s="1">
        <v>42853</v>
      </c>
      <c r="B26" t="s">
        <v>10</v>
      </c>
      <c r="C26" s="3">
        <f t="shared" si="2"/>
        <v>0</v>
      </c>
      <c r="D26" s="5">
        <v>2927408</v>
      </c>
      <c r="E26" s="4" t="s">
        <v>38</v>
      </c>
      <c r="F26" s="5">
        <v>29</v>
      </c>
      <c r="G26">
        <v>4.7199999999999999E-2</v>
      </c>
      <c r="H26" s="1">
        <v>42824</v>
      </c>
      <c r="I26" t="s">
        <v>58</v>
      </c>
      <c r="K26" s="3"/>
    </row>
    <row r="27" spans="1:12" x14ac:dyDescent="0.25">
      <c r="A27" s="1">
        <v>42853</v>
      </c>
      <c r="B27" t="s">
        <v>10</v>
      </c>
      <c r="C27" s="3">
        <f t="shared" si="2"/>
        <v>0</v>
      </c>
      <c r="D27" s="5">
        <v>3106200</v>
      </c>
      <c r="E27" s="4" t="s">
        <v>42</v>
      </c>
      <c r="F27" s="5">
        <v>31</v>
      </c>
      <c r="G27">
        <v>4.7199999999999999E-2</v>
      </c>
      <c r="H27" s="1">
        <v>42824</v>
      </c>
      <c r="I27" t="s">
        <v>58</v>
      </c>
      <c r="K27" s="3"/>
    </row>
    <row r="28" spans="1:12" x14ac:dyDescent="0.25">
      <c r="A28" s="1">
        <v>42853</v>
      </c>
      <c r="B28" t="s">
        <v>10</v>
      </c>
      <c r="C28" s="3">
        <f t="shared" si="2"/>
        <v>0</v>
      </c>
      <c r="D28" s="5">
        <v>5002704</v>
      </c>
      <c r="E28" s="4" t="s">
        <v>46</v>
      </c>
      <c r="F28" s="5">
        <v>50</v>
      </c>
      <c r="G28">
        <v>4.7199999999999999E-2</v>
      </c>
      <c r="H28" s="1">
        <v>42824</v>
      </c>
      <c r="I28" t="s">
        <v>58</v>
      </c>
      <c r="K28" s="3"/>
    </row>
    <row r="29" spans="1:12" x14ac:dyDescent="0.25">
      <c r="A29" s="1">
        <v>42853</v>
      </c>
      <c r="B29" t="s">
        <v>10</v>
      </c>
      <c r="C29" s="3">
        <f t="shared" si="2"/>
        <v>0</v>
      </c>
      <c r="D29" s="5">
        <v>1506807</v>
      </c>
      <c r="E29" s="4" t="s">
        <v>50</v>
      </c>
      <c r="F29" s="5">
        <v>15</v>
      </c>
      <c r="G29">
        <v>4.7199999999999999E-2</v>
      </c>
      <c r="H29" s="1">
        <v>42824</v>
      </c>
      <c r="I29" t="s">
        <v>58</v>
      </c>
      <c r="K29" s="3"/>
    </row>
    <row r="30" spans="1:12" x14ac:dyDescent="0.25">
      <c r="A30" s="1">
        <v>42853</v>
      </c>
      <c r="B30" t="s">
        <v>11</v>
      </c>
      <c r="C30" s="3">
        <f t="shared" si="2"/>
        <v>0</v>
      </c>
      <c r="D30" s="5">
        <v>1501402</v>
      </c>
      <c r="E30" s="4" t="s">
        <v>18</v>
      </c>
      <c r="F30" s="5">
        <v>15</v>
      </c>
      <c r="G30">
        <v>0.46700000000000003</v>
      </c>
      <c r="H30" s="1">
        <v>42824</v>
      </c>
      <c r="I30" t="s">
        <v>58</v>
      </c>
      <c r="K30" s="3"/>
    </row>
    <row r="31" spans="1:12" x14ac:dyDescent="0.25">
      <c r="A31" s="1">
        <v>42853</v>
      </c>
      <c r="B31" t="s">
        <v>11</v>
      </c>
      <c r="C31" s="3">
        <f t="shared" si="2"/>
        <v>0</v>
      </c>
      <c r="D31" s="5">
        <v>1721000</v>
      </c>
      <c r="E31" s="4" t="s">
        <v>22</v>
      </c>
      <c r="F31" s="5">
        <v>17</v>
      </c>
      <c r="G31">
        <v>0.46700000000000003</v>
      </c>
      <c r="H31" s="1">
        <v>42824</v>
      </c>
      <c r="I31" t="s">
        <v>58</v>
      </c>
      <c r="K31" s="3"/>
    </row>
    <row r="32" spans="1:12" x14ac:dyDescent="0.25">
      <c r="A32" s="1">
        <v>42853</v>
      </c>
      <c r="B32" t="s">
        <v>11</v>
      </c>
      <c r="C32" s="3">
        <f t="shared" si="2"/>
        <v>-13713.52038</v>
      </c>
      <c r="D32" s="5">
        <v>2111300</v>
      </c>
      <c r="E32" s="4" t="s">
        <v>26</v>
      </c>
      <c r="F32" s="5">
        <v>21</v>
      </c>
      <c r="G32">
        <v>0.46700000000000003</v>
      </c>
      <c r="H32" s="1">
        <v>42824</v>
      </c>
      <c r="I32" t="s">
        <v>58</v>
      </c>
      <c r="J32" s="2">
        <v>29365.14</v>
      </c>
      <c r="K32" s="3"/>
    </row>
    <row r="33" spans="1:11" x14ac:dyDescent="0.25">
      <c r="A33" s="1">
        <v>42853</v>
      </c>
      <c r="B33" t="s">
        <v>11</v>
      </c>
      <c r="C33" s="3">
        <f t="shared" si="2"/>
        <v>0</v>
      </c>
      <c r="D33" s="5">
        <v>2304400</v>
      </c>
      <c r="E33" s="4" t="s">
        <v>30</v>
      </c>
      <c r="F33" s="5">
        <v>23</v>
      </c>
      <c r="G33">
        <v>0.46700000000000003</v>
      </c>
      <c r="H33" s="1">
        <v>42824</v>
      </c>
      <c r="I33" t="s">
        <v>58</v>
      </c>
      <c r="K33" s="3"/>
    </row>
    <row r="34" spans="1:11" x14ac:dyDescent="0.25">
      <c r="A34" s="1">
        <v>42853</v>
      </c>
      <c r="B34" t="s">
        <v>11</v>
      </c>
      <c r="C34" s="3">
        <f t="shared" si="2"/>
        <v>0</v>
      </c>
      <c r="D34" s="5">
        <v>2704302</v>
      </c>
      <c r="E34" s="4" t="s">
        <v>34</v>
      </c>
      <c r="F34" s="5">
        <v>27</v>
      </c>
      <c r="G34">
        <v>0.46700000000000003</v>
      </c>
      <c r="H34" s="1">
        <v>42824</v>
      </c>
      <c r="I34" t="s">
        <v>58</v>
      </c>
      <c r="K34" s="3"/>
    </row>
    <row r="35" spans="1:11" x14ac:dyDescent="0.25">
      <c r="A35" s="1">
        <v>42853</v>
      </c>
      <c r="B35" t="s">
        <v>11</v>
      </c>
      <c r="C35" s="3">
        <f t="shared" si="2"/>
        <v>0</v>
      </c>
      <c r="D35" s="5">
        <v>2927408</v>
      </c>
      <c r="E35" s="4" t="s">
        <v>38</v>
      </c>
      <c r="F35" s="5">
        <v>29</v>
      </c>
      <c r="G35">
        <v>0.46700000000000003</v>
      </c>
      <c r="H35" s="1">
        <v>42824</v>
      </c>
      <c r="I35" t="s">
        <v>58</v>
      </c>
      <c r="K35" s="3"/>
    </row>
    <row r="36" spans="1:11" x14ac:dyDescent="0.25">
      <c r="A36" s="1">
        <v>42853</v>
      </c>
      <c r="B36" t="s">
        <v>11</v>
      </c>
      <c r="C36" s="3">
        <f t="shared" si="2"/>
        <v>0</v>
      </c>
      <c r="D36" s="5">
        <v>3106200</v>
      </c>
      <c r="E36" s="4" t="s">
        <v>42</v>
      </c>
      <c r="F36" s="5">
        <v>31</v>
      </c>
      <c r="G36">
        <v>0.46700000000000003</v>
      </c>
      <c r="H36" s="1">
        <v>42824</v>
      </c>
      <c r="I36" t="s">
        <v>58</v>
      </c>
      <c r="K36" s="3"/>
    </row>
    <row r="37" spans="1:11" x14ac:dyDescent="0.25">
      <c r="A37" s="1">
        <v>42853</v>
      </c>
      <c r="B37" t="s">
        <v>11</v>
      </c>
      <c r="C37" s="3">
        <f t="shared" si="2"/>
        <v>0</v>
      </c>
      <c r="D37" s="5">
        <v>5002704</v>
      </c>
      <c r="E37" s="4" t="s">
        <v>46</v>
      </c>
      <c r="F37" s="5">
        <v>50</v>
      </c>
      <c r="G37">
        <v>0.46700000000000003</v>
      </c>
      <c r="H37" s="1">
        <v>42824</v>
      </c>
      <c r="I37" t="s">
        <v>58</v>
      </c>
      <c r="K37" s="3"/>
    </row>
    <row r="38" spans="1:11" x14ac:dyDescent="0.25">
      <c r="A38" s="1">
        <v>42853</v>
      </c>
      <c r="B38" t="s">
        <v>11</v>
      </c>
      <c r="C38" s="3">
        <f t="shared" si="2"/>
        <v>0</v>
      </c>
      <c r="D38" s="5">
        <v>1506807</v>
      </c>
      <c r="E38" s="4" t="s">
        <v>50</v>
      </c>
      <c r="F38" s="5">
        <v>15</v>
      </c>
      <c r="G38">
        <v>0.46700000000000003</v>
      </c>
      <c r="H38" s="1">
        <v>42824</v>
      </c>
      <c r="I38" t="s">
        <v>58</v>
      </c>
    </row>
    <row r="39" spans="1:11" x14ac:dyDescent="0.25">
      <c r="A39" s="1">
        <v>40409</v>
      </c>
      <c r="B39" t="s">
        <v>10</v>
      </c>
      <c r="C39" s="3">
        <f t="shared" si="2"/>
        <v>-840338</v>
      </c>
      <c r="D39" s="5">
        <v>1501402</v>
      </c>
      <c r="E39" s="4" t="s">
        <v>18</v>
      </c>
      <c r="F39" s="5">
        <v>15</v>
      </c>
      <c r="G39">
        <v>1</v>
      </c>
      <c r="I39" t="s">
        <v>58</v>
      </c>
      <c r="J39" s="2">
        <v>840338</v>
      </c>
    </row>
    <row r="40" spans="1:11" x14ac:dyDescent="0.25">
      <c r="A40" s="1">
        <v>40409</v>
      </c>
      <c r="B40" t="s">
        <v>10</v>
      </c>
      <c r="C40" s="3">
        <f t="shared" si="2"/>
        <v>0</v>
      </c>
      <c r="D40" s="5">
        <v>1721000</v>
      </c>
      <c r="E40" s="4" t="s">
        <v>22</v>
      </c>
      <c r="F40" s="5">
        <v>17</v>
      </c>
      <c r="G40">
        <v>1</v>
      </c>
      <c r="I40" t="s">
        <v>58</v>
      </c>
    </row>
    <row r="41" spans="1:11" x14ac:dyDescent="0.25">
      <c r="A41" s="1">
        <v>40409</v>
      </c>
      <c r="B41" t="s">
        <v>10</v>
      </c>
      <c r="C41" s="3">
        <f>G41*J41*(-1)</f>
        <v>-750301.8</v>
      </c>
      <c r="D41" s="5">
        <v>2111300</v>
      </c>
      <c r="E41" s="4" t="s">
        <v>26</v>
      </c>
      <c r="F41" s="5">
        <v>21</v>
      </c>
      <c r="G41">
        <v>1</v>
      </c>
      <c r="I41" t="s">
        <v>58</v>
      </c>
      <c r="J41" s="2">
        <v>750301.8</v>
      </c>
    </row>
    <row r="42" spans="1:11" x14ac:dyDescent="0.25">
      <c r="A42" s="1">
        <v>40409</v>
      </c>
      <c r="B42" t="s">
        <v>10</v>
      </c>
      <c r="C42" s="3">
        <f t="shared" ref="C42:C58" si="3">G42*J42*(-1)</f>
        <v>0</v>
      </c>
      <c r="D42" s="5">
        <v>2304400</v>
      </c>
      <c r="E42" s="4" t="s">
        <v>30</v>
      </c>
      <c r="F42" s="5">
        <v>23</v>
      </c>
      <c r="G42">
        <v>1</v>
      </c>
      <c r="I42" t="s">
        <v>58</v>
      </c>
    </row>
    <row r="43" spans="1:11" x14ac:dyDescent="0.25">
      <c r="A43" s="1">
        <v>40409</v>
      </c>
      <c r="B43" t="s">
        <v>10</v>
      </c>
      <c r="C43" s="3">
        <f t="shared" si="3"/>
        <v>0</v>
      </c>
      <c r="D43" s="5">
        <v>2704302</v>
      </c>
      <c r="E43" s="4" t="s">
        <v>34</v>
      </c>
      <c r="F43" s="5">
        <v>27</v>
      </c>
      <c r="G43">
        <v>1</v>
      </c>
      <c r="I43" t="s">
        <v>58</v>
      </c>
    </row>
    <row r="44" spans="1:11" x14ac:dyDescent="0.25">
      <c r="A44" s="1">
        <v>40409</v>
      </c>
      <c r="B44" t="s">
        <v>10</v>
      </c>
      <c r="C44" s="3">
        <f t="shared" si="3"/>
        <v>0</v>
      </c>
      <c r="D44" s="5">
        <v>2927408</v>
      </c>
      <c r="E44" s="4" t="s">
        <v>38</v>
      </c>
      <c r="F44" s="5">
        <v>29</v>
      </c>
      <c r="G44">
        <v>1</v>
      </c>
      <c r="I44" t="s">
        <v>58</v>
      </c>
    </row>
    <row r="45" spans="1:11" x14ac:dyDescent="0.25">
      <c r="A45" s="1">
        <v>40409</v>
      </c>
      <c r="B45" t="s">
        <v>10</v>
      </c>
      <c r="C45" s="3">
        <f t="shared" si="3"/>
        <v>0</v>
      </c>
      <c r="D45" s="5">
        <v>3106200</v>
      </c>
      <c r="E45" s="4" t="s">
        <v>42</v>
      </c>
      <c r="F45" s="5">
        <v>31</v>
      </c>
      <c r="G45">
        <v>1</v>
      </c>
      <c r="I45" t="s">
        <v>58</v>
      </c>
    </row>
    <row r="46" spans="1:11" x14ac:dyDescent="0.25">
      <c r="A46" s="1">
        <v>40409</v>
      </c>
      <c r="B46" t="s">
        <v>10</v>
      </c>
      <c r="C46" s="3">
        <f t="shared" si="3"/>
        <v>0</v>
      </c>
      <c r="D46" s="5">
        <v>5002704</v>
      </c>
      <c r="E46" s="4" t="s">
        <v>46</v>
      </c>
      <c r="F46" s="5">
        <v>50</v>
      </c>
      <c r="G46">
        <v>1</v>
      </c>
      <c r="I46" t="s">
        <v>58</v>
      </c>
    </row>
    <row r="47" spans="1:11" x14ac:dyDescent="0.25">
      <c r="A47" s="1">
        <v>40409</v>
      </c>
      <c r="B47" t="s">
        <v>10</v>
      </c>
      <c r="C47" s="3">
        <f t="shared" si="3"/>
        <v>0</v>
      </c>
      <c r="D47" s="5">
        <v>1506807</v>
      </c>
      <c r="E47" s="4" t="s">
        <v>50</v>
      </c>
      <c r="F47" s="5">
        <v>15</v>
      </c>
      <c r="G47">
        <v>1</v>
      </c>
      <c r="I47" t="s">
        <v>58</v>
      </c>
    </row>
    <row r="48" spans="1:11" x14ac:dyDescent="0.25">
      <c r="A48" s="1">
        <v>40409</v>
      </c>
      <c r="B48" t="s">
        <v>11</v>
      </c>
      <c r="C48" s="3">
        <f t="shared" si="3"/>
        <v>0</v>
      </c>
      <c r="D48" s="5">
        <v>1501402</v>
      </c>
      <c r="E48" s="4" t="s">
        <v>18</v>
      </c>
      <c r="F48" s="5">
        <v>15</v>
      </c>
      <c r="G48">
        <v>1</v>
      </c>
      <c r="I48" t="s">
        <v>58</v>
      </c>
    </row>
    <row r="49" spans="1:12" x14ac:dyDescent="0.25">
      <c r="A49" s="1">
        <v>40409</v>
      </c>
      <c r="B49" t="s">
        <v>11</v>
      </c>
      <c r="C49" s="3">
        <f t="shared" si="3"/>
        <v>0</v>
      </c>
      <c r="D49" s="5">
        <v>1721000</v>
      </c>
      <c r="E49" s="4" t="s">
        <v>22</v>
      </c>
      <c r="F49" s="5">
        <v>17</v>
      </c>
      <c r="G49">
        <v>1</v>
      </c>
      <c r="I49" t="s">
        <v>58</v>
      </c>
    </row>
    <row r="50" spans="1:12" x14ac:dyDescent="0.25">
      <c r="A50" s="1">
        <v>40409</v>
      </c>
      <c r="B50" t="s">
        <v>11</v>
      </c>
      <c r="C50" s="3">
        <f t="shared" si="3"/>
        <v>0</v>
      </c>
      <c r="D50" s="5">
        <v>2111300</v>
      </c>
      <c r="E50" s="4" t="s">
        <v>26</v>
      </c>
      <c r="F50" s="5">
        <v>21</v>
      </c>
      <c r="G50">
        <v>1</v>
      </c>
      <c r="I50" t="s">
        <v>58</v>
      </c>
    </row>
    <row r="51" spans="1:12" x14ac:dyDescent="0.25">
      <c r="A51" s="1">
        <v>40409</v>
      </c>
      <c r="B51" t="s">
        <v>11</v>
      </c>
      <c r="C51" s="3">
        <f t="shared" si="3"/>
        <v>0</v>
      </c>
      <c r="D51" s="5">
        <v>2304400</v>
      </c>
      <c r="E51" s="4" t="s">
        <v>30</v>
      </c>
      <c r="F51" s="5">
        <v>23</v>
      </c>
      <c r="G51">
        <v>1</v>
      </c>
      <c r="I51" t="s">
        <v>58</v>
      </c>
    </row>
    <row r="52" spans="1:12" x14ac:dyDescent="0.25">
      <c r="A52" s="1">
        <v>40409</v>
      </c>
      <c r="B52" t="s">
        <v>11</v>
      </c>
      <c r="C52" s="3">
        <f t="shared" si="3"/>
        <v>0</v>
      </c>
      <c r="D52" s="5">
        <v>2704302</v>
      </c>
      <c r="E52" s="4" t="s">
        <v>34</v>
      </c>
      <c r="F52" s="5">
        <v>27</v>
      </c>
      <c r="G52">
        <v>1</v>
      </c>
      <c r="I52" t="s">
        <v>58</v>
      </c>
    </row>
    <row r="53" spans="1:12" x14ac:dyDescent="0.25">
      <c r="A53" s="1">
        <v>40409</v>
      </c>
      <c r="B53" t="s">
        <v>11</v>
      </c>
      <c r="C53" s="3">
        <f t="shared" si="3"/>
        <v>0</v>
      </c>
      <c r="D53" s="5">
        <v>2927408</v>
      </c>
      <c r="E53" s="4" t="s">
        <v>38</v>
      </c>
      <c r="F53" s="5">
        <v>29</v>
      </c>
      <c r="G53">
        <v>1</v>
      </c>
      <c r="I53" t="s">
        <v>58</v>
      </c>
      <c r="K53" s="2"/>
    </row>
    <row r="54" spans="1:12" x14ac:dyDescent="0.25">
      <c r="A54" s="1">
        <v>40409</v>
      </c>
      <c r="B54" t="s">
        <v>11</v>
      </c>
      <c r="C54" s="3">
        <f t="shared" si="3"/>
        <v>0</v>
      </c>
      <c r="D54" s="5">
        <v>3106200</v>
      </c>
      <c r="E54" s="4" t="s">
        <v>42</v>
      </c>
      <c r="F54" s="5">
        <v>31</v>
      </c>
      <c r="G54">
        <v>1</v>
      </c>
      <c r="I54" t="s">
        <v>58</v>
      </c>
      <c r="K54" s="2"/>
    </row>
    <row r="55" spans="1:12" x14ac:dyDescent="0.25">
      <c r="A55" s="1">
        <v>40409</v>
      </c>
      <c r="B55" t="s">
        <v>11</v>
      </c>
      <c r="C55" s="3">
        <f t="shared" si="3"/>
        <v>0</v>
      </c>
      <c r="D55" s="5">
        <v>5002704</v>
      </c>
      <c r="E55" s="4" t="s">
        <v>46</v>
      </c>
      <c r="F55" s="5">
        <v>50</v>
      </c>
      <c r="G55">
        <v>1</v>
      </c>
      <c r="I55" t="s">
        <v>58</v>
      </c>
      <c r="K55" s="2"/>
    </row>
    <row r="56" spans="1:12" x14ac:dyDescent="0.25">
      <c r="A56" s="1">
        <v>40409</v>
      </c>
      <c r="B56" t="s">
        <v>11</v>
      </c>
      <c r="C56" s="3">
        <f t="shared" si="3"/>
        <v>0</v>
      </c>
      <c r="D56" s="5">
        <v>1506807</v>
      </c>
      <c r="E56" s="4" t="s">
        <v>50</v>
      </c>
      <c r="F56" s="5">
        <v>15</v>
      </c>
      <c r="G56">
        <v>1</v>
      </c>
      <c r="I56" t="s">
        <v>58</v>
      </c>
      <c r="K56" s="2"/>
    </row>
    <row r="57" spans="1:12" x14ac:dyDescent="0.25">
      <c r="A57" s="1">
        <v>41026</v>
      </c>
      <c r="B57" t="s">
        <v>10</v>
      </c>
      <c r="C57" s="3">
        <f>G57*J57*(-1)+90.86</f>
        <v>-1601909.5355819997</v>
      </c>
      <c r="D57" s="5">
        <v>1501402</v>
      </c>
      <c r="E57" s="4" t="s">
        <v>18</v>
      </c>
      <c r="F57" s="5">
        <v>15</v>
      </c>
      <c r="G57">
        <v>0.1487</v>
      </c>
      <c r="H57" s="1">
        <v>40998</v>
      </c>
      <c r="I57" t="s">
        <v>58</v>
      </c>
      <c r="J57" s="2">
        <v>10773371.859999999</v>
      </c>
      <c r="K57" s="2"/>
      <c r="L57" s="6"/>
    </row>
    <row r="58" spans="1:12" x14ac:dyDescent="0.25">
      <c r="A58" s="1">
        <v>41026</v>
      </c>
      <c r="B58" t="s">
        <v>10</v>
      </c>
      <c r="C58" s="3">
        <f t="shared" si="3"/>
        <v>0</v>
      </c>
      <c r="D58" s="5">
        <v>1721000</v>
      </c>
      <c r="E58" s="4" t="s">
        <v>22</v>
      </c>
      <c r="F58" s="5">
        <v>17</v>
      </c>
      <c r="G58">
        <v>0.1487</v>
      </c>
      <c r="I58" t="s">
        <v>58</v>
      </c>
      <c r="K58" s="2"/>
    </row>
    <row r="59" spans="1:12" x14ac:dyDescent="0.25">
      <c r="A59" s="1">
        <v>41026</v>
      </c>
      <c r="B59" t="s">
        <v>10</v>
      </c>
      <c r="C59" s="3">
        <f>G59*J59*(-1)</f>
        <v>0</v>
      </c>
      <c r="D59" s="5">
        <v>2111300</v>
      </c>
      <c r="E59" s="4" t="s">
        <v>26</v>
      </c>
      <c r="F59" s="5">
        <v>21</v>
      </c>
      <c r="G59">
        <v>0.1487</v>
      </c>
      <c r="I59" t="s">
        <v>58</v>
      </c>
      <c r="K59" s="2"/>
    </row>
    <row r="60" spans="1:12" x14ac:dyDescent="0.25">
      <c r="A60" s="1">
        <v>41026</v>
      </c>
      <c r="B60" t="s">
        <v>10</v>
      </c>
      <c r="C60" s="3">
        <f t="shared" ref="C60:C75" si="4">G60*J60*(-1)</f>
        <v>0</v>
      </c>
      <c r="D60" s="5">
        <v>2304400</v>
      </c>
      <c r="E60" s="4" t="s">
        <v>30</v>
      </c>
      <c r="F60" s="5">
        <v>23</v>
      </c>
      <c r="G60">
        <v>0.1487</v>
      </c>
      <c r="I60" t="s">
        <v>58</v>
      </c>
      <c r="K60" s="2"/>
    </row>
    <row r="61" spans="1:12" x14ac:dyDescent="0.25">
      <c r="A61" s="1">
        <v>41026</v>
      </c>
      <c r="B61" t="s">
        <v>10</v>
      </c>
      <c r="C61" s="3">
        <f t="shared" si="4"/>
        <v>0</v>
      </c>
      <c r="D61" s="5">
        <v>2704302</v>
      </c>
      <c r="E61" s="4" t="s">
        <v>34</v>
      </c>
      <c r="F61" s="5">
        <v>27</v>
      </c>
      <c r="G61">
        <v>0.1487</v>
      </c>
      <c r="I61" t="s">
        <v>58</v>
      </c>
      <c r="K61" s="2"/>
    </row>
    <row r="62" spans="1:12" x14ac:dyDescent="0.25">
      <c r="A62" s="1">
        <v>41026</v>
      </c>
      <c r="B62" t="s">
        <v>10</v>
      </c>
      <c r="C62" s="3">
        <f t="shared" si="4"/>
        <v>0</v>
      </c>
      <c r="D62" s="5">
        <v>2927408</v>
      </c>
      <c r="E62" s="4" t="s">
        <v>38</v>
      </c>
      <c r="F62" s="5">
        <v>29</v>
      </c>
      <c r="G62">
        <v>0.1487</v>
      </c>
      <c r="I62" t="s">
        <v>58</v>
      </c>
      <c r="K62" s="2"/>
    </row>
    <row r="63" spans="1:12" x14ac:dyDescent="0.25">
      <c r="A63" s="1">
        <v>41026</v>
      </c>
      <c r="B63" t="s">
        <v>10</v>
      </c>
      <c r="C63" s="3">
        <f t="shared" si="4"/>
        <v>0</v>
      </c>
      <c r="D63" s="5">
        <v>3106200</v>
      </c>
      <c r="E63" s="4" t="s">
        <v>42</v>
      </c>
      <c r="F63" s="5">
        <v>31</v>
      </c>
      <c r="G63">
        <v>0.1487</v>
      </c>
      <c r="I63" t="s">
        <v>58</v>
      </c>
      <c r="K63" s="2"/>
    </row>
    <row r="64" spans="1:12" x14ac:dyDescent="0.25">
      <c r="A64" s="1">
        <v>41026</v>
      </c>
      <c r="B64" t="s">
        <v>10</v>
      </c>
      <c r="C64" s="3">
        <f t="shared" si="4"/>
        <v>0</v>
      </c>
      <c r="D64" s="5">
        <v>5002704</v>
      </c>
      <c r="E64" s="4" t="s">
        <v>46</v>
      </c>
      <c r="F64" s="5">
        <v>50</v>
      </c>
      <c r="G64">
        <v>0.1487</v>
      </c>
      <c r="I64" t="s">
        <v>58</v>
      </c>
      <c r="K64" s="2"/>
    </row>
    <row r="65" spans="1:11" x14ac:dyDescent="0.25">
      <c r="A65" s="1">
        <v>41026</v>
      </c>
      <c r="B65" t="s">
        <v>10</v>
      </c>
      <c r="C65" s="3">
        <f t="shared" si="4"/>
        <v>0</v>
      </c>
      <c r="D65" s="5">
        <v>1506807</v>
      </c>
      <c r="E65" s="4" t="s">
        <v>50</v>
      </c>
      <c r="F65" s="5">
        <v>15</v>
      </c>
      <c r="G65">
        <v>0.1487</v>
      </c>
      <c r="I65" t="s">
        <v>58</v>
      </c>
      <c r="K65" s="2"/>
    </row>
    <row r="66" spans="1:11" x14ac:dyDescent="0.25">
      <c r="A66" s="1">
        <v>41026</v>
      </c>
      <c r="B66" t="s">
        <v>11</v>
      </c>
      <c r="C66" s="3">
        <f t="shared" si="4"/>
        <v>0</v>
      </c>
      <c r="D66" s="5">
        <v>1501402</v>
      </c>
      <c r="E66" s="4" t="s">
        <v>18</v>
      </c>
      <c r="F66" s="5">
        <v>15</v>
      </c>
      <c r="G66">
        <v>0.34570000000000001</v>
      </c>
      <c r="I66" t="s">
        <v>58</v>
      </c>
      <c r="K66" s="2"/>
    </row>
    <row r="67" spans="1:11" x14ac:dyDescent="0.25">
      <c r="A67" s="1">
        <v>41026</v>
      </c>
      <c r="B67" t="s">
        <v>11</v>
      </c>
      <c r="C67" s="3">
        <f t="shared" si="4"/>
        <v>0</v>
      </c>
      <c r="D67" s="5">
        <v>1721000</v>
      </c>
      <c r="E67" s="4" t="s">
        <v>22</v>
      </c>
      <c r="F67" s="5">
        <v>17</v>
      </c>
      <c r="G67">
        <v>0.34570000000000001</v>
      </c>
      <c r="I67" t="s">
        <v>58</v>
      </c>
      <c r="K67" s="2"/>
    </row>
    <row r="68" spans="1:11" x14ac:dyDescent="0.25">
      <c r="A68" s="1">
        <v>41026</v>
      </c>
      <c r="B68" t="s">
        <v>11</v>
      </c>
      <c r="C68" s="3">
        <f t="shared" si="4"/>
        <v>0</v>
      </c>
      <c r="D68" s="5">
        <v>2111300</v>
      </c>
      <c r="E68" s="4" t="s">
        <v>26</v>
      </c>
      <c r="F68" s="5">
        <v>21</v>
      </c>
      <c r="G68">
        <v>0.34570000000000001</v>
      </c>
      <c r="I68" t="s">
        <v>58</v>
      </c>
    </row>
    <row r="69" spans="1:11" x14ac:dyDescent="0.25">
      <c r="A69" s="1">
        <v>41026</v>
      </c>
      <c r="B69" t="s">
        <v>11</v>
      </c>
      <c r="C69" s="3">
        <f t="shared" si="4"/>
        <v>0</v>
      </c>
      <c r="D69" s="5">
        <v>2304400</v>
      </c>
      <c r="E69" s="4" t="s">
        <v>30</v>
      </c>
      <c r="F69" s="5">
        <v>23</v>
      </c>
      <c r="G69">
        <v>0.34570000000000001</v>
      </c>
      <c r="I69" t="s">
        <v>58</v>
      </c>
    </row>
    <row r="70" spans="1:11" x14ac:dyDescent="0.25">
      <c r="A70" s="1">
        <v>41026</v>
      </c>
      <c r="B70" t="s">
        <v>11</v>
      </c>
      <c r="C70" s="3">
        <f t="shared" si="4"/>
        <v>0</v>
      </c>
      <c r="D70" s="5">
        <v>2704302</v>
      </c>
      <c r="E70" s="4" t="s">
        <v>34</v>
      </c>
      <c r="F70" s="5">
        <v>27</v>
      </c>
      <c r="G70">
        <v>0.34570000000000001</v>
      </c>
      <c r="I70" t="s">
        <v>58</v>
      </c>
    </row>
    <row r="71" spans="1:11" x14ac:dyDescent="0.25">
      <c r="A71" s="1">
        <v>41026</v>
      </c>
      <c r="B71" t="s">
        <v>11</v>
      </c>
      <c r="C71" s="3">
        <f t="shared" si="4"/>
        <v>0</v>
      </c>
      <c r="D71" s="5">
        <v>2927408</v>
      </c>
      <c r="E71" s="4" t="s">
        <v>38</v>
      </c>
      <c r="F71" s="5">
        <v>29</v>
      </c>
      <c r="G71">
        <v>0.34570000000000001</v>
      </c>
      <c r="I71" t="s">
        <v>58</v>
      </c>
    </row>
    <row r="72" spans="1:11" x14ac:dyDescent="0.25">
      <c r="A72" s="1">
        <v>41026</v>
      </c>
      <c r="B72" t="s">
        <v>11</v>
      </c>
      <c r="C72" s="3">
        <f t="shared" si="4"/>
        <v>0</v>
      </c>
      <c r="D72" s="5">
        <v>3106200</v>
      </c>
      <c r="E72" s="4" t="s">
        <v>42</v>
      </c>
      <c r="F72" s="5">
        <v>31</v>
      </c>
      <c r="G72">
        <v>0.34570000000000001</v>
      </c>
      <c r="I72" t="s">
        <v>58</v>
      </c>
    </row>
    <row r="73" spans="1:11" x14ac:dyDescent="0.25">
      <c r="A73" s="1">
        <v>41026</v>
      </c>
      <c r="B73" t="s">
        <v>11</v>
      </c>
      <c r="C73" s="3">
        <f t="shared" si="4"/>
        <v>0</v>
      </c>
      <c r="D73" s="5">
        <v>5002704</v>
      </c>
      <c r="E73" s="4" t="s">
        <v>46</v>
      </c>
      <c r="F73" s="5">
        <v>50</v>
      </c>
      <c r="G73">
        <v>0.34570000000000001</v>
      </c>
      <c r="I73" t="s">
        <v>58</v>
      </c>
    </row>
    <row r="74" spans="1:11" x14ac:dyDescent="0.25">
      <c r="A74" s="1">
        <v>41026</v>
      </c>
      <c r="B74" t="s">
        <v>11</v>
      </c>
      <c r="C74" s="3">
        <f t="shared" si="4"/>
        <v>0</v>
      </c>
      <c r="D74" s="5">
        <v>1506807</v>
      </c>
      <c r="E74" s="4" t="s">
        <v>50</v>
      </c>
      <c r="F74" s="5">
        <v>15</v>
      </c>
      <c r="G74">
        <v>0.34570000000000001</v>
      </c>
      <c r="I74" t="s">
        <v>58</v>
      </c>
    </row>
    <row r="75" spans="1:11" x14ac:dyDescent="0.25">
      <c r="A75" s="1">
        <v>43600</v>
      </c>
      <c r="B75" t="s">
        <v>7</v>
      </c>
      <c r="C75" s="3">
        <f t="shared" si="4"/>
        <v>-27842514.68</v>
      </c>
      <c r="D75" s="5">
        <v>2111300</v>
      </c>
      <c r="E75" s="4" t="s">
        <v>26</v>
      </c>
      <c r="F75" s="5">
        <v>21</v>
      </c>
      <c r="G75">
        <v>1</v>
      </c>
      <c r="I75" t="s">
        <v>61</v>
      </c>
      <c r="J75" s="2">
        <v>27842514.68</v>
      </c>
    </row>
    <row r="76" spans="1:11" x14ac:dyDescent="0.25">
      <c r="A76" s="1">
        <v>43600</v>
      </c>
      <c r="B76" t="s">
        <v>12</v>
      </c>
      <c r="C76" s="3">
        <f t="shared" ref="C76:C77" si="5">G76*J76*(-1)</f>
        <v>2531137.7000000002</v>
      </c>
      <c r="D76" s="5">
        <v>2111300</v>
      </c>
      <c r="E76" s="4" t="s">
        <v>26</v>
      </c>
      <c r="F76" s="5">
        <v>21</v>
      </c>
      <c r="G76">
        <v>1</v>
      </c>
      <c r="I76" t="s">
        <v>61</v>
      </c>
      <c r="J76" s="2">
        <v>-2531137.7000000002</v>
      </c>
    </row>
    <row r="77" spans="1:11" x14ac:dyDescent="0.25">
      <c r="A77" s="1">
        <v>43657</v>
      </c>
      <c r="B77" t="s">
        <v>7</v>
      </c>
      <c r="C77" s="3">
        <f t="shared" si="5"/>
        <v>-5868207.5800000001</v>
      </c>
      <c r="D77" s="5">
        <v>2111300</v>
      </c>
      <c r="E77" s="4" t="s">
        <v>26</v>
      </c>
      <c r="F77" s="5">
        <v>21</v>
      </c>
      <c r="G77">
        <v>1</v>
      </c>
      <c r="I77" t="s">
        <v>57</v>
      </c>
      <c r="J77" s="2">
        <v>5868207.5800000001</v>
      </c>
    </row>
    <row r="78" spans="1:11" x14ac:dyDescent="0.25">
      <c r="A78" s="1">
        <v>43657</v>
      </c>
      <c r="B78" t="s">
        <v>12</v>
      </c>
      <c r="C78" s="3">
        <f t="shared" ref="C78:C79" si="6">G78*J78*(-1)</f>
        <v>5868207.5800000001</v>
      </c>
      <c r="D78" s="5">
        <v>2111300</v>
      </c>
      <c r="E78" s="4" t="s">
        <v>26</v>
      </c>
      <c r="F78" s="5">
        <v>21</v>
      </c>
      <c r="G78">
        <v>1</v>
      </c>
      <c r="I78" t="s">
        <v>57</v>
      </c>
      <c r="J78" s="2">
        <v>-5868207.5800000001</v>
      </c>
    </row>
    <row r="79" spans="1:11" x14ac:dyDescent="0.25">
      <c r="A79" s="1">
        <v>43748</v>
      </c>
      <c r="B79" t="s">
        <v>7</v>
      </c>
      <c r="C79" s="3">
        <f t="shared" si="6"/>
        <v>-16671.37</v>
      </c>
      <c r="D79" s="5">
        <v>2111300</v>
      </c>
      <c r="E79" s="4" t="s">
        <v>26</v>
      </c>
      <c r="F79" s="5">
        <v>21</v>
      </c>
      <c r="G79">
        <v>1</v>
      </c>
      <c r="I79" t="s">
        <v>59</v>
      </c>
      <c r="J79" s="2">
        <v>16671.37</v>
      </c>
    </row>
    <row r="80" spans="1:11" x14ac:dyDescent="0.25">
      <c r="A80" s="1">
        <v>43718</v>
      </c>
      <c r="B80" t="s">
        <v>7</v>
      </c>
      <c r="C80" s="3">
        <f t="shared" ref="C80" si="7">G80*J80*(-1)</f>
        <v>16671.37</v>
      </c>
      <c r="D80" s="5">
        <v>2111300</v>
      </c>
      <c r="E80" s="4" t="s">
        <v>26</v>
      </c>
      <c r="F80" s="5">
        <v>21</v>
      </c>
      <c r="G80">
        <v>1</v>
      </c>
      <c r="I80" t="s">
        <v>59</v>
      </c>
      <c r="J80" s="2">
        <v>-16671.37</v>
      </c>
    </row>
    <row r="81" spans="1:10" x14ac:dyDescent="0.25">
      <c r="A81" s="1">
        <v>43780</v>
      </c>
      <c r="B81" t="s">
        <v>7</v>
      </c>
      <c r="C81" s="3">
        <f t="shared" ref="C81" si="8">G81*J81*(-1)</f>
        <v>-8036.52</v>
      </c>
      <c r="D81" s="5">
        <v>2111300</v>
      </c>
      <c r="E81" s="4" t="s">
        <v>26</v>
      </c>
      <c r="F81" s="5">
        <v>21</v>
      </c>
      <c r="G81">
        <v>1</v>
      </c>
      <c r="I81" t="s">
        <v>60</v>
      </c>
      <c r="J81" s="2">
        <v>8036.52</v>
      </c>
    </row>
    <row r="82" spans="1:10" x14ac:dyDescent="0.25">
      <c r="A82" s="1">
        <v>43749</v>
      </c>
      <c r="B82" t="s">
        <v>7</v>
      </c>
      <c r="C82" s="3">
        <f t="shared" ref="C82" si="9">G82*J82*(-1)</f>
        <v>8036.52</v>
      </c>
      <c r="D82" s="5">
        <v>2111300</v>
      </c>
      <c r="E82" s="4" t="s">
        <v>26</v>
      </c>
      <c r="F82" s="5">
        <v>21</v>
      </c>
      <c r="G82">
        <v>1</v>
      </c>
      <c r="I82" t="s">
        <v>60</v>
      </c>
      <c r="J82" s="2">
        <v>-8036.52</v>
      </c>
    </row>
    <row r="83" spans="1:10" x14ac:dyDescent="0.25">
      <c r="A83" s="1">
        <v>43296</v>
      </c>
      <c r="B83" t="s">
        <v>12</v>
      </c>
      <c r="C83" s="3">
        <f t="shared" ref="C83" si="10">G83*J83*(-1)</f>
        <v>2531137.69</v>
      </c>
      <c r="D83" s="5">
        <v>2111300</v>
      </c>
      <c r="E83" s="4" t="s">
        <v>26</v>
      </c>
      <c r="F83" s="5">
        <v>21</v>
      </c>
      <c r="G83">
        <v>1</v>
      </c>
      <c r="I83" t="s">
        <v>61</v>
      </c>
      <c r="J83" s="2">
        <v>-2531137.69</v>
      </c>
    </row>
    <row r="84" spans="1:10" x14ac:dyDescent="0.25">
      <c r="A84" s="1">
        <v>43327</v>
      </c>
      <c r="B84" t="s">
        <v>12</v>
      </c>
      <c r="C84" s="3">
        <f t="shared" ref="C84:C92" si="11">G84*J84*(-1)</f>
        <v>2531137.69</v>
      </c>
      <c r="D84" s="5">
        <v>2111300</v>
      </c>
      <c r="E84" s="4" t="s">
        <v>26</v>
      </c>
      <c r="F84" s="5">
        <v>21</v>
      </c>
      <c r="G84">
        <v>1</v>
      </c>
      <c r="I84" t="s">
        <v>61</v>
      </c>
      <c r="J84" s="2">
        <v>-2531137.69</v>
      </c>
    </row>
    <row r="85" spans="1:10" x14ac:dyDescent="0.25">
      <c r="A85" s="1">
        <v>43358</v>
      </c>
      <c r="B85" t="s">
        <v>12</v>
      </c>
      <c r="C85" s="3">
        <f t="shared" si="11"/>
        <v>2531137.7000000002</v>
      </c>
      <c r="D85" s="5">
        <v>2111300</v>
      </c>
      <c r="E85" s="4" t="s">
        <v>26</v>
      </c>
      <c r="F85" s="5">
        <v>21</v>
      </c>
      <c r="G85">
        <v>1</v>
      </c>
      <c r="I85" t="s">
        <v>61</v>
      </c>
      <c r="J85" s="2">
        <v>-2531137.7000000002</v>
      </c>
    </row>
    <row r="86" spans="1:10" x14ac:dyDescent="0.25">
      <c r="A86" s="1">
        <v>43388</v>
      </c>
      <c r="B86" t="s">
        <v>12</v>
      </c>
      <c r="C86" s="3">
        <f t="shared" si="11"/>
        <v>2531137.7000000002</v>
      </c>
      <c r="D86" s="5">
        <v>2111300</v>
      </c>
      <c r="E86" s="4" t="s">
        <v>26</v>
      </c>
      <c r="F86" s="5">
        <v>21</v>
      </c>
      <c r="G86">
        <v>1</v>
      </c>
      <c r="I86" t="s">
        <v>61</v>
      </c>
      <c r="J86" s="2">
        <v>-2531137.7000000002</v>
      </c>
    </row>
    <row r="87" spans="1:10" x14ac:dyDescent="0.25">
      <c r="A87" s="1">
        <v>43419</v>
      </c>
      <c r="B87" t="s">
        <v>12</v>
      </c>
      <c r="C87" s="3">
        <f t="shared" si="11"/>
        <v>2531137.7000000002</v>
      </c>
      <c r="D87" s="5">
        <v>2111300</v>
      </c>
      <c r="E87" s="4" t="s">
        <v>26</v>
      </c>
      <c r="F87" s="5">
        <v>21</v>
      </c>
      <c r="G87">
        <v>1</v>
      </c>
      <c r="I87" t="s">
        <v>61</v>
      </c>
      <c r="J87" s="2">
        <v>-2531137.7000000002</v>
      </c>
    </row>
    <row r="88" spans="1:10" x14ac:dyDescent="0.25">
      <c r="A88" s="1">
        <v>43449</v>
      </c>
      <c r="B88" t="s">
        <v>12</v>
      </c>
      <c r="C88" s="3">
        <f t="shared" si="11"/>
        <v>2531137.7000000002</v>
      </c>
      <c r="D88" s="5">
        <v>2111300</v>
      </c>
      <c r="E88" s="4" t="s">
        <v>26</v>
      </c>
      <c r="F88" s="5">
        <v>21</v>
      </c>
      <c r="G88">
        <v>1</v>
      </c>
      <c r="I88" t="s">
        <v>61</v>
      </c>
      <c r="J88" s="2">
        <v>-2531137.7000000002</v>
      </c>
    </row>
    <row r="89" spans="1:10" x14ac:dyDescent="0.25">
      <c r="A89" s="1">
        <v>43480</v>
      </c>
      <c r="B89" t="s">
        <v>12</v>
      </c>
      <c r="C89" s="3">
        <f t="shared" si="11"/>
        <v>2531137.7000000002</v>
      </c>
      <c r="D89" s="5">
        <v>2111300</v>
      </c>
      <c r="E89" s="4" t="s">
        <v>26</v>
      </c>
      <c r="F89" s="5">
        <v>21</v>
      </c>
      <c r="G89">
        <v>1</v>
      </c>
      <c r="I89" t="s">
        <v>61</v>
      </c>
      <c r="J89" s="2">
        <v>-2531137.7000000002</v>
      </c>
    </row>
    <row r="90" spans="1:10" x14ac:dyDescent="0.25">
      <c r="A90" s="1">
        <v>43511</v>
      </c>
      <c r="B90" t="s">
        <v>12</v>
      </c>
      <c r="C90" s="3">
        <f t="shared" si="11"/>
        <v>2531137.7000000002</v>
      </c>
      <c r="D90" s="5">
        <v>2111300</v>
      </c>
      <c r="E90" s="4" t="s">
        <v>26</v>
      </c>
      <c r="F90" s="5">
        <v>21</v>
      </c>
      <c r="G90">
        <v>1</v>
      </c>
      <c r="I90" t="s">
        <v>61</v>
      </c>
      <c r="J90" s="2">
        <v>-2531137.7000000002</v>
      </c>
    </row>
    <row r="91" spans="1:10" x14ac:dyDescent="0.25">
      <c r="A91" s="1">
        <v>43539</v>
      </c>
      <c r="B91" t="s">
        <v>12</v>
      </c>
      <c r="C91" s="3">
        <f t="shared" si="11"/>
        <v>2531137.7000000002</v>
      </c>
      <c r="D91" s="5">
        <v>2111300</v>
      </c>
      <c r="E91" s="4" t="s">
        <v>26</v>
      </c>
      <c r="F91" s="5">
        <v>21</v>
      </c>
      <c r="G91">
        <v>1</v>
      </c>
      <c r="I91" t="s">
        <v>61</v>
      </c>
      <c r="J91" s="2">
        <v>-2531137.7000000002</v>
      </c>
    </row>
    <row r="92" spans="1:10" x14ac:dyDescent="0.25">
      <c r="A92" s="1">
        <v>43570</v>
      </c>
      <c r="B92" t="s">
        <v>12</v>
      </c>
      <c r="C92" s="3">
        <f t="shared" si="11"/>
        <v>2531137.7000000002</v>
      </c>
      <c r="D92" s="5">
        <v>2111300</v>
      </c>
      <c r="E92" s="4" t="s">
        <v>26</v>
      </c>
      <c r="F92" s="5">
        <v>21</v>
      </c>
      <c r="G92">
        <v>1</v>
      </c>
      <c r="I92" t="s">
        <v>61</v>
      </c>
      <c r="J92" s="2">
        <v>-2531137.7000000002</v>
      </c>
    </row>
    <row r="93" spans="1:10" x14ac:dyDescent="0.25">
      <c r="A93" s="1">
        <v>43657</v>
      </c>
      <c r="B93" t="s">
        <v>7</v>
      </c>
      <c r="C93" s="3">
        <f t="shared" ref="C93" si="12">G93*J93*(-1)</f>
        <v>-5868207.5800000001</v>
      </c>
      <c r="D93" s="5">
        <v>2111300</v>
      </c>
      <c r="E93" s="4" t="s">
        <v>26</v>
      </c>
      <c r="F93" s="5">
        <v>21</v>
      </c>
      <c r="G93">
        <v>1</v>
      </c>
      <c r="I93" t="s">
        <v>62</v>
      </c>
      <c r="J93" s="2">
        <v>5868207.5800000001</v>
      </c>
    </row>
    <row r="94" spans="1:10" x14ac:dyDescent="0.25">
      <c r="A94" s="1">
        <v>43627</v>
      </c>
      <c r="B94" t="s">
        <v>12</v>
      </c>
      <c r="C94" s="3">
        <f t="shared" ref="C94:C95" si="13">G94*J94*(-1)</f>
        <v>5868207.5800000001</v>
      </c>
      <c r="D94" s="5">
        <v>2111300</v>
      </c>
      <c r="E94" s="4" t="s">
        <v>26</v>
      </c>
      <c r="F94" s="5">
        <v>21</v>
      </c>
      <c r="G94">
        <v>1</v>
      </c>
      <c r="I94" t="s">
        <v>62</v>
      </c>
      <c r="J94" s="2">
        <v>-5868207.5800000001</v>
      </c>
    </row>
    <row r="95" spans="1:10" x14ac:dyDescent="0.25">
      <c r="A95" s="1">
        <v>43749</v>
      </c>
      <c r="B95" t="s">
        <v>7</v>
      </c>
      <c r="C95" s="3">
        <f t="shared" si="13"/>
        <v>-4243172.43</v>
      </c>
      <c r="D95" s="5">
        <v>2111300</v>
      </c>
      <c r="E95" s="4" t="s">
        <v>26</v>
      </c>
      <c r="F95" s="5">
        <v>21</v>
      </c>
      <c r="G95">
        <v>1</v>
      </c>
      <c r="I95" t="s">
        <v>63</v>
      </c>
      <c r="J95" s="2">
        <v>4243172.43</v>
      </c>
    </row>
    <row r="96" spans="1:10" x14ac:dyDescent="0.25">
      <c r="A96" s="1">
        <v>43719</v>
      </c>
      <c r="B96" t="s">
        <v>12</v>
      </c>
      <c r="C96" s="3">
        <f t="shared" ref="C96" si="14">G96*J96*(-1)</f>
        <v>4243172.43</v>
      </c>
      <c r="D96" s="5">
        <v>2111300</v>
      </c>
      <c r="E96" s="4" t="s">
        <v>26</v>
      </c>
      <c r="F96" s="5">
        <v>21</v>
      </c>
      <c r="G96">
        <v>1</v>
      </c>
      <c r="I96" t="s">
        <v>63</v>
      </c>
      <c r="J96" s="2">
        <v>-4243172.43</v>
      </c>
    </row>
    <row r="97" spans="1:10" x14ac:dyDescent="0.25">
      <c r="A97" s="1">
        <v>44123</v>
      </c>
      <c r="B97" t="s">
        <v>7</v>
      </c>
      <c r="C97" s="3">
        <f t="shared" ref="C97:C102" si="15">G97*J97*(-1)</f>
        <v>-5894635.2000000002</v>
      </c>
      <c r="D97" s="5">
        <v>2111300</v>
      </c>
      <c r="E97" s="4" t="s">
        <v>26</v>
      </c>
      <c r="F97" s="5">
        <v>21</v>
      </c>
      <c r="G97">
        <v>1</v>
      </c>
      <c r="I97" s="2" t="s">
        <v>64</v>
      </c>
      <c r="J97" s="7">
        <v>5894635.2000000002</v>
      </c>
    </row>
    <row r="98" spans="1:10" x14ac:dyDescent="0.25">
      <c r="A98" s="1">
        <v>44146</v>
      </c>
      <c r="B98" t="s">
        <v>7</v>
      </c>
      <c r="C98" s="3">
        <f t="shared" si="15"/>
        <v>-7466669.8899999997</v>
      </c>
      <c r="D98" s="5">
        <v>2111300</v>
      </c>
      <c r="E98" s="4" t="s">
        <v>26</v>
      </c>
      <c r="F98" s="5">
        <v>21</v>
      </c>
      <c r="G98">
        <v>1</v>
      </c>
      <c r="I98" s="2" t="s">
        <v>64</v>
      </c>
      <c r="J98" s="8">
        <v>7466669.8899999997</v>
      </c>
    </row>
    <row r="99" spans="1:10" x14ac:dyDescent="0.25">
      <c r="A99" s="1">
        <v>44188</v>
      </c>
      <c r="B99" t="s">
        <v>7</v>
      </c>
      <c r="C99" s="3">
        <f t="shared" si="15"/>
        <v>-14893068.01</v>
      </c>
      <c r="D99" s="5">
        <v>2111300</v>
      </c>
      <c r="E99" s="4" t="s">
        <v>26</v>
      </c>
      <c r="F99" s="5">
        <v>21</v>
      </c>
      <c r="G99">
        <v>1</v>
      </c>
      <c r="I99" s="2" t="s">
        <v>64</v>
      </c>
      <c r="J99" s="9">
        <v>14893068.01</v>
      </c>
    </row>
    <row r="100" spans="1:10" x14ac:dyDescent="0.25">
      <c r="A100" s="1">
        <v>44123</v>
      </c>
      <c r="B100" t="s">
        <v>12</v>
      </c>
      <c r="C100" s="3">
        <f t="shared" si="15"/>
        <v>5894635.2000000002</v>
      </c>
      <c r="D100" s="5">
        <v>2111300</v>
      </c>
      <c r="E100" s="4" t="s">
        <v>26</v>
      </c>
      <c r="F100" s="5">
        <v>21</v>
      </c>
      <c r="G100">
        <v>1</v>
      </c>
      <c r="I100" s="2" t="s">
        <v>64</v>
      </c>
      <c r="J100" s="7">
        <v>-5894635.2000000002</v>
      </c>
    </row>
    <row r="101" spans="1:10" x14ac:dyDescent="0.25">
      <c r="A101" s="1">
        <v>44146</v>
      </c>
      <c r="B101" t="s">
        <v>12</v>
      </c>
      <c r="C101" s="3">
        <f t="shared" si="15"/>
        <v>7466669.8899999997</v>
      </c>
      <c r="D101" s="5">
        <v>2111300</v>
      </c>
      <c r="E101" s="4" t="s">
        <v>26</v>
      </c>
      <c r="F101" s="5">
        <v>21</v>
      </c>
      <c r="G101">
        <v>1</v>
      </c>
      <c r="I101" s="2" t="s">
        <v>64</v>
      </c>
      <c r="J101" s="8">
        <v>-7466669.8899999997</v>
      </c>
    </row>
    <row r="102" spans="1:10" x14ac:dyDescent="0.25">
      <c r="A102" s="1">
        <v>44188</v>
      </c>
      <c r="B102" t="s">
        <v>12</v>
      </c>
      <c r="C102" s="3">
        <f t="shared" si="15"/>
        <v>14893068.01</v>
      </c>
      <c r="D102" s="5">
        <v>2111300</v>
      </c>
      <c r="E102" s="4" t="s">
        <v>26</v>
      </c>
      <c r="F102" s="5">
        <v>21</v>
      </c>
      <c r="G102">
        <v>1</v>
      </c>
      <c r="I102" s="2" t="s">
        <v>64</v>
      </c>
      <c r="J102" s="9">
        <v>-14893068.01</v>
      </c>
    </row>
    <row r="103" spans="1:10" x14ac:dyDescent="0.25">
      <c r="A103" s="1">
        <v>44455</v>
      </c>
      <c r="B103" t="s">
        <v>7</v>
      </c>
      <c r="C103" s="3">
        <f t="shared" ref="C103" si="16">G103*J103*(-1)</f>
        <v>-31424628.07</v>
      </c>
      <c r="D103" s="5">
        <v>2111300</v>
      </c>
      <c r="E103" s="4" t="s">
        <v>26</v>
      </c>
      <c r="F103" s="5">
        <v>21</v>
      </c>
      <c r="G103">
        <v>1</v>
      </c>
      <c r="I103" t="s">
        <v>65</v>
      </c>
      <c r="J103" s="2">
        <v>31424628.07</v>
      </c>
    </row>
    <row r="104" spans="1:10" x14ac:dyDescent="0.25">
      <c r="A104" s="1">
        <v>44363</v>
      </c>
      <c r="B104" t="s">
        <v>12</v>
      </c>
      <c r="C104" s="3">
        <f t="shared" ref="C104:C107" si="17">G104*J104*(-1)</f>
        <v>11692969.49</v>
      </c>
      <c r="D104" s="5">
        <v>2111300</v>
      </c>
      <c r="E104" s="4" t="s">
        <v>26</v>
      </c>
      <c r="F104" s="5">
        <v>21</v>
      </c>
      <c r="G104">
        <v>1</v>
      </c>
      <c r="I104" t="s">
        <v>65</v>
      </c>
      <c r="J104" s="7">
        <v>-11692969.49</v>
      </c>
    </row>
    <row r="105" spans="1:10" x14ac:dyDescent="0.25">
      <c r="A105" s="1">
        <v>44393</v>
      </c>
      <c r="B105" t="s">
        <v>12</v>
      </c>
      <c r="C105" s="3">
        <f t="shared" si="17"/>
        <v>10667310.85</v>
      </c>
      <c r="D105" s="5">
        <v>2111300</v>
      </c>
      <c r="E105" s="4" t="s">
        <v>26</v>
      </c>
      <c r="F105" s="5">
        <v>21</v>
      </c>
      <c r="G105">
        <v>1</v>
      </c>
      <c r="I105" t="s">
        <v>65</v>
      </c>
      <c r="J105" s="7">
        <v>-10667310.85</v>
      </c>
    </row>
    <row r="106" spans="1:10" x14ac:dyDescent="0.25">
      <c r="A106" s="1">
        <v>44424</v>
      </c>
      <c r="B106" t="s">
        <v>12</v>
      </c>
      <c r="C106" s="3">
        <f t="shared" si="17"/>
        <v>9073521.4800000004</v>
      </c>
      <c r="D106" s="5">
        <v>2111300</v>
      </c>
      <c r="E106" s="4" t="s">
        <v>26</v>
      </c>
      <c r="F106" s="5">
        <v>21</v>
      </c>
      <c r="G106">
        <v>1</v>
      </c>
      <c r="I106" t="s">
        <v>65</v>
      </c>
      <c r="J106" s="7">
        <v>-9073521.4800000004</v>
      </c>
    </row>
    <row r="107" spans="1:10" x14ac:dyDescent="0.25">
      <c r="A107" s="1">
        <v>44512</v>
      </c>
      <c r="B107" t="s">
        <v>7</v>
      </c>
      <c r="C107" s="3">
        <f t="shared" si="17"/>
        <v>-25542869.829999998</v>
      </c>
      <c r="D107" s="5">
        <v>2111300</v>
      </c>
      <c r="E107" s="4" t="s">
        <v>26</v>
      </c>
      <c r="F107" s="5">
        <v>21</v>
      </c>
      <c r="G107">
        <v>1</v>
      </c>
      <c r="I107" t="s">
        <v>66</v>
      </c>
      <c r="J107" s="7">
        <v>25542869.829999998</v>
      </c>
    </row>
    <row r="108" spans="1:10" x14ac:dyDescent="0.25">
      <c r="A108" s="1">
        <v>44481</v>
      </c>
      <c r="B108" t="s">
        <v>12</v>
      </c>
      <c r="C108" s="3">
        <f t="shared" ref="C108" si="18">G108*J108*(-1)</f>
        <v>14593997.76</v>
      </c>
      <c r="D108" s="5">
        <v>2111300</v>
      </c>
      <c r="E108" s="4" t="s">
        <v>26</v>
      </c>
      <c r="F108" s="5">
        <v>21</v>
      </c>
      <c r="G108">
        <v>1</v>
      </c>
      <c r="I108" t="s">
        <v>66</v>
      </c>
      <c r="J108" s="7">
        <v>-14593997.76</v>
      </c>
    </row>
    <row r="109" spans="1:10" x14ac:dyDescent="0.25">
      <c r="A109" s="1">
        <v>44512</v>
      </c>
      <c r="B109" t="s">
        <v>12</v>
      </c>
      <c r="C109" s="3">
        <f t="shared" ref="C109" si="19">G109*J109*(-1)</f>
        <v>10958458.51</v>
      </c>
      <c r="D109" s="5">
        <v>2111300</v>
      </c>
      <c r="E109" s="4" t="s">
        <v>26</v>
      </c>
      <c r="F109" s="5">
        <v>21</v>
      </c>
      <c r="G109">
        <v>1</v>
      </c>
      <c r="I109" t="s">
        <v>66</v>
      </c>
      <c r="J109" s="7">
        <v>-10958458.51</v>
      </c>
    </row>
    <row r="110" spans="1:10" x14ac:dyDescent="0.25">
      <c r="A110" s="1">
        <v>44544</v>
      </c>
      <c r="B110" t="s">
        <v>7</v>
      </c>
      <c r="C110" s="3">
        <f t="shared" ref="C110:C114" si="20">G110*J110*(-1)</f>
        <v>-8874277.8599999994</v>
      </c>
      <c r="D110" s="5">
        <v>2111300</v>
      </c>
      <c r="E110" s="4" t="s">
        <v>26</v>
      </c>
      <c r="F110" s="5">
        <v>21</v>
      </c>
      <c r="G110">
        <v>1</v>
      </c>
      <c r="I110" t="s">
        <v>67</v>
      </c>
      <c r="J110">
        <v>8874277.8599999994</v>
      </c>
    </row>
    <row r="111" spans="1:10" x14ac:dyDescent="0.25">
      <c r="A111" s="1">
        <v>44544</v>
      </c>
      <c r="B111" t="s">
        <v>12</v>
      </c>
      <c r="C111" s="3">
        <f t="shared" si="20"/>
        <v>8874277.8599999994</v>
      </c>
      <c r="D111" s="5">
        <v>2111300</v>
      </c>
      <c r="E111" s="4" t="s">
        <v>26</v>
      </c>
      <c r="F111" s="5">
        <v>21</v>
      </c>
      <c r="G111">
        <v>1</v>
      </c>
      <c r="I111" t="s">
        <v>67</v>
      </c>
      <c r="J111">
        <v>-8874277.8599999994</v>
      </c>
    </row>
    <row r="112" spans="1:10" x14ac:dyDescent="0.25">
      <c r="A112" s="1">
        <v>40287</v>
      </c>
      <c r="B112" t="s">
        <v>10</v>
      </c>
      <c r="C112" s="3">
        <f t="shared" si="20"/>
        <v>0</v>
      </c>
      <c r="D112" s="5">
        <v>1501402</v>
      </c>
      <c r="E112" s="4" t="s">
        <v>18</v>
      </c>
      <c r="F112" s="5">
        <v>15</v>
      </c>
      <c r="G112">
        <v>1</v>
      </c>
      <c r="I112" t="s">
        <v>58</v>
      </c>
    </row>
    <row r="113" spans="1:10" x14ac:dyDescent="0.25">
      <c r="A113" s="1">
        <v>40287</v>
      </c>
      <c r="B113" t="s">
        <v>10</v>
      </c>
      <c r="C113" s="3">
        <f t="shared" si="20"/>
        <v>0</v>
      </c>
      <c r="D113" s="5">
        <v>1721000</v>
      </c>
      <c r="E113" s="4" t="s">
        <v>22</v>
      </c>
      <c r="F113" s="5">
        <v>17</v>
      </c>
      <c r="G113">
        <v>1</v>
      </c>
      <c r="I113" t="s">
        <v>58</v>
      </c>
    </row>
    <row r="114" spans="1:10" x14ac:dyDescent="0.25">
      <c r="A114" s="1">
        <v>40287</v>
      </c>
      <c r="B114" t="s">
        <v>10</v>
      </c>
      <c r="C114" s="3">
        <f t="shared" si="20"/>
        <v>-624579.93999999994</v>
      </c>
      <c r="D114" s="5">
        <v>2111300</v>
      </c>
      <c r="E114" s="4" t="s">
        <v>26</v>
      </c>
      <c r="F114" s="5">
        <v>21</v>
      </c>
      <c r="G114">
        <v>1</v>
      </c>
      <c r="I114" t="s">
        <v>58</v>
      </c>
      <c r="J114">
        <v>624579.93999999994</v>
      </c>
    </row>
    <row r="115" spans="1:10" x14ac:dyDescent="0.25">
      <c r="A115" s="1">
        <v>40287</v>
      </c>
      <c r="B115" t="s">
        <v>10</v>
      </c>
      <c r="C115" s="3">
        <f t="shared" ref="C115:C132" si="21">G115*J115*(-1)</f>
        <v>0</v>
      </c>
      <c r="D115" s="5">
        <v>2304400</v>
      </c>
      <c r="E115" s="4" t="s">
        <v>30</v>
      </c>
      <c r="F115" s="5">
        <v>23</v>
      </c>
      <c r="G115">
        <v>1</v>
      </c>
      <c r="I115" t="s">
        <v>58</v>
      </c>
    </row>
    <row r="116" spans="1:10" x14ac:dyDescent="0.25">
      <c r="A116" s="1">
        <v>40287</v>
      </c>
      <c r="B116" t="s">
        <v>10</v>
      </c>
      <c r="C116" s="3">
        <f t="shared" si="21"/>
        <v>0</v>
      </c>
      <c r="D116" s="5">
        <v>2704302</v>
      </c>
      <c r="E116" s="4" t="s">
        <v>34</v>
      </c>
      <c r="F116" s="5">
        <v>27</v>
      </c>
      <c r="G116">
        <v>1</v>
      </c>
      <c r="I116" t="s">
        <v>58</v>
      </c>
    </row>
    <row r="117" spans="1:10" x14ac:dyDescent="0.25">
      <c r="A117" s="1">
        <v>40287</v>
      </c>
      <c r="B117" t="s">
        <v>10</v>
      </c>
      <c r="C117" s="3">
        <f t="shared" si="21"/>
        <v>0</v>
      </c>
      <c r="D117" s="5">
        <v>2927408</v>
      </c>
      <c r="E117" s="4" t="s">
        <v>38</v>
      </c>
      <c r="F117" s="5">
        <v>29</v>
      </c>
      <c r="G117">
        <v>1</v>
      </c>
      <c r="I117" t="s">
        <v>58</v>
      </c>
    </row>
    <row r="118" spans="1:10" x14ac:dyDescent="0.25">
      <c r="A118" s="1">
        <v>40287</v>
      </c>
      <c r="B118" t="s">
        <v>10</v>
      </c>
      <c r="C118" s="3">
        <f t="shared" si="21"/>
        <v>0</v>
      </c>
      <c r="D118" s="5">
        <v>3106200</v>
      </c>
      <c r="E118" s="4" t="s">
        <v>42</v>
      </c>
      <c r="F118" s="5">
        <v>31</v>
      </c>
      <c r="G118">
        <v>1</v>
      </c>
      <c r="I118" t="s">
        <v>58</v>
      </c>
    </row>
    <row r="119" spans="1:10" x14ac:dyDescent="0.25">
      <c r="A119" s="1">
        <v>40287</v>
      </c>
      <c r="B119" t="s">
        <v>10</v>
      </c>
      <c r="C119" s="3">
        <f t="shared" si="21"/>
        <v>0</v>
      </c>
      <c r="D119" s="5">
        <v>5002704</v>
      </c>
      <c r="E119" s="4" t="s">
        <v>46</v>
      </c>
      <c r="F119" s="5">
        <v>50</v>
      </c>
      <c r="G119">
        <v>1</v>
      </c>
      <c r="I119" t="s">
        <v>58</v>
      </c>
    </row>
    <row r="120" spans="1:10" x14ac:dyDescent="0.25">
      <c r="A120" s="1">
        <v>40287</v>
      </c>
      <c r="B120" t="s">
        <v>10</v>
      </c>
      <c r="C120" s="3">
        <f t="shared" si="21"/>
        <v>0</v>
      </c>
      <c r="D120" s="5">
        <v>1506807</v>
      </c>
      <c r="E120" s="4" t="s">
        <v>50</v>
      </c>
      <c r="F120" s="5">
        <v>15</v>
      </c>
      <c r="G120">
        <v>1</v>
      </c>
      <c r="I120" t="s">
        <v>58</v>
      </c>
    </row>
    <row r="121" spans="1:10" x14ac:dyDescent="0.25">
      <c r="A121" s="1">
        <v>40287</v>
      </c>
      <c r="B121" t="s">
        <v>11</v>
      </c>
      <c r="C121" s="3">
        <f t="shared" si="21"/>
        <v>0</v>
      </c>
      <c r="D121" s="5">
        <v>1501402</v>
      </c>
      <c r="E121" s="4" t="s">
        <v>18</v>
      </c>
      <c r="F121" s="5">
        <v>15</v>
      </c>
      <c r="G121">
        <v>1</v>
      </c>
      <c r="I121" t="s">
        <v>58</v>
      </c>
    </row>
    <row r="122" spans="1:10" x14ac:dyDescent="0.25">
      <c r="A122" s="1">
        <v>40287</v>
      </c>
      <c r="B122" t="s">
        <v>11</v>
      </c>
      <c r="C122" s="3">
        <f t="shared" si="21"/>
        <v>0</v>
      </c>
      <c r="D122" s="5">
        <v>1721000</v>
      </c>
      <c r="E122" s="4" t="s">
        <v>22</v>
      </c>
      <c r="F122" s="5">
        <v>17</v>
      </c>
      <c r="G122">
        <v>1</v>
      </c>
      <c r="I122" t="s">
        <v>58</v>
      </c>
    </row>
    <row r="123" spans="1:10" x14ac:dyDescent="0.25">
      <c r="A123" s="1">
        <v>40287</v>
      </c>
      <c r="B123" t="s">
        <v>11</v>
      </c>
      <c r="C123" s="3">
        <f t="shared" si="21"/>
        <v>0</v>
      </c>
      <c r="D123" s="5">
        <v>2111300</v>
      </c>
      <c r="E123" s="4" t="s">
        <v>26</v>
      </c>
      <c r="F123" s="5">
        <v>21</v>
      </c>
      <c r="G123">
        <v>1</v>
      </c>
      <c r="I123" t="s">
        <v>58</v>
      </c>
    </row>
    <row r="124" spans="1:10" x14ac:dyDescent="0.25">
      <c r="A124" s="1">
        <v>40287</v>
      </c>
      <c r="B124" t="s">
        <v>11</v>
      </c>
      <c r="C124" s="3">
        <f t="shared" si="21"/>
        <v>0</v>
      </c>
      <c r="D124" s="5">
        <v>2304400</v>
      </c>
      <c r="E124" s="4" t="s">
        <v>30</v>
      </c>
      <c r="F124" s="5">
        <v>23</v>
      </c>
      <c r="G124">
        <v>1</v>
      </c>
      <c r="I124" t="s">
        <v>58</v>
      </c>
    </row>
    <row r="125" spans="1:10" x14ac:dyDescent="0.25">
      <c r="A125" s="1">
        <v>40287</v>
      </c>
      <c r="B125" t="s">
        <v>11</v>
      </c>
      <c r="C125" s="3">
        <f t="shared" si="21"/>
        <v>0</v>
      </c>
      <c r="D125" s="5">
        <v>2704302</v>
      </c>
      <c r="E125" s="4" t="s">
        <v>34</v>
      </c>
      <c r="F125" s="5">
        <v>27</v>
      </c>
      <c r="G125">
        <v>1</v>
      </c>
      <c r="I125" t="s">
        <v>58</v>
      </c>
    </row>
    <row r="126" spans="1:10" x14ac:dyDescent="0.25">
      <c r="A126" s="1">
        <v>40287</v>
      </c>
      <c r="B126" t="s">
        <v>11</v>
      </c>
      <c r="C126" s="3">
        <f t="shared" si="21"/>
        <v>0</v>
      </c>
      <c r="D126" s="5">
        <v>2927408</v>
      </c>
      <c r="E126" s="4" t="s">
        <v>38</v>
      </c>
      <c r="F126" s="5">
        <v>29</v>
      </c>
      <c r="G126">
        <v>1</v>
      </c>
      <c r="I126" t="s">
        <v>58</v>
      </c>
    </row>
    <row r="127" spans="1:10" x14ac:dyDescent="0.25">
      <c r="A127" s="1">
        <v>40287</v>
      </c>
      <c r="B127" t="s">
        <v>11</v>
      </c>
      <c r="C127" s="3">
        <f t="shared" si="21"/>
        <v>0</v>
      </c>
      <c r="D127" s="5">
        <v>3106200</v>
      </c>
      <c r="E127" s="4" t="s">
        <v>42</v>
      </c>
      <c r="F127" s="5">
        <v>31</v>
      </c>
      <c r="G127">
        <v>1</v>
      </c>
      <c r="I127" t="s">
        <v>58</v>
      </c>
    </row>
    <row r="128" spans="1:10" x14ac:dyDescent="0.25">
      <c r="A128" s="1">
        <v>40287</v>
      </c>
      <c r="B128" t="s">
        <v>11</v>
      </c>
      <c r="C128" s="3">
        <f t="shared" si="21"/>
        <v>0</v>
      </c>
      <c r="D128" s="5">
        <v>5002704</v>
      </c>
      <c r="E128" s="4" t="s">
        <v>46</v>
      </c>
      <c r="F128" s="5">
        <v>50</v>
      </c>
      <c r="G128">
        <v>1</v>
      </c>
      <c r="I128" t="s">
        <v>58</v>
      </c>
    </row>
    <row r="129" spans="1:10" x14ac:dyDescent="0.25">
      <c r="A129" s="1">
        <v>40287</v>
      </c>
      <c r="B129" t="s">
        <v>11</v>
      </c>
      <c r="C129" s="3">
        <f t="shared" si="21"/>
        <v>0</v>
      </c>
      <c r="D129" s="5">
        <v>1506807</v>
      </c>
      <c r="E129" s="4" t="s">
        <v>50</v>
      </c>
      <c r="F129" s="5">
        <v>15</v>
      </c>
      <c r="G129">
        <v>1</v>
      </c>
      <c r="I129" t="s">
        <v>58</v>
      </c>
    </row>
    <row r="130" spans="1:10" x14ac:dyDescent="0.25">
      <c r="A130" s="1">
        <v>40532</v>
      </c>
      <c r="B130" t="s">
        <v>10</v>
      </c>
      <c r="C130" s="3">
        <f t="shared" si="21"/>
        <v>0</v>
      </c>
      <c r="D130" s="5">
        <v>1501402</v>
      </c>
      <c r="E130" s="4" t="s">
        <v>18</v>
      </c>
      <c r="F130" s="5">
        <v>15</v>
      </c>
      <c r="G130">
        <v>1</v>
      </c>
      <c r="I130" t="s">
        <v>58</v>
      </c>
    </row>
    <row r="131" spans="1:10" x14ac:dyDescent="0.25">
      <c r="A131" s="1">
        <v>40532</v>
      </c>
      <c r="B131" t="s">
        <v>10</v>
      </c>
      <c r="C131" s="3">
        <f t="shared" si="21"/>
        <v>0</v>
      </c>
      <c r="D131" s="5">
        <v>1721000</v>
      </c>
      <c r="E131" s="4" t="s">
        <v>22</v>
      </c>
      <c r="F131" s="5">
        <v>17</v>
      </c>
      <c r="G131">
        <v>1</v>
      </c>
      <c r="I131" t="s">
        <v>58</v>
      </c>
    </row>
    <row r="132" spans="1:10" x14ac:dyDescent="0.25">
      <c r="A132" s="1">
        <v>40532</v>
      </c>
      <c r="B132" t="s">
        <v>10</v>
      </c>
      <c r="C132" s="3">
        <f t="shared" si="21"/>
        <v>-3457639.63</v>
      </c>
      <c r="D132" s="5">
        <v>2111300</v>
      </c>
      <c r="E132" s="4" t="s">
        <v>26</v>
      </c>
      <c r="F132" s="5">
        <v>21</v>
      </c>
      <c r="G132">
        <v>1</v>
      </c>
      <c r="I132" t="s">
        <v>58</v>
      </c>
      <c r="J132">
        <v>3457639.63</v>
      </c>
    </row>
    <row r="133" spans="1:10" x14ac:dyDescent="0.25">
      <c r="A133" s="1">
        <v>40532</v>
      </c>
      <c r="B133" t="s">
        <v>10</v>
      </c>
      <c r="C133" s="3">
        <f t="shared" ref="C133:C150" si="22">G133*J133*(-1)</f>
        <v>0</v>
      </c>
      <c r="D133" s="5">
        <v>2304400</v>
      </c>
      <c r="E133" s="4" t="s">
        <v>30</v>
      </c>
      <c r="F133" s="5">
        <v>23</v>
      </c>
      <c r="G133">
        <v>1</v>
      </c>
      <c r="I133" t="s">
        <v>58</v>
      </c>
    </row>
    <row r="134" spans="1:10" x14ac:dyDescent="0.25">
      <c r="A134" s="1">
        <v>40532</v>
      </c>
      <c r="B134" t="s">
        <v>10</v>
      </c>
      <c r="C134" s="3">
        <f t="shared" si="22"/>
        <v>0</v>
      </c>
      <c r="D134" s="5">
        <v>2704302</v>
      </c>
      <c r="E134" s="4" t="s">
        <v>34</v>
      </c>
      <c r="F134" s="5">
        <v>27</v>
      </c>
      <c r="G134">
        <v>1</v>
      </c>
      <c r="I134" t="s">
        <v>58</v>
      </c>
    </row>
    <row r="135" spans="1:10" x14ac:dyDescent="0.25">
      <c r="A135" s="1">
        <v>40532</v>
      </c>
      <c r="B135" t="s">
        <v>10</v>
      </c>
      <c r="C135" s="3">
        <f t="shared" si="22"/>
        <v>0</v>
      </c>
      <c r="D135" s="5">
        <v>2927408</v>
      </c>
      <c r="E135" s="4" t="s">
        <v>38</v>
      </c>
      <c r="F135" s="5">
        <v>29</v>
      </c>
      <c r="G135">
        <v>1</v>
      </c>
      <c r="I135" t="s">
        <v>58</v>
      </c>
    </row>
    <row r="136" spans="1:10" x14ac:dyDescent="0.25">
      <c r="A136" s="1">
        <v>40532</v>
      </c>
      <c r="B136" t="s">
        <v>10</v>
      </c>
      <c r="C136" s="3">
        <f t="shared" si="22"/>
        <v>0</v>
      </c>
      <c r="D136" s="5">
        <v>3106200</v>
      </c>
      <c r="E136" s="4" t="s">
        <v>42</v>
      </c>
      <c r="F136" s="5">
        <v>31</v>
      </c>
      <c r="G136">
        <v>1</v>
      </c>
      <c r="I136" t="s">
        <v>58</v>
      </c>
    </row>
    <row r="137" spans="1:10" x14ac:dyDescent="0.25">
      <c r="A137" s="1">
        <v>40532</v>
      </c>
      <c r="B137" t="s">
        <v>10</v>
      </c>
      <c r="C137" s="3">
        <f t="shared" si="22"/>
        <v>0</v>
      </c>
      <c r="D137" s="5">
        <v>5002704</v>
      </c>
      <c r="E137" s="4" t="s">
        <v>46</v>
      </c>
      <c r="F137" s="5">
        <v>50</v>
      </c>
      <c r="G137">
        <v>1</v>
      </c>
      <c r="I137" t="s">
        <v>58</v>
      </c>
    </row>
    <row r="138" spans="1:10" x14ac:dyDescent="0.25">
      <c r="A138" s="1">
        <v>40532</v>
      </c>
      <c r="B138" t="s">
        <v>10</v>
      </c>
      <c r="C138" s="3">
        <f t="shared" si="22"/>
        <v>0</v>
      </c>
      <c r="D138" s="5">
        <v>1506807</v>
      </c>
      <c r="E138" s="4" t="s">
        <v>50</v>
      </c>
      <c r="F138" s="5">
        <v>15</v>
      </c>
      <c r="G138">
        <v>1</v>
      </c>
      <c r="I138" t="s">
        <v>58</v>
      </c>
    </row>
    <row r="139" spans="1:10" x14ac:dyDescent="0.25">
      <c r="A139" s="1">
        <v>40532</v>
      </c>
      <c r="B139" t="s">
        <v>11</v>
      </c>
      <c r="C139" s="3">
        <f t="shared" si="22"/>
        <v>0</v>
      </c>
      <c r="D139" s="5">
        <v>1501402</v>
      </c>
      <c r="E139" s="4" t="s">
        <v>18</v>
      </c>
      <c r="F139" s="5">
        <v>15</v>
      </c>
      <c r="G139">
        <v>1</v>
      </c>
      <c r="I139" t="s">
        <v>58</v>
      </c>
    </row>
    <row r="140" spans="1:10" x14ac:dyDescent="0.25">
      <c r="A140" s="1">
        <v>40532</v>
      </c>
      <c r="B140" t="s">
        <v>11</v>
      </c>
      <c r="C140" s="3">
        <f t="shared" si="22"/>
        <v>0</v>
      </c>
      <c r="D140" s="5">
        <v>1721000</v>
      </c>
      <c r="E140" s="4" t="s">
        <v>22</v>
      </c>
      <c r="F140" s="5">
        <v>17</v>
      </c>
      <c r="G140">
        <v>1</v>
      </c>
      <c r="I140" t="s">
        <v>58</v>
      </c>
    </row>
    <row r="141" spans="1:10" x14ac:dyDescent="0.25">
      <c r="A141" s="1">
        <v>40532</v>
      </c>
      <c r="B141" t="s">
        <v>11</v>
      </c>
      <c r="C141" s="3">
        <f t="shared" si="22"/>
        <v>0</v>
      </c>
      <c r="D141" s="5">
        <v>2111300</v>
      </c>
      <c r="E141" s="4" t="s">
        <v>26</v>
      </c>
      <c r="F141" s="5">
        <v>21</v>
      </c>
      <c r="G141">
        <v>1</v>
      </c>
      <c r="I141" t="s">
        <v>58</v>
      </c>
    </row>
    <row r="142" spans="1:10" x14ac:dyDescent="0.25">
      <c r="A142" s="1">
        <v>40532</v>
      </c>
      <c r="B142" t="s">
        <v>11</v>
      </c>
      <c r="C142" s="3">
        <f t="shared" si="22"/>
        <v>0</v>
      </c>
      <c r="D142" s="5">
        <v>2304400</v>
      </c>
      <c r="E142" s="4" t="s">
        <v>30</v>
      </c>
      <c r="F142" s="5">
        <v>23</v>
      </c>
      <c r="G142">
        <v>1</v>
      </c>
      <c r="I142" t="s">
        <v>58</v>
      </c>
    </row>
    <row r="143" spans="1:10" x14ac:dyDescent="0.25">
      <c r="A143" s="1">
        <v>40532</v>
      </c>
      <c r="B143" t="s">
        <v>11</v>
      </c>
      <c r="C143" s="3">
        <f t="shared" si="22"/>
        <v>0</v>
      </c>
      <c r="D143" s="5">
        <v>2704302</v>
      </c>
      <c r="E143" s="4" t="s">
        <v>34</v>
      </c>
      <c r="F143" s="5">
        <v>27</v>
      </c>
      <c r="G143">
        <v>1</v>
      </c>
      <c r="I143" t="s">
        <v>58</v>
      </c>
    </row>
    <row r="144" spans="1:10" x14ac:dyDescent="0.25">
      <c r="A144" s="1">
        <v>40532</v>
      </c>
      <c r="B144" t="s">
        <v>11</v>
      </c>
      <c r="C144" s="3">
        <f t="shared" si="22"/>
        <v>0</v>
      </c>
      <c r="D144" s="5">
        <v>2927408</v>
      </c>
      <c r="E144" s="4" t="s">
        <v>38</v>
      </c>
      <c r="F144" s="5">
        <v>29</v>
      </c>
      <c r="G144">
        <v>1</v>
      </c>
      <c r="I144" t="s">
        <v>58</v>
      </c>
    </row>
    <row r="145" spans="1:10" x14ac:dyDescent="0.25">
      <c r="A145" s="1">
        <v>40532</v>
      </c>
      <c r="B145" t="s">
        <v>11</v>
      </c>
      <c r="C145" s="3">
        <f t="shared" si="22"/>
        <v>0</v>
      </c>
      <c r="D145" s="5">
        <v>3106200</v>
      </c>
      <c r="E145" s="4" t="s">
        <v>42</v>
      </c>
      <c r="F145" s="5">
        <v>31</v>
      </c>
      <c r="G145">
        <v>1</v>
      </c>
      <c r="I145" t="s">
        <v>58</v>
      </c>
    </row>
    <row r="146" spans="1:10" x14ac:dyDescent="0.25">
      <c r="A146" s="1">
        <v>40532</v>
      </c>
      <c r="B146" t="s">
        <v>11</v>
      </c>
      <c r="C146" s="3">
        <f t="shared" si="22"/>
        <v>0</v>
      </c>
      <c r="D146" s="5">
        <v>5002704</v>
      </c>
      <c r="E146" s="4" t="s">
        <v>46</v>
      </c>
      <c r="F146" s="5">
        <v>50</v>
      </c>
      <c r="G146">
        <v>1</v>
      </c>
      <c r="I146" t="s">
        <v>58</v>
      </c>
    </row>
    <row r="147" spans="1:10" x14ac:dyDescent="0.25">
      <c r="A147" s="1">
        <v>40532</v>
      </c>
      <c r="B147" t="s">
        <v>11</v>
      </c>
      <c r="C147" s="3">
        <f t="shared" si="22"/>
        <v>0</v>
      </c>
      <c r="D147" s="5">
        <v>1506807</v>
      </c>
      <c r="E147" s="4" t="s">
        <v>50</v>
      </c>
      <c r="F147" s="5">
        <v>15</v>
      </c>
      <c r="G147">
        <v>1</v>
      </c>
      <c r="I147" t="s">
        <v>58</v>
      </c>
    </row>
    <row r="148" spans="1:10" x14ac:dyDescent="0.25">
      <c r="A148" s="1">
        <v>40409</v>
      </c>
      <c r="B148" t="s">
        <v>10</v>
      </c>
      <c r="C148" s="3">
        <f t="shared" si="22"/>
        <v>0</v>
      </c>
      <c r="D148" s="5">
        <v>1501402</v>
      </c>
      <c r="E148" s="4" t="s">
        <v>18</v>
      </c>
      <c r="F148" s="5">
        <v>15</v>
      </c>
      <c r="G148">
        <v>1</v>
      </c>
      <c r="I148" t="s">
        <v>58</v>
      </c>
    </row>
    <row r="149" spans="1:10" x14ac:dyDescent="0.25">
      <c r="A149" s="1">
        <v>40409</v>
      </c>
      <c r="B149" t="s">
        <v>10</v>
      </c>
      <c r="C149" s="3">
        <f t="shared" si="22"/>
        <v>0</v>
      </c>
      <c r="D149" s="5">
        <v>1721000</v>
      </c>
      <c r="E149" s="4" t="s">
        <v>22</v>
      </c>
      <c r="F149" s="5">
        <v>17</v>
      </c>
      <c r="G149">
        <v>1</v>
      </c>
      <c r="I149" t="s">
        <v>58</v>
      </c>
    </row>
    <row r="150" spans="1:10" x14ac:dyDescent="0.25">
      <c r="A150" s="1">
        <v>40409</v>
      </c>
      <c r="B150" t="s">
        <v>10</v>
      </c>
      <c r="C150" s="3">
        <f t="shared" si="22"/>
        <v>-750301.8</v>
      </c>
      <c r="D150" s="5">
        <v>2111300</v>
      </c>
      <c r="E150" s="4" t="s">
        <v>26</v>
      </c>
      <c r="F150" s="5">
        <v>21</v>
      </c>
      <c r="G150">
        <v>1</v>
      </c>
      <c r="I150" t="s">
        <v>58</v>
      </c>
      <c r="J150" s="2">
        <v>750301.8</v>
      </c>
    </row>
    <row r="151" spans="1:10" x14ac:dyDescent="0.25">
      <c r="A151" s="1">
        <v>40409</v>
      </c>
      <c r="B151" t="s">
        <v>10</v>
      </c>
      <c r="C151" s="3">
        <f t="shared" ref="C151:C168" si="23">G151*J151*(-1)</f>
        <v>0</v>
      </c>
      <c r="D151" s="5">
        <v>2304400</v>
      </c>
      <c r="E151" s="4" t="s">
        <v>30</v>
      </c>
      <c r="F151" s="5">
        <v>23</v>
      </c>
      <c r="G151">
        <v>1</v>
      </c>
      <c r="I151" t="s">
        <v>58</v>
      </c>
    </row>
    <row r="152" spans="1:10" x14ac:dyDescent="0.25">
      <c r="A152" s="1">
        <v>40409</v>
      </c>
      <c r="B152" t="s">
        <v>10</v>
      </c>
      <c r="C152" s="3">
        <f t="shared" si="23"/>
        <v>0</v>
      </c>
      <c r="D152" s="5">
        <v>2704302</v>
      </c>
      <c r="E152" s="4" t="s">
        <v>34</v>
      </c>
      <c r="F152" s="5">
        <v>27</v>
      </c>
      <c r="G152">
        <v>1</v>
      </c>
      <c r="I152" t="s">
        <v>58</v>
      </c>
    </row>
    <row r="153" spans="1:10" x14ac:dyDescent="0.25">
      <c r="A153" s="1">
        <v>40409</v>
      </c>
      <c r="B153" t="s">
        <v>10</v>
      </c>
      <c r="C153" s="3">
        <f t="shared" si="23"/>
        <v>0</v>
      </c>
      <c r="D153" s="5">
        <v>2927408</v>
      </c>
      <c r="E153" s="4" t="s">
        <v>38</v>
      </c>
      <c r="F153" s="5">
        <v>29</v>
      </c>
      <c r="G153">
        <v>1</v>
      </c>
      <c r="I153" t="s">
        <v>58</v>
      </c>
    </row>
    <row r="154" spans="1:10" x14ac:dyDescent="0.25">
      <c r="A154" s="1">
        <v>40409</v>
      </c>
      <c r="B154" t="s">
        <v>10</v>
      </c>
      <c r="C154" s="3">
        <f t="shared" si="23"/>
        <v>0</v>
      </c>
      <c r="D154" s="5">
        <v>3106200</v>
      </c>
      <c r="E154" s="4" t="s">
        <v>42</v>
      </c>
      <c r="F154" s="5">
        <v>31</v>
      </c>
      <c r="G154">
        <v>1</v>
      </c>
      <c r="I154" t="s">
        <v>58</v>
      </c>
    </row>
    <row r="155" spans="1:10" x14ac:dyDescent="0.25">
      <c r="A155" s="1">
        <v>40409</v>
      </c>
      <c r="B155" t="s">
        <v>10</v>
      </c>
      <c r="C155" s="3">
        <f t="shared" si="23"/>
        <v>0</v>
      </c>
      <c r="D155" s="5">
        <v>5002704</v>
      </c>
      <c r="E155" s="4" t="s">
        <v>46</v>
      </c>
      <c r="F155" s="5">
        <v>50</v>
      </c>
      <c r="G155">
        <v>1</v>
      </c>
      <c r="I155" t="s">
        <v>58</v>
      </c>
    </row>
    <row r="156" spans="1:10" x14ac:dyDescent="0.25">
      <c r="A156" s="1">
        <v>40409</v>
      </c>
      <c r="B156" t="s">
        <v>10</v>
      </c>
      <c r="C156" s="3">
        <f t="shared" si="23"/>
        <v>0</v>
      </c>
      <c r="D156" s="5">
        <v>1506807</v>
      </c>
      <c r="E156" s="4" t="s">
        <v>50</v>
      </c>
      <c r="F156" s="5">
        <v>15</v>
      </c>
      <c r="G156">
        <v>1</v>
      </c>
      <c r="I156" t="s">
        <v>58</v>
      </c>
    </row>
    <row r="157" spans="1:10" x14ac:dyDescent="0.25">
      <c r="A157" s="1">
        <v>40409</v>
      </c>
      <c r="B157" t="s">
        <v>11</v>
      </c>
      <c r="C157" s="3">
        <f t="shared" si="23"/>
        <v>0</v>
      </c>
      <c r="D157" s="5">
        <v>1501402</v>
      </c>
      <c r="E157" s="4" t="s">
        <v>18</v>
      </c>
      <c r="F157" s="5">
        <v>15</v>
      </c>
      <c r="G157">
        <v>1</v>
      </c>
      <c r="I157" t="s">
        <v>58</v>
      </c>
    </row>
    <row r="158" spans="1:10" x14ac:dyDescent="0.25">
      <c r="A158" s="1">
        <v>40409</v>
      </c>
      <c r="B158" t="s">
        <v>11</v>
      </c>
      <c r="C158" s="3">
        <f t="shared" si="23"/>
        <v>0</v>
      </c>
      <c r="D158" s="5">
        <v>1721000</v>
      </c>
      <c r="E158" s="4" t="s">
        <v>22</v>
      </c>
      <c r="F158" s="5">
        <v>17</v>
      </c>
      <c r="G158">
        <v>1</v>
      </c>
      <c r="I158" t="s">
        <v>58</v>
      </c>
    </row>
    <row r="159" spans="1:10" x14ac:dyDescent="0.25">
      <c r="A159" s="1">
        <v>40409</v>
      </c>
      <c r="B159" t="s">
        <v>11</v>
      </c>
      <c r="C159" s="3">
        <f t="shared" si="23"/>
        <v>0</v>
      </c>
      <c r="D159" s="5">
        <v>2111300</v>
      </c>
      <c r="E159" s="4" t="s">
        <v>26</v>
      </c>
      <c r="F159" s="5">
        <v>21</v>
      </c>
      <c r="G159">
        <v>1</v>
      </c>
      <c r="I159" t="s">
        <v>58</v>
      </c>
    </row>
    <row r="160" spans="1:10" x14ac:dyDescent="0.25">
      <c r="A160" s="1">
        <v>40409</v>
      </c>
      <c r="B160" t="s">
        <v>11</v>
      </c>
      <c r="C160" s="3">
        <f t="shared" si="23"/>
        <v>0</v>
      </c>
      <c r="D160" s="5">
        <v>2304400</v>
      </c>
      <c r="E160" s="4" t="s">
        <v>30</v>
      </c>
      <c r="F160" s="5">
        <v>23</v>
      </c>
      <c r="G160">
        <v>1</v>
      </c>
      <c r="I160" t="s">
        <v>58</v>
      </c>
    </row>
    <row r="161" spans="1:10" x14ac:dyDescent="0.25">
      <c r="A161" s="1">
        <v>40409</v>
      </c>
      <c r="B161" t="s">
        <v>11</v>
      </c>
      <c r="C161" s="3">
        <f t="shared" si="23"/>
        <v>0</v>
      </c>
      <c r="D161" s="5">
        <v>2704302</v>
      </c>
      <c r="E161" s="4" t="s">
        <v>34</v>
      </c>
      <c r="F161" s="5">
        <v>27</v>
      </c>
      <c r="G161">
        <v>1</v>
      </c>
      <c r="I161" t="s">
        <v>58</v>
      </c>
    </row>
    <row r="162" spans="1:10" x14ac:dyDescent="0.25">
      <c r="A162" s="1">
        <v>40409</v>
      </c>
      <c r="B162" t="s">
        <v>11</v>
      </c>
      <c r="C162" s="3">
        <f t="shared" si="23"/>
        <v>0</v>
      </c>
      <c r="D162" s="5">
        <v>2927408</v>
      </c>
      <c r="E162" s="4" t="s">
        <v>38</v>
      </c>
      <c r="F162" s="5">
        <v>29</v>
      </c>
      <c r="G162">
        <v>1</v>
      </c>
      <c r="I162" t="s">
        <v>58</v>
      </c>
    </row>
    <row r="163" spans="1:10" x14ac:dyDescent="0.25">
      <c r="A163" s="1">
        <v>40409</v>
      </c>
      <c r="B163" t="s">
        <v>11</v>
      </c>
      <c r="C163" s="3">
        <f t="shared" si="23"/>
        <v>0</v>
      </c>
      <c r="D163" s="5">
        <v>3106200</v>
      </c>
      <c r="E163" s="4" t="s">
        <v>42</v>
      </c>
      <c r="F163" s="5">
        <v>31</v>
      </c>
      <c r="G163">
        <v>1</v>
      </c>
      <c r="I163" t="s">
        <v>58</v>
      </c>
    </row>
    <row r="164" spans="1:10" x14ac:dyDescent="0.25">
      <c r="A164" s="1">
        <v>40409</v>
      </c>
      <c r="B164" t="s">
        <v>11</v>
      </c>
      <c r="C164" s="3">
        <f t="shared" si="23"/>
        <v>0</v>
      </c>
      <c r="D164" s="5">
        <v>5002704</v>
      </c>
      <c r="E164" s="4" t="s">
        <v>46</v>
      </c>
      <c r="F164" s="5">
        <v>50</v>
      </c>
      <c r="G164">
        <v>1</v>
      </c>
      <c r="I164" t="s">
        <v>58</v>
      </c>
    </row>
    <row r="165" spans="1:10" x14ac:dyDescent="0.25">
      <c r="A165" s="1">
        <v>40409</v>
      </c>
      <c r="B165" t="s">
        <v>11</v>
      </c>
      <c r="C165" s="3">
        <f t="shared" si="23"/>
        <v>0</v>
      </c>
      <c r="D165" s="5">
        <v>1506807</v>
      </c>
      <c r="E165" s="4" t="s">
        <v>50</v>
      </c>
      <c r="F165" s="5">
        <v>15</v>
      </c>
      <c r="G165">
        <v>1</v>
      </c>
      <c r="I165" t="s">
        <v>58</v>
      </c>
    </row>
    <row r="166" spans="1:10" x14ac:dyDescent="0.25">
      <c r="A166" s="1">
        <v>40652</v>
      </c>
      <c r="B166" t="s">
        <v>10</v>
      </c>
      <c r="C166" s="3">
        <f t="shared" si="23"/>
        <v>0</v>
      </c>
      <c r="D166" s="5">
        <v>1501402</v>
      </c>
      <c r="E166" s="4" t="s">
        <v>18</v>
      </c>
      <c r="F166" s="5">
        <v>15</v>
      </c>
      <c r="G166">
        <v>1</v>
      </c>
      <c r="I166" t="s">
        <v>58</v>
      </c>
    </row>
    <row r="167" spans="1:10" x14ac:dyDescent="0.25">
      <c r="A167" s="1">
        <v>40652</v>
      </c>
      <c r="B167" t="s">
        <v>10</v>
      </c>
      <c r="C167" s="3">
        <f t="shared" si="23"/>
        <v>0</v>
      </c>
      <c r="D167" s="5">
        <v>1721000</v>
      </c>
      <c r="E167" s="4" t="s">
        <v>22</v>
      </c>
      <c r="F167" s="5">
        <v>17</v>
      </c>
      <c r="G167">
        <v>1</v>
      </c>
      <c r="I167" t="s">
        <v>58</v>
      </c>
    </row>
    <row r="168" spans="1:10" x14ac:dyDescent="0.25">
      <c r="A168" s="1">
        <v>40652</v>
      </c>
      <c r="B168" t="s">
        <v>10</v>
      </c>
      <c r="C168" s="3">
        <f t="shared" si="23"/>
        <v>-721501.94</v>
      </c>
      <c r="D168" s="5">
        <v>2111300</v>
      </c>
      <c r="E168" s="4" t="s">
        <v>26</v>
      </c>
      <c r="F168" s="5">
        <v>21</v>
      </c>
      <c r="G168">
        <v>1</v>
      </c>
      <c r="I168" t="s">
        <v>58</v>
      </c>
      <c r="J168">
        <v>721501.94</v>
      </c>
    </row>
    <row r="169" spans="1:10" x14ac:dyDescent="0.25">
      <c r="A169" s="1">
        <v>40652</v>
      </c>
      <c r="B169" t="s">
        <v>10</v>
      </c>
      <c r="C169" s="3">
        <f t="shared" ref="C169:C186" si="24">G169*J169*(-1)</f>
        <v>0</v>
      </c>
      <c r="D169" s="5">
        <v>2304400</v>
      </c>
      <c r="E169" s="4" t="s">
        <v>30</v>
      </c>
      <c r="F169" s="5">
        <v>23</v>
      </c>
      <c r="G169">
        <v>1</v>
      </c>
      <c r="I169" t="s">
        <v>58</v>
      </c>
    </row>
    <row r="170" spans="1:10" x14ac:dyDescent="0.25">
      <c r="A170" s="1">
        <v>40652</v>
      </c>
      <c r="B170" t="s">
        <v>10</v>
      </c>
      <c r="C170" s="3">
        <f t="shared" si="24"/>
        <v>0</v>
      </c>
      <c r="D170" s="5">
        <v>2704302</v>
      </c>
      <c r="E170" s="4" t="s">
        <v>34</v>
      </c>
      <c r="F170" s="5">
        <v>27</v>
      </c>
      <c r="G170">
        <v>1</v>
      </c>
      <c r="I170" t="s">
        <v>58</v>
      </c>
    </row>
    <row r="171" spans="1:10" x14ac:dyDescent="0.25">
      <c r="A171" s="1">
        <v>40652</v>
      </c>
      <c r="B171" t="s">
        <v>10</v>
      </c>
      <c r="C171" s="3">
        <f t="shared" si="24"/>
        <v>0</v>
      </c>
      <c r="D171" s="5">
        <v>2927408</v>
      </c>
      <c r="E171" s="4" t="s">
        <v>38</v>
      </c>
      <c r="F171" s="5">
        <v>29</v>
      </c>
      <c r="G171">
        <v>1</v>
      </c>
      <c r="I171" t="s">
        <v>58</v>
      </c>
    </row>
    <row r="172" spans="1:10" x14ac:dyDescent="0.25">
      <c r="A172" s="1">
        <v>40652</v>
      </c>
      <c r="B172" t="s">
        <v>10</v>
      </c>
      <c r="C172" s="3">
        <f t="shared" si="24"/>
        <v>0</v>
      </c>
      <c r="D172" s="5">
        <v>3106200</v>
      </c>
      <c r="E172" s="4" t="s">
        <v>42</v>
      </c>
      <c r="F172" s="5">
        <v>31</v>
      </c>
      <c r="G172">
        <v>1</v>
      </c>
      <c r="I172" t="s">
        <v>58</v>
      </c>
    </row>
    <row r="173" spans="1:10" x14ac:dyDescent="0.25">
      <c r="A173" s="1">
        <v>40652</v>
      </c>
      <c r="B173" t="s">
        <v>10</v>
      </c>
      <c r="C173" s="3">
        <f t="shared" si="24"/>
        <v>0</v>
      </c>
      <c r="D173" s="5">
        <v>5002704</v>
      </c>
      <c r="E173" s="4" t="s">
        <v>46</v>
      </c>
      <c r="F173" s="5">
        <v>50</v>
      </c>
      <c r="G173">
        <v>1</v>
      </c>
      <c r="I173" t="s">
        <v>58</v>
      </c>
    </row>
    <row r="174" spans="1:10" x14ac:dyDescent="0.25">
      <c r="A174" s="1">
        <v>40652</v>
      </c>
      <c r="B174" t="s">
        <v>10</v>
      </c>
      <c r="C174" s="3">
        <f t="shared" si="24"/>
        <v>0</v>
      </c>
      <c r="D174" s="5">
        <v>1506807</v>
      </c>
      <c r="E174" s="4" t="s">
        <v>50</v>
      </c>
      <c r="F174" s="5">
        <v>15</v>
      </c>
      <c r="G174">
        <v>1</v>
      </c>
      <c r="I174" t="s">
        <v>58</v>
      </c>
    </row>
    <row r="175" spans="1:10" x14ac:dyDescent="0.25">
      <c r="A175" s="1">
        <v>40652</v>
      </c>
      <c r="B175" t="s">
        <v>11</v>
      </c>
      <c r="C175" s="3">
        <f t="shared" si="24"/>
        <v>0</v>
      </c>
      <c r="D175" s="5">
        <v>1501402</v>
      </c>
      <c r="E175" s="4" t="s">
        <v>18</v>
      </c>
      <c r="F175" s="5">
        <v>15</v>
      </c>
      <c r="G175">
        <v>1</v>
      </c>
      <c r="I175" t="s">
        <v>58</v>
      </c>
    </row>
    <row r="176" spans="1:10" x14ac:dyDescent="0.25">
      <c r="A176" s="1">
        <v>40652</v>
      </c>
      <c r="B176" t="s">
        <v>11</v>
      </c>
      <c r="C176" s="3">
        <f t="shared" si="24"/>
        <v>0</v>
      </c>
      <c r="D176" s="5">
        <v>1721000</v>
      </c>
      <c r="E176" s="4" t="s">
        <v>22</v>
      </c>
      <c r="F176" s="5">
        <v>17</v>
      </c>
      <c r="G176">
        <v>1</v>
      </c>
      <c r="I176" t="s">
        <v>58</v>
      </c>
    </row>
    <row r="177" spans="1:10" x14ac:dyDescent="0.25">
      <c r="A177" s="1">
        <v>40652</v>
      </c>
      <c r="B177" t="s">
        <v>11</v>
      </c>
      <c r="C177" s="3">
        <f t="shared" si="24"/>
        <v>0</v>
      </c>
      <c r="D177" s="5">
        <v>2111300</v>
      </c>
      <c r="E177" s="4" t="s">
        <v>26</v>
      </c>
      <c r="F177" s="5">
        <v>21</v>
      </c>
      <c r="G177">
        <v>1</v>
      </c>
      <c r="I177" t="s">
        <v>58</v>
      </c>
    </row>
    <row r="178" spans="1:10" x14ac:dyDescent="0.25">
      <c r="A178" s="1">
        <v>40652</v>
      </c>
      <c r="B178" t="s">
        <v>11</v>
      </c>
      <c r="C178" s="3">
        <f t="shared" si="24"/>
        <v>0</v>
      </c>
      <c r="D178" s="5">
        <v>2304400</v>
      </c>
      <c r="E178" s="4" t="s">
        <v>30</v>
      </c>
      <c r="F178" s="5">
        <v>23</v>
      </c>
      <c r="G178">
        <v>1</v>
      </c>
      <c r="I178" t="s">
        <v>58</v>
      </c>
    </row>
    <row r="179" spans="1:10" x14ac:dyDescent="0.25">
      <c r="A179" s="1">
        <v>40652</v>
      </c>
      <c r="B179" t="s">
        <v>11</v>
      </c>
      <c r="C179" s="3">
        <f t="shared" si="24"/>
        <v>0</v>
      </c>
      <c r="D179" s="5">
        <v>2704302</v>
      </c>
      <c r="E179" s="4" t="s">
        <v>34</v>
      </c>
      <c r="F179" s="5">
        <v>27</v>
      </c>
      <c r="G179">
        <v>1</v>
      </c>
      <c r="I179" t="s">
        <v>58</v>
      </c>
    </row>
    <row r="180" spans="1:10" x14ac:dyDescent="0.25">
      <c r="A180" s="1">
        <v>40652</v>
      </c>
      <c r="B180" t="s">
        <v>11</v>
      </c>
      <c r="C180" s="3">
        <f t="shared" si="24"/>
        <v>0</v>
      </c>
      <c r="D180" s="5">
        <v>2927408</v>
      </c>
      <c r="E180" s="4" t="s">
        <v>38</v>
      </c>
      <c r="F180" s="5">
        <v>29</v>
      </c>
      <c r="G180">
        <v>1</v>
      </c>
      <c r="I180" t="s">
        <v>58</v>
      </c>
    </row>
    <row r="181" spans="1:10" x14ac:dyDescent="0.25">
      <c r="A181" s="1">
        <v>40652</v>
      </c>
      <c r="B181" t="s">
        <v>11</v>
      </c>
      <c r="C181" s="3">
        <f t="shared" si="24"/>
        <v>0</v>
      </c>
      <c r="D181" s="5">
        <v>3106200</v>
      </c>
      <c r="E181" s="4" t="s">
        <v>42</v>
      </c>
      <c r="F181" s="5">
        <v>31</v>
      </c>
      <c r="G181">
        <v>1</v>
      </c>
      <c r="I181" t="s">
        <v>58</v>
      </c>
    </row>
    <row r="182" spans="1:10" x14ac:dyDescent="0.25">
      <c r="A182" s="1">
        <v>40652</v>
      </c>
      <c r="B182" t="s">
        <v>11</v>
      </c>
      <c r="C182" s="3">
        <f t="shared" si="24"/>
        <v>0</v>
      </c>
      <c r="D182" s="5">
        <v>5002704</v>
      </c>
      <c r="E182" s="4" t="s">
        <v>46</v>
      </c>
      <c r="F182" s="5">
        <v>50</v>
      </c>
      <c r="G182">
        <v>1</v>
      </c>
      <c r="I182" t="s">
        <v>58</v>
      </c>
    </row>
    <row r="183" spans="1:10" x14ac:dyDescent="0.25">
      <c r="A183" s="1">
        <v>40652</v>
      </c>
      <c r="B183" t="s">
        <v>11</v>
      </c>
      <c r="C183" s="3">
        <f t="shared" si="24"/>
        <v>0</v>
      </c>
      <c r="D183" s="5">
        <v>1506807</v>
      </c>
      <c r="E183" s="4" t="s">
        <v>50</v>
      </c>
      <c r="F183" s="5">
        <v>15</v>
      </c>
      <c r="G183">
        <v>1</v>
      </c>
      <c r="I183" t="s">
        <v>58</v>
      </c>
    </row>
    <row r="184" spans="1:10" x14ac:dyDescent="0.25">
      <c r="A184" s="1">
        <v>40562</v>
      </c>
      <c r="B184" t="s">
        <v>10</v>
      </c>
      <c r="C184" s="3">
        <f t="shared" si="24"/>
        <v>0</v>
      </c>
      <c r="D184" s="5">
        <v>1501402</v>
      </c>
      <c r="E184" s="4" t="s">
        <v>18</v>
      </c>
      <c r="F184" s="5">
        <v>15</v>
      </c>
      <c r="G184">
        <v>1</v>
      </c>
      <c r="I184" t="s">
        <v>58</v>
      </c>
    </row>
    <row r="185" spans="1:10" x14ac:dyDescent="0.25">
      <c r="A185" s="1">
        <v>40562</v>
      </c>
      <c r="B185" t="s">
        <v>10</v>
      </c>
      <c r="C185" s="3">
        <f t="shared" si="24"/>
        <v>0</v>
      </c>
      <c r="D185" s="5">
        <v>1721000</v>
      </c>
      <c r="E185" s="4" t="s">
        <v>22</v>
      </c>
      <c r="F185" s="5">
        <v>17</v>
      </c>
      <c r="G185">
        <v>1</v>
      </c>
      <c r="I185" t="s">
        <v>58</v>
      </c>
    </row>
    <row r="186" spans="1:10" x14ac:dyDescent="0.25">
      <c r="A186" s="1">
        <v>40562</v>
      </c>
      <c r="B186" t="s">
        <v>10</v>
      </c>
      <c r="C186" s="3">
        <f t="shared" si="24"/>
        <v>-970763.32</v>
      </c>
      <c r="D186" s="5">
        <v>2111300</v>
      </c>
      <c r="E186" s="4" t="s">
        <v>26</v>
      </c>
      <c r="F186" s="5">
        <v>21</v>
      </c>
      <c r="G186">
        <v>1</v>
      </c>
      <c r="I186" t="s">
        <v>58</v>
      </c>
      <c r="J186" s="2">
        <v>970763.32</v>
      </c>
    </row>
    <row r="187" spans="1:10" x14ac:dyDescent="0.25">
      <c r="A187" s="1">
        <v>40562</v>
      </c>
      <c r="B187" t="s">
        <v>10</v>
      </c>
      <c r="C187" s="3">
        <f t="shared" ref="C187:C204" si="25">G187*J187*(-1)</f>
        <v>0</v>
      </c>
      <c r="D187" s="5">
        <v>2304400</v>
      </c>
      <c r="E187" s="4" t="s">
        <v>30</v>
      </c>
      <c r="F187" s="5">
        <v>23</v>
      </c>
      <c r="G187">
        <v>1</v>
      </c>
      <c r="I187" t="s">
        <v>58</v>
      </c>
    </row>
    <row r="188" spans="1:10" x14ac:dyDescent="0.25">
      <c r="A188" s="1">
        <v>40562</v>
      </c>
      <c r="B188" t="s">
        <v>10</v>
      </c>
      <c r="C188" s="3">
        <f t="shared" si="25"/>
        <v>0</v>
      </c>
      <c r="D188" s="5">
        <v>2704302</v>
      </c>
      <c r="E188" s="4" t="s">
        <v>34</v>
      </c>
      <c r="F188" s="5">
        <v>27</v>
      </c>
      <c r="G188">
        <v>1</v>
      </c>
      <c r="I188" t="s">
        <v>58</v>
      </c>
    </row>
    <row r="189" spans="1:10" x14ac:dyDescent="0.25">
      <c r="A189" s="1">
        <v>40562</v>
      </c>
      <c r="B189" t="s">
        <v>10</v>
      </c>
      <c r="C189" s="3">
        <f t="shared" si="25"/>
        <v>0</v>
      </c>
      <c r="D189" s="5">
        <v>2927408</v>
      </c>
      <c r="E189" s="4" t="s">
        <v>38</v>
      </c>
      <c r="F189" s="5">
        <v>29</v>
      </c>
      <c r="G189">
        <v>1</v>
      </c>
      <c r="I189" t="s">
        <v>58</v>
      </c>
    </row>
    <row r="190" spans="1:10" x14ac:dyDescent="0.25">
      <c r="A190" s="1">
        <v>40562</v>
      </c>
      <c r="B190" t="s">
        <v>10</v>
      </c>
      <c r="C190" s="3">
        <f t="shared" si="25"/>
        <v>0</v>
      </c>
      <c r="D190" s="5">
        <v>3106200</v>
      </c>
      <c r="E190" s="4" t="s">
        <v>42</v>
      </c>
      <c r="F190" s="5">
        <v>31</v>
      </c>
      <c r="G190">
        <v>1</v>
      </c>
      <c r="I190" t="s">
        <v>58</v>
      </c>
    </row>
    <row r="191" spans="1:10" x14ac:dyDescent="0.25">
      <c r="A191" s="1">
        <v>40562</v>
      </c>
      <c r="B191" t="s">
        <v>10</v>
      </c>
      <c r="C191" s="3">
        <f t="shared" si="25"/>
        <v>0</v>
      </c>
      <c r="D191" s="5">
        <v>5002704</v>
      </c>
      <c r="E191" s="4" t="s">
        <v>46</v>
      </c>
      <c r="F191" s="5">
        <v>50</v>
      </c>
      <c r="G191">
        <v>1</v>
      </c>
      <c r="I191" t="s">
        <v>58</v>
      </c>
    </row>
    <row r="192" spans="1:10" x14ac:dyDescent="0.25">
      <c r="A192" s="1">
        <v>40562</v>
      </c>
      <c r="B192" t="s">
        <v>10</v>
      </c>
      <c r="C192" s="3">
        <f t="shared" si="25"/>
        <v>0</v>
      </c>
      <c r="D192" s="5">
        <v>1506807</v>
      </c>
      <c r="E192" s="4" t="s">
        <v>50</v>
      </c>
      <c r="F192" s="5">
        <v>15</v>
      </c>
      <c r="G192">
        <v>1</v>
      </c>
      <c r="I192" t="s">
        <v>58</v>
      </c>
    </row>
    <row r="193" spans="1:10" x14ac:dyDescent="0.25">
      <c r="A193" s="1">
        <v>40562</v>
      </c>
      <c r="B193" t="s">
        <v>11</v>
      </c>
      <c r="C193" s="3">
        <f t="shared" si="25"/>
        <v>0</v>
      </c>
      <c r="D193" s="5">
        <v>1501402</v>
      </c>
      <c r="E193" s="4" t="s">
        <v>18</v>
      </c>
      <c r="F193" s="5">
        <v>15</v>
      </c>
      <c r="G193">
        <v>1</v>
      </c>
      <c r="I193" t="s">
        <v>58</v>
      </c>
    </row>
    <row r="194" spans="1:10" x14ac:dyDescent="0.25">
      <c r="A194" s="1">
        <v>40562</v>
      </c>
      <c r="B194" t="s">
        <v>11</v>
      </c>
      <c r="C194" s="3">
        <f t="shared" si="25"/>
        <v>0</v>
      </c>
      <c r="D194" s="5">
        <v>1721000</v>
      </c>
      <c r="E194" s="4" t="s">
        <v>22</v>
      </c>
      <c r="F194" s="5">
        <v>17</v>
      </c>
      <c r="G194">
        <v>1</v>
      </c>
      <c r="I194" t="s">
        <v>58</v>
      </c>
    </row>
    <row r="195" spans="1:10" x14ac:dyDescent="0.25">
      <c r="A195" s="1">
        <v>40562</v>
      </c>
      <c r="B195" t="s">
        <v>11</v>
      </c>
      <c r="C195" s="3">
        <f t="shared" si="25"/>
        <v>0</v>
      </c>
      <c r="D195" s="5">
        <v>2111300</v>
      </c>
      <c r="E195" s="4" t="s">
        <v>26</v>
      </c>
      <c r="F195" s="5">
        <v>21</v>
      </c>
      <c r="G195">
        <v>1</v>
      </c>
      <c r="I195" t="s">
        <v>58</v>
      </c>
    </row>
    <row r="196" spans="1:10" x14ac:dyDescent="0.25">
      <c r="A196" s="1">
        <v>40562</v>
      </c>
      <c r="B196" t="s">
        <v>11</v>
      </c>
      <c r="C196" s="3">
        <f t="shared" si="25"/>
        <v>0</v>
      </c>
      <c r="D196" s="5">
        <v>2304400</v>
      </c>
      <c r="E196" s="4" t="s">
        <v>30</v>
      </c>
      <c r="F196" s="5">
        <v>23</v>
      </c>
      <c r="G196">
        <v>1</v>
      </c>
      <c r="I196" t="s">
        <v>58</v>
      </c>
    </row>
    <row r="197" spans="1:10" x14ac:dyDescent="0.25">
      <c r="A197" s="1">
        <v>40562</v>
      </c>
      <c r="B197" t="s">
        <v>11</v>
      </c>
      <c r="C197" s="3">
        <f t="shared" si="25"/>
        <v>0</v>
      </c>
      <c r="D197" s="5">
        <v>2704302</v>
      </c>
      <c r="E197" s="4" t="s">
        <v>34</v>
      </c>
      <c r="F197" s="5">
        <v>27</v>
      </c>
      <c r="G197">
        <v>1</v>
      </c>
      <c r="I197" t="s">
        <v>58</v>
      </c>
    </row>
    <row r="198" spans="1:10" x14ac:dyDescent="0.25">
      <c r="A198" s="1">
        <v>40562</v>
      </c>
      <c r="B198" t="s">
        <v>11</v>
      </c>
      <c r="C198" s="3">
        <f t="shared" si="25"/>
        <v>0</v>
      </c>
      <c r="D198" s="5">
        <v>2927408</v>
      </c>
      <c r="E198" s="4" t="s">
        <v>38</v>
      </c>
      <c r="F198" s="5">
        <v>29</v>
      </c>
      <c r="G198">
        <v>1</v>
      </c>
      <c r="I198" t="s">
        <v>58</v>
      </c>
    </row>
    <row r="199" spans="1:10" x14ac:dyDescent="0.25">
      <c r="A199" s="1">
        <v>40562</v>
      </c>
      <c r="B199" t="s">
        <v>11</v>
      </c>
      <c r="C199" s="3">
        <f t="shared" si="25"/>
        <v>0</v>
      </c>
      <c r="D199" s="5">
        <v>3106200</v>
      </c>
      <c r="E199" s="4" t="s">
        <v>42</v>
      </c>
      <c r="F199" s="5">
        <v>31</v>
      </c>
      <c r="G199">
        <v>1</v>
      </c>
      <c r="I199" t="s">
        <v>58</v>
      </c>
    </row>
    <row r="200" spans="1:10" x14ac:dyDescent="0.25">
      <c r="A200" s="1">
        <v>40562</v>
      </c>
      <c r="B200" t="s">
        <v>11</v>
      </c>
      <c r="C200" s="3">
        <f t="shared" si="25"/>
        <v>0</v>
      </c>
      <c r="D200" s="5">
        <v>5002704</v>
      </c>
      <c r="E200" s="4" t="s">
        <v>46</v>
      </c>
      <c r="F200" s="5">
        <v>50</v>
      </c>
      <c r="G200">
        <v>1</v>
      </c>
      <c r="I200" t="s">
        <v>58</v>
      </c>
    </row>
    <row r="201" spans="1:10" x14ac:dyDescent="0.25">
      <c r="A201" s="1">
        <v>40562</v>
      </c>
      <c r="B201" t="s">
        <v>11</v>
      </c>
      <c r="C201" s="3">
        <f t="shared" si="25"/>
        <v>0</v>
      </c>
      <c r="D201" s="5">
        <v>1506807</v>
      </c>
      <c r="E201" s="4" t="s">
        <v>50</v>
      </c>
      <c r="F201" s="5">
        <v>15</v>
      </c>
      <c r="G201">
        <v>1</v>
      </c>
      <c r="I201" t="s">
        <v>58</v>
      </c>
    </row>
    <row r="202" spans="1:10" x14ac:dyDescent="0.25">
      <c r="A202" s="1">
        <v>40752</v>
      </c>
      <c r="B202" t="s">
        <v>10</v>
      </c>
      <c r="C202" s="3">
        <f t="shared" si="25"/>
        <v>0</v>
      </c>
      <c r="D202" s="5">
        <v>1501402</v>
      </c>
      <c r="E202" s="4" t="s">
        <v>18</v>
      </c>
      <c r="F202" s="5">
        <v>15</v>
      </c>
      <c r="G202">
        <v>1</v>
      </c>
      <c r="I202" t="s">
        <v>58</v>
      </c>
    </row>
    <row r="203" spans="1:10" x14ac:dyDescent="0.25">
      <c r="A203" s="1">
        <v>40752</v>
      </c>
      <c r="B203" t="s">
        <v>10</v>
      </c>
      <c r="C203" s="3">
        <f t="shared" si="25"/>
        <v>0</v>
      </c>
      <c r="D203" s="5">
        <v>1721000</v>
      </c>
      <c r="E203" s="4" t="s">
        <v>22</v>
      </c>
      <c r="F203" s="5">
        <v>17</v>
      </c>
      <c r="G203">
        <v>1</v>
      </c>
      <c r="I203" t="s">
        <v>58</v>
      </c>
    </row>
    <row r="204" spans="1:10" x14ac:dyDescent="0.25">
      <c r="A204" s="1">
        <v>40752</v>
      </c>
      <c r="B204" t="s">
        <v>10</v>
      </c>
      <c r="C204" s="3">
        <f t="shared" si="25"/>
        <v>-2830946.92</v>
      </c>
      <c r="D204" s="5">
        <v>2111300</v>
      </c>
      <c r="E204" s="4" t="s">
        <v>26</v>
      </c>
      <c r="F204" s="5">
        <v>21</v>
      </c>
      <c r="G204">
        <v>1</v>
      </c>
      <c r="I204" t="s">
        <v>58</v>
      </c>
      <c r="J204" s="2">
        <v>2830946.92</v>
      </c>
    </row>
    <row r="205" spans="1:10" x14ac:dyDescent="0.25">
      <c r="A205" s="1">
        <v>40752</v>
      </c>
      <c r="B205" t="s">
        <v>10</v>
      </c>
      <c r="C205" s="3">
        <f t="shared" ref="C205:C222" si="26">G205*J205*(-1)</f>
        <v>0</v>
      </c>
      <c r="D205" s="5">
        <v>2304400</v>
      </c>
      <c r="E205" s="4" t="s">
        <v>30</v>
      </c>
      <c r="F205" s="5">
        <v>23</v>
      </c>
      <c r="G205">
        <v>1</v>
      </c>
      <c r="I205" t="s">
        <v>58</v>
      </c>
    </row>
    <row r="206" spans="1:10" x14ac:dyDescent="0.25">
      <c r="A206" s="1">
        <v>40752</v>
      </c>
      <c r="B206" t="s">
        <v>10</v>
      </c>
      <c r="C206" s="3">
        <f t="shared" si="26"/>
        <v>0</v>
      </c>
      <c r="D206" s="5">
        <v>2704302</v>
      </c>
      <c r="E206" s="4" t="s">
        <v>34</v>
      </c>
      <c r="F206" s="5">
        <v>27</v>
      </c>
      <c r="G206">
        <v>1</v>
      </c>
      <c r="I206" t="s">
        <v>58</v>
      </c>
    </row>
    <row r="207" spans="1:10" x14ac:dyDescent="0.25">
      <c r="A207" s="1">
        <v>40752</v>
      </c>
      <c r="B207" t="s">
        <v>10</v>
      </c>
      <c r="C207" s="3">
        <f t="shared" si="26"/>
        <v>0</v>
      </c>
      <c r="D207" s="5">
        <v>2927408</v>
      </c>
      <c r="E207" s="4" t="s">
        <v>38</v>
      </c>
      <c r="F207" s="5">
        <v>29</v>
      </c>
      <c r="G207">
        <v>1</v>
      </c>
      <c r="I207" t="s">
        <v>58</v>
      </c>
    </row>
    <row r="208" spans="1:10" x14ac:dyDescent="0.25">
      <c r="A208" s="1">
        <v>40752</v>
      </c>
      <c r="B208" t="s">
        <v>10</v>
      </c>
      <c r="C208" s="3">
        <f t="shared" si="26"/>
        <v>0</v>
      </c>
      <c r="D208" s="5">
        <v>3106200</v>
      </c>
      <c r="E208" s="4" t="s">
        <v>42</v>
      </c>
      <c r="F208" s="5">
        <v>31</v>
      </c>
      <c r="G208">
        <v>1</v>
      </c>
      <c r="I208" t="s">
        <v>58</v>
      </c>
    </row>
    <row r="209" spans="1:10" x14ac:dyDescent="0.25">
      <c r="A209" s="1">
        <v>40752</v>
      </c>
      <c r="B209" t="s">
        <v>10</v>
      </c>
      <c r="C209" s="3">
        <f t="shared" si="26"/>
        <v>0</v>
      </c>
      <c r="D209" s="5">
        <v>5002704</v>
      </c>
      <c r="E209" s="4" t="s">
        <v>46</v>
      </c>
      <c r="F209" s="5">
        <v>50</v>
      </c>
      <c r="G209">
        <v>1</v>
      </c>
      <c r="I209" t="s">
        <v>58</v>
      </c>
    </row>
    <row r="210" spans="1:10" x14ac:dyDescent="0.25">
      <c r="A210" s="1">
        <v>40752</v>
      </c>
      <c r="B210" t="s">
        <v>10</v>
      </c>
      <c r="C210" s="3">
        <f t="shared" si="26"/>
        <v>0</v>
      </c>
      <c r="D210" s="5">
        <v>1506807</v>
      </c>
      <c r="E210" s="4" t="s">
        <v>50</v>
      </c>
      <c r="F210" s="5">
        <v>15</v>
      </c>
      <c r="G210">
        <v>1</v>
      </c>
      <c r="I210" t="s">
        <v>58</v>
      </c>
    </row>
    <row r="211" spans="1:10" x14ac:dyDescent="0.25">
      <c r="A211" s="1">
        <v>40752</v>
      </c>
      <c r="B211" t="s">
        <v>11</v>
      </c>
      <c r="C211" s="3">
        <f t="shared" si="26"/>
        <v>0</v>
      </c>
      <c r="D211" s="5">
        <v>1501402</v>
      </c>
      <c r="E211" s="4" t="s">
        <v>18</v>
      </c>
      <c r="F211" s="5">
        <v>15</v>
      </c>
      <c r="G211">
        <v>1</v>
      </c>
      <c r="I211" t="s">
        <v>58</v>
      </c>
    </row>
    <row r="212" spans="1:10" x14ac:dyDescent="0.25">
      <c r="A212" s="1">
        <v>40752</v>
      </c>
      <c r="B212" t="s">
        <v>11</v>
      </c>
      <c r="C212" s="3">
        <f t="shared" si="26"/>
        <v>0</v>
      </c>
      <c r="D212" s="5">
        <v>1721000</v>
      </c>
      <c r="E212" s="4" t="s">
        <v>22</v>
      </c>
      <c r="F212" s="5">
        <v>17</v>
      </c>
      <c r="G212">
        <v>1</v>
      </c>
      <c r="I212" t="s">
        <v>58</v>
      </c>
    </row>
    <row r="213" spans="1:10" x14ac:dyDescent="0.25">
      <c r="A213" s="1">
        <v>40752</v>
      </c>
      <c r="B213" t="s">
        <v>11</v>
      </c>
      <c r="C213" s="3">
        <f t="shared" si="26"/>
        <v>0</v>
      </c>
      <c r="D213" s="5">
        <v>2111300</v>
      </c>
      <c r="E213" s="4" t="s">
        <v>26</v>
      </c>
      <c r="F213" s="5">
        <v>21</v>
      </c>
      <c r="G213">
        <v>1</v>
      </c>
      <c r="I213" t="s">
        <v>58</v>
      </c>
    </row>
    <row r="214" spans="1:10" x14ac:dyDescent="0.25">
      <c r="A214" s="1">
        <v>40752</v>
      </c>
      <c r="B214" t="s">
        <v>11</v>
      </c>
      <c r="C214" s="3">
        <f t="shared" si="26"/>
        <v>0</v>
      </c>
      <c r="D214" s="5">
        <v>2304400</v>
      </c>
      <c r="E214" s="4" t="s">
        <v>30</v>
      </c>
      <c r="F214" s="5">
        <v>23</v>
      </c>
      <c r="G214">
        <v>1</v>
      </c>
      <c r="I214" t="s">
        <v>58</v>
      </c>
    </row>
    <row r="215" spans="1:10" x14ac:dyDescent="0.25">
      <c r="A215" s="1">
        <v>40752</v>
      </c>
      <c r="B215" t="s">
        <v>11</v>
      </c>
      <c r="C215" s="3">
        <f t="shared" si="26"/>
        <v>0</v>
      </c>
      <c r="D215" s="5">
        <v>2704302</v>
      </c>
      <c r="E215" s="4" t="s">
        <v>34</v>
      </c>
      <c r="F215" s="5">
        <v>27</v>
      </c>
      <c r="G215">
        <v>1</v>
      </c>
      <c r="I215" t="s">
        <v>58</v>
      </c>
    </row>
    <row r="216" spans="1:10" x14ac:dyDescent="0.25">
      <c r="A216" s="1">
        <v>40752</v>
      </c>
      <c r="B216" t="s">
        <v>11</v>
      </c>
      <c r="C216" s="3">
        <f t="shared" si="26"/>
        <v>0</v>
      </c>
      <c r="D216" s="5">
        <v>2927408</v>
      </c>
      <c r="E216" s="4" t="s">
        <v>38</v>
      </c>
      <c r="F216" s="5">
        <v>29</v>
      </c>
      <c r="G216">
        <v>1</v>
      </c>
      <c r="I216" t="s">
        <v>58</v>
      </c>
    </row>
    <row r="217" spans="1:10" x14ac:dyDescent="0.25">
      <c r="A217" s="1">
        <v>40752</v>
      </c>
      <c r="B217" t="s">
        <v>11</v>
      </c>
      <c r="C217" s="3">
        <f t="shared" si="26"/>
        <v>0</v>
      </c>
      <c r="D217" s="5">
        <v>3106200</v>
      </c>
      <c r="E217" s="4" t="s">
        <v>42</v>
      </c>
      <c r="F217" s="5">
        <v>31</v>
      </c>
      <c r="G217">
        <v>1</v>
      </c>
      <c r="I217" t="s">
        <v>58</v>
      </c>
    </row>
    <row r="218" spans="1:10" x14ac:dyDescent="0.25">
      <c r="A218" s="1">
        <v>40752</v>
      </c>
      <c r="B218" t="s">
        <v>11</v>
      </c>
      <c r="C218" s="3">
        <f t="shared" si="26"/>
        <v>0</v>
      </c>
      <c r="D218" s="5">
        <v>5002704</v>
      </c>
      <c r="E218" s="4" t="s">
        <v>46</v>
      </c>
      <c r="F218" s="5">
        <v>50</v>
      </c>
      <c r="G218">
        <v>1</v>
      </c>
      <c r="I218" t="s">
        <v>58</v>
      </c>
    </row>
    <row r="219" spans="1:10" x14ac:dyDescent="0.25">
      <c r="A219" s="1">
        <v>40752</v>
      </c>
      <c r="B219" t="s">
        <v>11</v>
      </c>
      <c r="C219" s="3">
        <f t="shared" si="26"/>
        <v>0</v>
      </c>
      <c r="D219" s="5">
        <v>1506807</v>
      </c>
      <c r="E219" s="4" t="s">
        <v>50</v>
      </c>
      <c r="F219" s="5">
        <v>15</v>
      </c>
      <c r="G219">
        <v>1</v>
      </c>
      <c r="I219" t="s">
        <v>58</v>
      </c>
    </row>
    <row r="220" spans="1:10" x14ac:dyDescent="0.25">
      <c r="A220" s="1">
        <v>40751</v>
      </c>
      <c r="B220" t="s">
        <v>10</v>
      </c>
      <c r="C220" s="3">
        <f t="shared" si="26"/>
        <v>0</v>
      </c>
      <c r="D220" s="5">
        <v>1501402</v>
      </c>
      <c r="E220" s="4" t="s">
        <v>18</v>
      </c>
      <c r="F220" s="5">
        <v>15</v>
      </c>
      <c r="G220">
        <v>1</v>
      </c>
      <c r="I220" t="s">
        <v>58</v>
      </c>
    </row>
    <row r="221" spans="1:10" x14ac:dyDescent="0.25">
      <c r="A221" s="1">
        <v>40751</v>
      </c>
      <c r="B221" t="s">
        <v>10</v>
      </c>
      <c r="C221" s="3">
        <f t="shared" si="26"/>
        <v>0</v>
      </c>
      <c r="D221" s="5">
        <v>1721000</v>
      </c>
      <c r="E221" s="4" t="s">
        <v>22</v>
      </c>
      <c r="F221" s="5">
        <v>17</v>
      </c>
      <c r="G221">
        <v>1</v>
      </c>
      <c r="I221" t="s">
        <v>58</v>
      </c>
    </row>
    <row r="222" spans="1:10" x14ac:dyDescent="0.25">
      <c r="A222" s="1">
        <v>40751</v>
      </c>
      <c r="B222" t="s">
        <v>10</v>
      </c>
      <c r="C222" s="3">
        <f t="shared" si="26"/>
        <v>-199590.52</v>
      </c>
      <c r="D222" s="5">
        <v>2111300</v>
      </c>
      <c r="E222" s="4" t="s">
        <v>26</v>
      </c>
      <c r="F222" s="5">
        <v>21</v>
      </c>
      <c r="G222">
        <v>1</v>
      </c>
      <c r="I222" t="s">
        <v>58</v>
      </c>
      <c r="J222" s="2">
        <v>199590.52</v>
      </c>
    </row>
    <row r="223" spans="1:10" x14ac:dyDescent="0.25">
      <c r="A223" s="1">
        <v>40751</v>
      </c>
      <c r="B223" t="s">
        <v>10</v>
      </c>
      <c r="C223" s="3">
        <f t="shared" ref="C223:C240" si="27">G223*J223*(-1)</f>
        <v>0</v>
      </c>
      <c r="D223" s="5">
        <v>2304400</v>
      </c>
      <c r="E223" s="4" t="s">
        <v>30</v>
      </c>
      <c r="F223" s="5">
        <v>23</v>
      </c>
      <c r="G223">
        <v>1</v>
      </c>
      <c r="I223" t="s">
        <v>58</v>
      </c>
    </row>
    <row r="224" spans="1:10" x14ac:dyDescent="0.25">
      <c r="A224" s="1">
        <v>40751</v>
      </c>
      <c r="B224" t="s">
        <v>10</v>
      </c>
      <c r="C224" s="3">
        <f t="shared" si="27"/>
        <v>0</v>
      </c>
      <c r="D224" s="5">
        <v>2704302</v>
      </c>
      <c r="E224" s="4" t="s">
        <v>34</v>
      </c>
      <c r="F224" s="5">
        <v>27</v>
      </c>
      <c r="G224">
        <v>1</v>
      </c>
      <c r="I224" t="s">
        <v>58</v>
      </c>
    </row>
    <row r="225" spans="1:10" x14ac:dyDescent="0.25">
      <c r="A225" s="1">
        <v>40751</v>
      </c>
      <c r="B225" t="s">
        <v>10</v>
      </c>
      <c r="C225" s="3">
        <f t="shared" si="27"/>
        <v>0</v>
      </c>
      <c r="D225" s="5">
        <v>2927408</v>
      </c>
      <c r="E225" s="4" t="s">
        <v>38</v>
      </c>
      <c r="F225" s="5">
        <v>29</v>
      </c>
      <c r="G225">
        <v>1</v>
      </c>
      <c r="I225" t="s">
        <v>58</v>
      </c>
    </row>
    <row r="226" spans="1:10" x14ac:dyDescent="0.25">
      <c r="A226" s="1">
        <v>40751</v>
      </c>
      <c r="B226" t="s">
        <v>10</v>
      </c>
      <c r="C226" s="3">
        <f t="shared" si="27"/>
        <v>0</v>
      </c>
      <c r="D226" s="5">
        <v>3106200</v>
      </c>
      <c r="E226" s="4" t="s">
        <v>42</v>
      </c>
      <c r="F226" s="5">
        <v>31</v>
      </c>
      <c r="G226">
        <v>1</v>
      </c>
      <c r="I226" t="s">
        <v>58</v>
      </c>
    </row>
    <row r="227" spans="1:10" x14ac:dyDescent="0.25">
      <c r="A227" s="1">
        <v>40751</v>
      </c>
      <c r="B227" t="s">
        <v>10</v>
      </c>
      <c r="C227" s="3">
        <f t="shared" si="27"/>
        <v>0</v>
      </c>
      <c r="D227" s="5">
        <v>5002704</v>
      </c>
      <c r="E227" s="4" t="s">
        <v>46</v>
      </c>
      <c r="F227" s="5">
        <v>50</v>
      </c>
      <c r="G227">
        <v>1</v>
      </c>
      <c r="I227" t="s">
        <v>58</v>
      </c>
    </row>
    <row r="228" spans="1:10" x14ac:dyDescent="0.25">
      <c r="A228" s="1">
        <v>40751</v>
      </c>
      <c r="B228" t="s">
        <v>10</v>
      </c>
      <c r="C228" s="3">
        <f t="shared" si="27"/>
        <v>0</v>
      </c>
      <c r="D228" s="5">
        <v>1506807</v>
      </c>
      <c r="E228" s="4" t="s">
        <v>50</v>
      </c>
      <c r="F228" s="5">
        <v>15</v>
      </c>
      <c r="G228">
        <v>1</v>
      </c>
      <c r="I228" t="s">
        <v>58</v>
      </c>
    </row>
    <row r="229" spans="1:10" x14ac:dyDescent="0.25">
      <c r="A229" s="1">
        <v>40751</v>
      </c>
      <c r="B229" t="s">
        <v>11</v>
      </c>
      <c r="C229" s="3">
        <f t="shared" si="27"/>
        <v>0</v>
      </c>
      <c r="D229" s="5">
        <v>1501402</v>
      </c>
      <c r="E229" s="4" t="s">
        <v>18</v>
      </c>
      <c r="F229" s="5">
        <v>15</v>
      </c>
      <c r="G229">
        <v>1</v>
      </c>
      <c r="I229" t="s">
        <v>58</v>
      </c>
    </row>
    <row r="230" spans="1:10" x14ac:dyDescent="0.25">
      <c r="A230" s="1">
        <v>40751</v>
      </c>
      <c r="B230" t="s">
        <v>11</v>
      </c>
      <c r="C230" s="3">
        <f t="shared" si="27"/>
        <v>0</v>
      </c>
      <c r="D230" s="5">
        <v>1721000</v>
      </c>
      <c r="E230" s="4" t="s">
        <v>22</v>
      </c>
      <c r="F230" s="5">
        <v>17</v>
      </c>
      <c r="G230">
        <v>1</v>
      </c>
      <c r="I230" t="s">
        <v>58</v>
      </c>
    </row>
    <row r="231" spans="1:10" x14ac:dyDescent="0.25">
      <c r="A231" s="1">
        <v>40751</v>
      </c>
      <c r="B231" t="s">
        <v>11</v>
      </c>
      <c r="C231" s="3">
        <f t="shared" si="27"/>
        <v>0</v>
      </c>
      <c r="D231" s="5">
        <v>2111300</v>
      </c>
      <c r="E231" s="4" t="s">
        <v>26</v>
      </c>
      <c r="F231" s="5">
        <v>21</v>
      </c>
      <c r="G231">
        <v>1</v>
      </c>
      <c r="I231" t="s">
        <v>58</v>
      </c>
    </row>
    <row r="232" spans="1:10" x14ac:dyDescent="0.25">
      <c r="A232" s="1">
        <v>40751</v>
      </c>
      <c r="B232" t="s">
        <v>11</v>
      </c>
      <c r="C232" s="3">
        <f t="shared" si="27"/>
        <v>0</v>
      </c>
      <c r="D232" s="5">
        <v>2304400</v>
      </c>
      <c r="E232" s="4" t="s">
        <v>30</v>
      </c>
      <c r="F232" s="5">
        <v>23</v>
      </c>
      <c r="G232">
        <v>1</v>
      </c>
      <c r="I232" t="s">
        <v>58</v>
      </c>
    </row>
    <row r="233" spans="1:10" x14ac:dyDescent="0.25">
      <c r="A233" s="1">
        <v>40751</v>
      </c>
      <c r="B233" t="s">
        <v>11</v>
      </c>
      <c r="C233" s="3">
        <f t="shared" si="27"/>
        <v>0</v>
      </c>
      <c r="D233" s="5">
        <v>2704302</v>
      </c>
      <c r="E233" s="4" t="s">
        <v>34</v>
      </c>
      <c r="F233" s="5">
        <v>27</v>
      </c>
      <c r="G233">
        <v>1</v>
      </c>
      <c r="I233" t="s">
        <v>58</v>
      </c>
    </row>
    <row r="234" spans="1:10" x14ac:dyDescent="0.25">
      <c r="A234" s="1">
        <v>40751</v>
      </c>
      <c r="B234" t="s">
        <v>11</v>
      </c>
      <c r="C234" s="3">
        <f t="shared" si="27"/>
        <v>0</v>
      </c>
      <c r="D234" s="5">
        <v>2927408</v>
      </c>
      <c r="E234" s="4" t="s">
        <v>38</v>
      </c>
      <c r="F234" s="5">
        <v>29</v>
      </c>
      <c r="G234">
        <v>1</v>
      </c>
      <c r="I234" t="s">
        <v>58</v>
      </c>
    </row>
    <row r="235" spans="1:10" x14ac:dyDescent="0.25">
      <c r="A235" s="1">
        <v>40751</v>
      </c>
      <c r="B235" t="s">
        <v>11</v>
      </c>
      <c r="C235" s="3">
        <f t="shared" si="27"/>
        <v>0</v>
      </c>
      <c r="D235" s="5">
        <v>3106200</v>
      </c>
      <c r="E235" s="4" t="s">
        <v>42</v>
      </c>
      <c r="F235" s="5">
        <v>31</v>
      </c>
      <c r="G235">
        <v>1</v>
      </c>
      <c r="I235" t="s">
        <v>58</v>
      </c>
    </row>
    <row r="236" spans="1:10" x14ac:dyDescent="0.25">
      <c r="A236" s="1">
        <v>40751</v>
      </c>
      <c r="B236" t="s">
        <v>11</v>
      </c>
      <c r="C236" s="3">
        <f t="shared" si="27"/>
        <v>0</v>
      </c>
      <c r="D236" s="5">
        <v>5002704</v>
      </c>
      <c r="E236" s="4" t="s">
        <v>46</v>
      </c>
      <c r="F236" s="5">
        <v>50</v>
      </c>
      <c r="G236">
        <v>1</v>
      </c>
      <c r="I236" t="s">
        <v>58</v>
      </c>
    </row>
    <row r="237" spans="1:10" x14ac:dyDescent="0.25">
      <c r="A237" s="1">
        <v>40751</v>
      </c>
      <c r="B237" t="s">
        <v>11</v>
      </c>
      <c r="C237" s="3">
        <f t="shared" si="27"/>
        <v>0</v>
      </c>
      <c r="D237" s="5">
        <v>1506807</v>
      </c>
      <c r="E237" s="4" t="s">
        <v>50</v>
      </c>
      <c r="F237" s="5">
        <v>15</v>
      </c>
      <c r="G237">
        <v>1</v>
      </c>
      <c r="I237" t="s">
        <v>58</v>
      </c>
    </row>
    <row r="238" spans="1:10" x14ac:dyDescent="0.25">
      <c r="A238" s="1">
        <v>40856</v>
      </c>
      <c r="B238" t="s">
        <v>10</v>
      </c>
      <c r="C238" s="3">
        <f t="shared" si="27"/>
        <v>0</v>
      </c>
      <c r="D238" s="5">
        <v>1501402</v>
      </c>
      <c r="E238" s="4" t="s">
        <v>18</v>
      </c>
      <c r="F238" s="5">
        <v>15</v>
      </c>
      <c r="G238">
        <v>1</v>
      </c>
      <c r="I238" t="s">
        <v>58</v>
      </c>
    </row>
    <row r="239" spans="1:10" x14ac:dyDescent="0.25">
      <c r="A239" s="1">
        <v>40856</v>
      </c>
      <c r="B239" t="s">
        <v>10</v>
      </c>
      <c r="C239" s="3">
        <f t="shared" si="27"/>
        <v>0</v>
      </c>
      <c r="D239" s="5">
        <v>1721000</v>
      </c>
      <c r="E239" s="4" t="s">
        <v>22</v>
      </c>
      <c r="F239" s="5">
        <v>17</v>
      </c>
      <c r="G239">
        <v>1</v>
      </c>
      <c r="I239" t="s">
        <v>58</v>
      </c>
    </row>
    <row r="240" spans="1:10" x14ac:dyDescent="0.25">
      <c r="A240" s="1">
        <v>40856</v>
      </c>
      <c r="B240" t="s">
        <v>10</v>
      </c>
      <c r="C240" s="3">
        <f t="shared" si="27"/>
        <v>-17819.740000000002</v>
      </c>
      <c r="D240" s="5">
        <v>2111300</v>
      </c>
      <c r="E240" s="4" t="s">
        <v>26</v>
      </c>
      <c r="F240" s="5">
        <v>21</v>
      </c>
      <c r="G240">
        <v>1</v>
      </c>
      <c r="I240" t="s">
        <v>58</v>
      </c>
      <c r="J240" s="2">
        <v>17819.740000000002</v>
      </c>
    </row>
    <row r="241" spans="1:9" x14ac:dyDescent="0.25">
      <c r="A241" s="1">
        <v>40856</v>
      </c>
      <c r="B241" t="s">
        <v>10</v>
      </c>
      <c r="C241" s="3">
        <f t="shared" ref="C241:C258" si="28">G241*J241*(-1)</f>
        <v>0</v>
      </c>
      <c r="D241" s="5">
        <v>2304400</v>
      </c>
      <c r="E241" s="4" t="s">
        <v>30</v>
      </c>
      <c r="F241" s="5">
        <v>23</v>
      </c>
      <c r="G241">
        <v>1</v>
      </c>
      <c r="I241" t="s">
        <v>58</v>
      </c>
    </row>
    <row r="242" spans="1:9" x14ac:dyDescent="0.25">
      <c r="A242" s="1">
        <v>40856</v>
      </c>
      <c r="B242" t="s">
        <v>10</v>
      </c>
      <c r="C242" s="3">
        <f t="shared" si="28"/>
        <v>0</v>
      </c>
      <c r="D242" s="5">
        <v>2704302</v>
      </c>
      <c r="E242" s="4" t="s">
        <v>34</v>
      </c>
      <c r="F242" s="5">
        <v>27</v>
      </c>
      <c r="G242">
        <v>1</v>
      </c>
      <c r="I242" t="s">
        <v>58</v>
      </c>
    </row>
    <row r="243" spans="1:9" x14ac:dyDescent="0.25">
      <c r="A243" s="1">
        <v>40856</v>
      </c>
      <c r="B243" t="s">
        <v>10</v>
      </c>
      <c r="C243" s="3">
        <f t="shared" si="28"/>
        <v>0</v>
      </c>
      <c r="D243" s="5">
        <v>2927408</v>
      </c>
      <c r="E243" s="4" t="s">
        <v>38</v>
      </c>
      <c r="F243" s="5">
        <v>29</v>
      </c>
      <c r="G243">
        <v>1</v>
      </c>
      <c r="I243" t="s">
        <v>58</v>
      </c>
    </row>
    <row r="244" spans="1:9" x14ac:dyDescent="0.25">
      <c r="A244" s="1">
        <v>40856</v>
      </c>
      <c r="B244" t="s">
        <v>10</v>
      </c>
      <c r="C244" s="3">
        <f t="shared" si="28"/>
        <v>0</v>
      </c>
      <c r="D244" s="5">
        <v>3106200</v>
      </c>
      <c r="E244" s="4" t="s">
        <v>42</v>
      </c>
      <c r="F244" s="5">
        <v>31</v>
      </c>
      <c r="G244">
        <v>1</v>
      </c>
      <c r="I244" t="s">
        <v>58</v>
      </c>
    </row>
    <row r="245" spans="1:9" x14ac:dyDescent="0.25">
      <c r="A245" s="1">
        <v>40856</v>
      </c>
      <c r="B245" t="s">
        <v>10</v>
      </c>
      <c r="C245" s="3">
        <f t="shared" si="28"/>
        <v>0</v>
      </c>
      <c r="D245" s="5">
        <v>5002704</v>
      </c>
      <c r="E245" s="4" t="s">
        <v>46</v>
      </c>
      <c r="F245" s="5">
        <v>50</v>
      </c>
      <c r="G245">
        <v>1</v>
      </c>
      <c r="I245" t="s">
        <v>58</v>
      </c>
    </row>
    <row r="246" spans="1:9" x14ac:dyDescent="0.25">
      <c r="A246" s="1">
        <v>40856</v>
      </c>
      <c r="B246" t="s">
        <v>10</v>
      </c>
      <c r="C246" s="3">
        <f t="shared" si="28"/>
        <v>0</v>
      </c>
      <c r="D246" s="5">
        <v>1506807</v>
      </c>
      <c r="E246" s="4" t="s">
        <v>50</v>
      </c>
      <c r="F246" s="5">
        <v>15</v>
      </c>
      <c r="G246">
        <v>1</v>
      </c>
      <c r="I246" t="s">
        <v>58</v>
      </c>
    </row>
    <row r="247" spans="1:9" x14ac:dyDescent="0.25">
      <c r="A247" s="1">
        <v>40856</v>
      </c>
      <c r="B247" t="s">
        <v>11</v>
      </c>
      <c r="C247" s="3">
        <f t="shared" si="28"/>
        <v>0</v>
      </c>
      <c r="D247" s="5">
        <v>1501402</v>
      </c>
      <c r="E247" s="4" t="s">
        <v>18</v>
      </c>
      <c r="F247" s="5">
        <v>15</v>
      </c>
      <c r="G247">
        <v>1</v>
      </c>
      <c r="I247" t="s">
        <v>58</v>
      </c>
    </row>
    <row r="248" spans="1:9" x14ac:dyDescent="0.25">
      <c r="A248" s="1">
        <v>40856</v>
      </c>
      <c r="B248" t="s">
        <v>11</v>
      </c>
      <c r="C248" s="3">
        <f t="shared" si="28"/>
        <v>0</v>
      </c>
      <c r="D248" s="5">
        <v>1721000</v>
      </c>
      <c r="E248" s="4" t="s">
        <v>22</v>
      </c>
      <c r="F248" s="5">
        <v>17</v>
      </c>
      <c r="G248">
        <v>1</v>
      </c>
      <c r="I248" t="s">
        <v>58</v>
      </c>
    </row>
    <row r="249" spans="1:9" x14ac:dyDescent="0.25">
      <c r="A249" s="1">
        <v>40856</v>
      </c>
      <c r="B249" t="s">
        <v>11</v>
      </c>
      <c r="C249" s="3">
        <f t="shared" si="28"/>
        <v>0</v>
      </c>
      <c r="D249" s="5">
        <v>2111300</v>
      </c>
      <c r="E249" s="4" t="s">
        <v>26</v>
      </c>
      <c r="F249" s="5">
        <v>21</v>
      </c>
      <c r="G249">
        <v>1</v>
      </c>
      <c r="I249" t="s">
        <v>58</v>
      </c>
    </row>
    <row r="250" spans="1:9" x14ac:dyDescent="0.25">
      <c r="A250" s="1">
        <v>40856</v>
      </c>
      <c r="B250" t="s">
        <v>11</v>
      </c>
      <c r="C250" s="3">
        <f t="shared" si="28"/>
        <v>0</v>
      </c>
      <c r="D250" s="5">
        <v>2304400</v>
      </c>
      <c r="E250" s="4" t="s">
        <v>30</v>
      </c>
      <c r="F250" s="5">
        <v>23</v>
      </c>
      <c r="G250">
        <v>1</v>
      </c>
      <c r="I250" t="s">
        <v>58</v>
      </c>
    </row>
    <row r="251" spans="1:9" x14ac:dyDescent="0.25">
      <c r="A251" s="1">
        <v>40856</v>
      </c>
      <c r="B251" t="s">
        <v>11</v>
      </c>
      <c r="C251" s="3">
        <f t="shared" si="28"/>
        <v>0</v>
      </c>
      <c r="D251" s="5">
        <v>2704302</v>
      </c>
      <c r="E251" s="4" t="s">
        <v>34</v>
      </c>
      <c r="F251" s="5">
        <v>27</v>
      </c>
      <c r="G251">
        <v>1</v>
      </c>
      <c r="I251" t="s">
        <v>58</v>
      </c>
    </row>
    <row r="252" spans="1:9" x14ac:dyDescent="0.25">
      <c r="A252" s="1">
        <v>40856</v>
      </c>
      <c r="B252" t="s">
        <v>11</v>
      </c>
      <c r="C252" s="3">
        <f t="shared" si="28"/>
        <v>0</v>
      </c>
      <c r="D252" s="5">
        <v>2927408</v>
      </c>
      <c r="E252" s="4" t="s">
        <v>38</v>
      </c>
      <c r="F252" s="5">
        <v>29</v>
      </c>
      <c r="G252">
        <v>1</v>
      </c>
      <c r="I252" t="s">
        <v>58</v>
      </c>
    </row>
    <row r="253" spans="1:9" x14ac:dyDescent="0.25">
      <c r="A253" s="1">
        <v>40856</v>
      </c>
      <c r="B253" t="s">
        <v>11</v>
      </c>
      <c r="C253" s="3">
        <f t="shared" si="28"/>
        <v>0</v>
      </c>
      <c r="D253" s="5">
        <v>3106200</v>
      </c>
      <c r="E253" s="4" t="s">
        <v>42</v>
      </c>
      <c r="F253" s="5">
        <v>31</v>
      </c>
      <c r="G253">
        <v>1</v>
      </c>
      <c r="I253" t="s">
        <v>58</v>
      </c>
    </row>
    <row r="254" spans="1:9" x14ac:dyDescent="0.25">
      <c r="A254" s="1">
        <v>40856</v>
      </c>
      <c r="B254" t="s">
        <v>11</v>
      </c>
      <c r="C254" s="3">
        <f t="shared" si="28"/>
        <v>0</v>
      </c>
      <c r="D254" s="5">
        <v>5002704</v>
      </c>
      <c r="E254" s="4" t="s">
        <v>46</v>
      </c>
      <c r="F254" s="5">
        <v>50</v>
      </c>
      <c r="G254">
        <v>1</v>
      </c>
      <c r="I254" t="s">
        <v>58</v>
      </c>
    </row>
    <row r="255" spans="1:9" x14ac:dyDescent="0.25">
      <c r="A255" s="1">
        <v>40856</v>
      </c>
      <c r="B255" t="s">
        <v>11</v>
      </c>
      <c r="C255" s="3">
        <f t="shared" si="28"/>
        <v>0</v>
      </c>
      <c r="D255" s="5">
        <v>1506807</v>
      </c>
      <c r="E255" s="4" t="s">
        <v>50</v>
      </c>
      <c r="F255" s="5">
        <v>15</v>
      </c>
      <c r="G255">
        <v>1</v>
      </c>
      <c r="I255" t="s">
        <v>58</v>
      </c>
    </row>
    <row r="256" spans="1:9" x14ac:dyDescent="0.25">
      <c r="A256" s="1">
        <v>40843</v>
      </c>
      <c r="B256" t="s">
        <v>10</v>
      </c>
      <c r="C256" s="3">
        <f t="shared" si="28"/>
        <v>0</v>
      </c>
      <c r="D256" s="5">
        <v>1501402</v>
      </c>
      <c r="E256" s="4" t="s">
        <v>18</v>
      </c>
      <c r="F256" s="5">
        <v>15</v>
      </c>
      <c r="G256">
        <v>1</v>
      </c>
      <c r="I256" t="s">
        <v>58</v>
      </c>
    </row>
    <row r="257" spans="1:10" x14ac:dyDescent="0.25">
      <c r="A257" s="1">
        <v>40843</v>
      </c>
      <c r="B257" t="s">
        <v>10</v>
      </c>
      <c r="C257" s="3">
        <f t="shared" si="28"/>
        <v>0</v>
      </c>
      <c r="D257" s="5">
        <v>1721000</v>
      </c>
      <c r="E257" s="4" t="s">
        <v>22</v>
      </c>
      <c r="F257" s="5">
        <v>17</v>
      </c>
      <c r="G257">
        <v>1</v>
      </c>
      <c r="I257" t="s">
        <v>58</v>
      </c>
    </row>
    <row r="258" spans="1:10" x14ac:dyDescent="0.25">
      <c r="A258" s="1">
        <v>40843</v>
      </c>
      <c r="B258" t="s">
        <v>10</v>
      </c>
      <c r="C258" s="3">
        <f t="shared" si="28"/>
        <v>-1852508.96</v>
      </c>
      <c r="D258" s="5">
        <v>2111300</v>
      </c>
      <c r="E258" s="4" t="s">
        <v>26</v>
      </c>
      <c r="F258" s="5">
        <v>21</v>
      </c>
      <c r="G258">
        <v>1</v>
      </c>
      <c r="I258" t="s">
        <v>58</v>
      </c>
      <c r="J258" s="2">
        <v>1852508.96</v>
      </c>
    </row>
    <row r="259" spans="1:10" x14ac:dyDescent="0.25">
      <c r="A259" s="1">
        <v>40843</v>
      </c>
      <c r="B259" t="s">
        <v>10</v>
      </c>
      <c r="C259" s="3">
        <f t="shared" ref="C259:C275" si="29">G259*J259*(-1)</f>
        <v>0</v>
      </c>
      <c r="D259" s="5">
        <v>2304400</v>
      </c>
      <c r="E259" s="4" t="s">
        <v>30</v>
      </c>
      <c r="F259" s="5">
        <v>23</v>
      </c>
      <c r="G259">
        <v>1</v>
      </c>
      <c r="I259" t="s">
        <v>58</v>
      </c>
    </row>
    <row r="260" spans="1:10" x14ac:dyDescent="0.25">
      <c r="A260" s="1">
        <v>40843</v>
      </c>
      <c r="B260" t="s">
        <v>10</v>
      </c>
      <c r="C260" s="3">
        <f t="shared" si="29"/>
        <v>0</v>
      </c>
      <c r="D260" s="5">
        <v>2704302</v>
      </c>
      <c r="E260" s="4" t="s">
        <v>34</v>
      </c>
      <c r="F260" s="5">
        <v>27</v>
      </c>
      <c r="G260">
        <v>1</v>
      </c>
      <c r="I260" t="s">
        <v>58</v>
      </c>
    </row>
    <row r="261" spans="1:10" x14ac:dyDescent="0.25">
      <c r="A261" s="1">
        <v>40843</v>
      </c>
      <c r="B261" t="s">
        <v>10</v>
      </c>
      <c r="C261" s="3">
        <f t="shared" si="29"/>
        <v>0</v>
      </c>
      <c r="D261" s="5">
        <v>2927408</v>
      </c>
      <c r="E261" s="4" t="s">
        <v>38</v>
      </c>
      <c r="F261" s="5">
        <v>29</v>
      </c>
      <c r="G261">
        <v>1</v>
      </c>
      <c r="I261" t="s">
        <v>58</v>
      </c>
    </row>
    <row r="262" spans="1:10" x14ac:dyDescent="0.25">
      <c r="A262" s="1">
        <v>40843</v>
      </c>
      <c r="B262" t="s">
        <v>10</v>
      </c>
      <c r="C262" s="3">
        <f t="shared" si="29"/>
        <v>0</v>
      </c>
      <c r="D262" s="5">
        <v>3106200</v>
      </c>
      <c r="E262" s="4" t="s">
        <v>42</v>
      </c>
      <c r="F262" s="5">
        <v>31</v>
      </c>
      <c r="G262">
        <v>1</v>
      </c>
      <c r="I262" t="s">
        <v>58</v>
      </c>
    </row>
    <row r="263" spans="1:10" x14ac:dyDescent="0.25">
      <c r="A263" s="1">
        <v>40843</v>
      </c>
      <c r="B263" t="s">
        <v>10</v>
      </c>
      <c r="C263" s="3">
        <f t="shared" si="29"/>
        <v>0</v>
      </c>
      <c r="D263" s="5">
        <v>5002704</v>
      </c>
      <c r="E263" s="4" t="s">
        <v>46</v>
      </c>
      <c r="F263" s="5">
        <v>50</v>
      </c>
      <c r="G263">
        <v>1</v>
      </c>
      <c r="I263" t="s">
        <v>58</v>
      </c>
    </row>
    <row r="264" spans="1:10" x14ac:dyDescent="0.25">
      <c r="A264" s="1">
        <v>40843</v>
      </c>
      <c r="B264" t="s">
        <v>10</v>
      </c>
      <c r="C264" s="3">
        <f t="shared" si="29"/>
        <v>0</v>
      </c>
      <c r="D264" s="5">
        <v>1506807</v>
      </c>
      <c r="E264" s="4" t="s">
        <v>50</v>
      </c>
      <c r="F264" s="5">
        <v>15</v>
      </c>
      <c r="G264">
        <v>1</v>
      </c>
      <c r="I264" t="s">
        <v>58</v>
      </c>
    </row>
    <row r="265" spans="1:10" x14ac:dyDescent="0.25">
      <c r="A265" s="1">
        <v>40843</v>
      </c>
      <c r="B265" t="s">
        <v>11</v>
      </c>
      <c r="C265" s="3">
        <f t="shared" si="29"/>
        <v>0</v>
      </c>
      <c r="D265" s="5">
        <v>1501402</v>
      </c>
      <c r="E265" s="4" t="s">
        <v>18</v>
      </c>
      <c r="F265" s="5">
        <v>15</v>
      </c>
      <c r="G265">
        <v>1</v>
      </c>
      <c r="I265" t="s">
        <v>58</v>
      </c>
    </row>
    <row r="266" spans="1:10" x14ac:dyDescent="0.25">
      <c r="A266" s="1">
        <v>40843</v>
      </c>
      <c r="B266" t="s">
        <v>11</v>
      </c>
      <c r="C266" s="3">
        <f t="shared" si="29"/>
        <v>0</v>
      </c>
      <c r="D266" s="5">
        <v>1721000</v>
      </c>
      <c r="E266" s="4" t="s">
        <v>22</v>
      </c>
      <c r="F266" s="5">
        <v>17</v>
      </c>
      <c r="G266">
        <v>1</v>
      </c>
      <c r="I266" t="s">
        <v>58</v>
      </c>
    </row>
    <row r="267" spans="1:10" x14ac:dyDescent="0.25">
      <c r="A267" s="1">
        <v>40843</v>
      </c>
      <c r="B267" t="s">
        <v>11</v>
      </c>
      <c r="C267" s="3">
        <f t="shared" si="29"/>
        <v>0</v>
      </c>
      <c r="D267" s="5">
        <v>2111300</v>
      </c>
      <c r="E267" s="4" t="s">
        <v>26</v>
      </c>
      <c r="F267" s="5">
        <v>21</v>
      </c>
      <c r="G267">
        <v>1</v>
      </c>
      <c r="I267" t="s">
        <v>58</v>
      </c>
    </row>
    <row r="268" spans="1:10" x14ac:dyDescent="0.25">
      <c r="A268" s="1">
        <v>40843</v>
      </c>
      <c r="B268" t="s">
        <v>11</v>
      </c>
      <c r="C268" s="3">
        <f t="shared" si="29"/>
        <v>0</v>
      </c>
      <c r="D268" s="5">
        <v>2304400</v>
      </c>
      <c r="E268" s="4" t="s">
        <v>30</v>
      </c>
      <c r="F268" s="5">
        <v>23</v>
      </c>
      <c r="G268">
        <v>1</v>
      </c>
      <c r="I268" t="s">
        <v>58</v>
      </c>
    </row>
    <row r="269" spans="1:10" x14ac:dyDescent="0.25">
      <c r="A269" s="1">
        <v>40843</v>
      </c>
      <c r="B269" t="s">
        <v>11</v>
      </c>
      <c r="C269" s="3">
        <f t="shared" si="29"/>
        <v>0</v>
      </c>
      <c r="D269" s="5">
        <v>2704302</v>
      </c>
      <c r="E269" s="4" t="s">
        <v>34</v>
      </c>
      <c r="F269" s="5">
        <v>27</v>
      </c>
      <c r="G269">
        <v>1</v>
      </c>
      <c r="I269" t="s">
        <v>58</v>
      </c>
    </row>
    <row r="270" spans="1:10" x14ac:dyDescent="0.25">
      <c r="A270" s="1">
        <v>40843</v>
      </c>
      <c r="B270" t="s">
        <v>11</v>
      </c>
      <c r="C270" s="3">
        <f t="shared" si="29"/>
        <v>0</v>
      </c>
      <c r="D270" s="5">
        <v>2927408</v>
      </c>
      <c r="E270" s="4" t="s">
        <v>38</v>
      </c>
      <c r="F270" s="5">
        <v>29</v>
      </c>
      <c r="G270">
        <v>1</v>
      </c>
      <c r="I270" t="s">
        <v>58</v>
      </c>
    </row>
    <row r="271" spans="1:10" x14ac:dyDescent="0.25">
      <c r="A271" s="1">
        <v>40843</v>
      </c>
      <c r="B271" t="s">
        <v>11</v>
      </c>
      <c r="C271" s="3">
        <f t="shared" si="29"/>
        <v>0</v>
      </c>
      <c r="D271" s="5">
        <v>3106200</v>
      </c>
      <c r="E271" s="4" t="s">
        <v>42</v>
      </c>
      <c r="F271" s="5">
        <v>31</v>
      </c>
      <c r="G271">
        <v>1</v>
      </c>
      <c r="I271" t="s">
        <v>58</v>
      </c>
    </row>
    <row r="272" spans="1:10" x14ac:dyDescent="0.25">
      <c r="A272" s="1">
        <v>40843</v>
      </c>
      <c r="B272" t="s">
        <v>11</v>
      </c>
      <c r="C272" s="3">
        <f t="shared" si="29"/>
        <v>0</v>
      </c>
      <c r="D272" s="5">
        <v>5002704</v>
      </c>
      <c r="E272" s="4" t="s">
        <v>46</v>
      </c>
      <c r="F272" s="5">
        <v>50</v>
      </c>
      <c r="G272">
        <v>1</v>
      </c>
      <c r="I272" t="s">
        <v>58</v>
      </c>
    </row>
    <row r="273" spans="1:10" x14ac:dyDescent="0.25">
      <c r="A273" s="1">
        <v>40843</v>
      </c>
      <c r="B273" t="s">
        <v>11</v>
      </c>
      <c r="C273" s="3">
        <f t="shared" si="29"/>
        <v>0</v>
      </c>
      <c r="D273" s="5">
        <v>1506807</v>
      </c>
      <c r="E273" s="4" t="s">
        <v>50</v>
      </c>
      <c r="F273" s="5">
        <v>15</v>
      </c>
      <c r="G273">
        <v>1</v>
      </c>
      <c r="I273" t="s">
        <v>58</v>
      </c>
    </row>
    <row r="274" spans="1:10" x14ac:dyDescent="0.25">
      <c r="A274" s="1">
        <v>41026</v>
      </c>
      <c r="B274" t="s">
        <v>10</v>
      </c>
      <c r="C274" s="3">
        <f t="shared" si="29"/>
        <v>0</v>
      </c>
      <c r="D274" s="5">
        <v>1501402</v>
      </c>
      <c r="E274" s="4" t="s">
        <v>18</v>
      </c>
      <c r="F274" s="5">
        <v>15</v>
      </c>
      <c r="G274">
        <v>0.1487</v>
      </c>
      <c r="I274" t="s">
        <v>58</v>
      </c>
    </row>
    <row r="275" spans="1:10" x14ac:dyDescent="0.25">
      <c r="A275" s="1">
        <v>41026</v>
      </c>
      <c r="B275" t="s">
        <v>10</v>
      </c>
      <c r="C275" s="3">
        <f t="shared" si="29"/>
        <v>0</v>
      </c>
      <c r="D275" s="5">
        <v>1721000</v>
      </c>
      <c r="E275" s="4" t="s">
        <v>22</v>
      </c>
      <c r="F275" s="5">
        <v>17</v>
      </c>
      <c r="G275">
        <v>0.1487</v>
      </c>
      <c r="I275" t="s">
        <v>58</v>
      </c>
    </row>
    <row r="276" spans="1:10" x14ac:dyDescent="0.25">
      <c r="A276" s="1">
        <v>41026</v>
      </c>
      <c r="B276" t="s">
        <v>10</v>
      </c>
      <c r="C276" s="3">
        <f>G276*J276*(-1)+81.11</f>
        <v>-1430276.3848869998</v>
      </c>
      <c r="D276" s="5">
        <v>2111300</v>
      </c>
      <c r="E276" s="4" t="s">
        <v>26</v>
      </c>
      <c r="F276" s="5">
        <v>21</v>
      </c>
      <c r="G276">
        <v>0.1487</v>
      </c>
      <c r="H276" s="1">
        <v>40998</v>
      </c>
      <c r="I276" t="s">
        <v>58</v>
      </c>
      <c r="J276" s="2">
        <v>9619082.0099999998</v>
      </c>
    </row>
    <row r="277" spans="1:10" x14ac:dyDescent="0.25">
      <c r="A277" s="1">
        <v>41026</v>
      </c>
      <c r="B277" t="s">
        <v>10</v>
      </c>
      <c r="C277" s="3">
        <f t="shared" ref="C277:C294" si="30">G277*J277*(-1)</f>
        <v>0</v>
      </c>
      <c r="D277" s="5">
        <v>2304400</v>
      </c>
      <c r="E277" s="4" t="s">
        <v>30</v>
      </c>
      <c r="F277" s="5">
        <v>23</v>
      </c>
      <c r="G277">
        <v>0.1487</v>
      </c>
      <c r="I277" t="s">
        <v>58</v>
      </c>
    </row>
    <row r="278" spans="1:10" x14ac:dyDescent="0.25">
      <c r="A278" s="1">
        <v>41026</v>
      </c>
      <c r="B278" t="s">
        <v>10</v>
      </c>
      <c r="C278" s="3">
        <f t="shared" si="30"/>
        <v>0</v>
      </c>
      <c r="D278" s="5">
        <v>2704302</v>
      </c>
      <c r="E278" s="4" t="s">
        <v>34</v>
      </c>
      <c r="F278" s="5">
        <v>27</v>
      </c>
      <c r="G278">
        <v>0.1487</v>
      </c>
      <c r="I278" t="s">
        <v>58</v>
      </c>
    </row>
    <row r="279" spans="1:10" x14ac:dyDescent="0.25">
      <c r="A279" s="1">
        <v>41026</v>
      </c>
      <c r="B279" t="s">
        <v>10</v>
      </c>
      <c r="C279" s="3">
        <f t="shared" si="30"/>
        <v>0</v>
      </c>
      <c r="D279" s="5">
        <v>2927408</v>
      </c>
      <c r="E279" s="4" t="s">
        <v>38</v>
      </c>
      <c r="F279" s="5">
        <v>29</v>
      </c>
      <c r="G279">
        <v>0.1487</v>
      </c>
      <c r="I279" t="s">
        <v>58</v>
      </c>
    </row>
    <row r="280" spans="1:10" x14ac:dyDescent="0.25">
      <c r="A280" s="1">
        <v>41026</v>
      </c>
      <c r="B280" t="s">
        <v>10</v>
      </c>
      <c r="C280" s="3">
        <f t="shared" si="30"/>
        <v>0</v>
      </c>
      <c r="D280" s="5">
        <v>3106200</v>
      </c>
      <c r="E280" s="4" t="s">
        <v>42</v>
      </c>
      <c r="F280" s="5">
        <v>31</v>
      </c>
      <c r="G280">
        <v>0.1487</v>
      </c>
      <c r="I280" t="s">
        <v>58</v>
      </c>
    </row>
    <row r="281" spans="1:10" x14ac:dyDescent="0.25">
      <c r="A281" s="1">
        <v>41026</v>
      </c>
      <c r="B281" t="s">
        <v>10</v>
      </c>
      <c r="C281" s="3">
        <f t="shared" si="30"/>
        <v>0</v>
      </c>
      <c r="D281" s="5">
        <v>5002704</v>
      </c>
      <c r="E281" s="4" t="s">
        <v>46</v>
      </c>
      <c r="F281" s="5">
        <v>50</v>
      </c>
      <c r="G281">
        <v>0.1487</v>
      </c>
      <c r="I281" t="s">
        <v>58</v>
      </c>
    </row>
    <row r="282" spans="1:10" x14ac:dyDescent="0.25">
      <c r="A282" s="1">
        <v>41026</v>
      </c>
      <c r="B282" t="s">
        <v>10</v>
      </c>
      <c r="C282" s="3">
        <f t="shared" si="30"/>
        <v>0</v>
      </c>
      <c r="D282" s="5">
        <v>1506807</v>
      </c>
      <c r="E282" s="4" t="s">
        <v>50</v>
      </c>
      <c r="F282" s="5">
        <v>15</v>
      </c>
      <c r="G282">
        <v>0.1487</v>
      </c>
      <c r="I282" t="s">
        <v>58</v>
      </c>
    </row>
    <row r="283" spans="1:10" x14ac:dyDescent="0.25">
      <c r="A283" s="1">
        <v>41026</v>
      </c>
      <c r="B283" t="s">
        <v>11</v>
      </c>
      <c r="C283" s="3">
        <f t="shared" si="30"/>
        <v>0</v>
      </c>
      <c r="D283" s="5">
        <v>1501402</v>
      </c>
      <c r="E283" s="4" t="s">
        <v>18</v>
      </c>
      <c r="F283" s="5">
        <v>15</v>
      </c>
      <c r="G283">
        <v>0.34570000000000001</v>
      </c>
      <c r="I283" t="s">
        <v>58</v>
      </c>
    </row>
    <row r="284" spans="1:10" x14ac:dyDescent="0.25">
      <c r="A284" s="1">
        <v>41026</v>
      </c>
      <c r="B284" t="s">
        <v>11</v>
      </c>
      <c r="C284" s="3">
        <f t="shared" si="30"/>
        <v>0</v>
      </c>
      <c r="D284" s="5">
        <v>1721000</v>
      </c>
      <c r="E284" s="4" t="s">
        <v>22</v>
      </c>
      <c r="F284" s="5">
        <v>17</v>
      </c>
      <c r="G284">
        <v>0.34570000000000001</v>
      </c>
      <c r="I284" t="s">
        <v>58</v>
      </c>
    </row>
    <row r="285" spans="1:10" x14ac:dyDescent="0.25">
      <c r="A285" s="1">
        <v>41026</v>
      </c>
      <c r="B285" t="s">
        <v>11</v>
      </c>
      <c r="C285" s="3">
        <f t="shared" si="30"/>
        <v>0</v>
      </c>
      <c r="D285" s="5">
        <v>2111300</v>
      </c>
      <c r="E285" s="4" t="s">
        <v>26</v>
      </c>
      <c r="F285" s="5">
        <v>21</v>
      </c>
      <c r="G285">
        <v>0.34570000000000001</v>
      </c>
      <c r="I285" t="s">
        <v>58</v>
      </c>
    </row>
    <row r="286" spans="1:10" x14ac:dyDescent="0.25">
      <c r="A286" s="1">
        <v>41026</v>
      </c>
      <c r="B286" t="s">
        <v>11</v>
      </c>
      <c r="C286" s="3">
        <f t="shared" si="30"/>
        <v>0</v>
      </c>
      <c r="D286" s="5">
        <v>2304400</v>
      </c>
      <c r="E286" s="4" t="s">
        <v>30</v>
      </c>
      <c r="F286" s="5">
        <v>23</v>
      </c>
      <c r="G286">
        <v>0.34570000000000001</v>
      </c>
      <c r="I286" t="s">
        <v>58</v>
      </c>
    </row>
    <row r="287" spans="1:10" x14ac:dyDescent="0.25">
      <c r="A287" s="1">
        <v>41026</v>
      </c>
      <c r="B287" t="s">
        <v>11</v>
      </c>
      <c r="C287" s="3">
        <f t="shared" si="30"/>
        <v>0</v>
      </c>
      <c r="D287" s="5">
        <v>2704302</v>
      </c>
      <c r="E287" s="4" t="s">
        <v>34</v>
      </c>
      <c r="F287" s="5">
        <v>27</v>
      </c>
      <c r="G287">
        <v>0.34570000000000001</v>
      </c>
      <c r="I287" t="s">
        <v>58</v>
      </c>
    </row>
    <row r="288" spans="1:10" x14ac:dyDescent="0.25">
      <c r="A288" s="1">
        <v>41026</v>
      </c>
      <c r="B288" t="s">
        <v>11</v>
      </c>
      <c r="C288" s="3">
        <f t="shared" si="30"/>
        <v>0</v>
      </c>
      <c r="D288" s="5">
        <v>2927408</v>
      </c>
      <c r="E288" s="4" t="s">
        <v>38</v>
      </c>
      <c r="F288" s="5">
        <v>29</v>
      </c>
      <c r="G288">
        <v>0.34570000000000001</v>
      </c>
      <c r="I288" t="s">
        <v>58</v>
      </c>
    </row>
    <row r="289" spans="1:10" x14ac:dyDescent="0.25">
      <c r="A289" s="1">
        <v>41026</v>
      </c>
      <c r="B289" t="s">
        <v>11</v>
      </c>
      <c r="C289" s="3">
        <f t="shared" si="30"/>
        <v>0</v>
      </c>
      <c r="D289" s="5">
        <v>3106200</v>
      </c>
      <c r="E289" s="4" t="s">
        <v>42</v>
      </c>
      <c r="F289" s="5">
        <v>31</v>
      </c>
      <c r="G289">
        <v>0.34570000000000001</v>
      </c>
      <c r="I289" t="s">
        <v>58</v>
      </c>
    </row>
    <row r="290" spans="1:10" x14ac:dyDescent="0.25">
      <c r="A290" s="1">
        <v>41026</v>
      </c>
      <c r="B290" t="s">
        <v>11</v>
      </c>
      <c r="C290" s="3">
        <f t="shared" si="30"/>
        <v>0</v>
      </c>
      <c r="D290" s="5">
        <v>5002704</v>
      </c>
      <c r="E290" s="4" t="s">
        <v>46</v>
      </c>
      <c r="F290" s="5">
        <v>50</v>
      </c>
      <c r="G290">
        <v>0.34570000000000001</v>
      </c>
      <c r="I290" t="s">
        <v>58</v>
      </c>
    </row>
    <row r="291" spans="1:10" x14ac:dyDescent="0.25">
      <c r="A291" s="1">
        <v>41026</v>
      </c>
      <c r="B291" t="s">
        <v>11</v>
      </c>
      <c r="C291" s="3">
        <f t="shared" si="30"/>
        <v>0</v>
      </c>
      <c r="D291" s="5">
        <v>1506807</v>
      </c>
      <c r="E291" s="4" t="s">
        <v>50</v>
      </c>
      <c r="F291" s="5">
        <v>15</v>
      </c>
      <c r="G291">
        <v>0.34570000000000001</v>
      </c>
      <c r="I291" t="s">
        <v>58</v>
      </c>
    </row>
    <row r="292" spans="1:10" x14ac:dyDescent="0.25">
      <c r="A292" s="1">
        <v>41270</v>
      </c>
      <c r="B292" t="s">
        <v>10</v>
      </c>
      <c r="C292" s="3">
        <f t="shared" si="30"/>
        <v>0</v>
      </c>
      <c r="D292" s="5">
        <v>1501402</v>
      </c>
      <c r="E292" s="4" t="s">
        <v>18</v>
      </c>
      <c r="F292" s="5">
        <v>15</v>
      </c>
      <c r="G292">
        <v>1</v>
      </c>
      <c r="I292" t="s">
        <v>58</v>
      </c>
    </row>
    <row r="293" spans="1:10" x14ac:dyDescent="0.25">
      <c r="A293" s="1">
        <v>41270</v>
      </c>
      <c r="B293" t="s">
        <v>10</v>
      </c>
      <c r="C293" s="3">
        <f t="shared" si="30"/>
        <v>0</v>
      </c>
      <c r="D293" s="5">
        <v>1721000</v>
      </c>
      <c r="E293" s="4" t="s">
        <v>22</v>
      </c>
      <c r="F293" s="5">
        <v>17</v>
      </c>
      <c r="G293">
        <v>1</v>
      </c>
      <c r="I293" t="s">
        <v>58</v>
      </c>
    </row>
    <row r="294" spans="1:10" x14ac:dyDescent="0.25">
      <c r="A294" s="1">
        <v>41270</v>
      </c>
      <c r="B294" t="s">
        <v>10</v>
      </c>
      <c r="C294" s="3">
        <f t="shared" si="30"/>
        <v>-426579.56</v>
      </c>
      <c r="D294" s="5">
        <v>2111300</v>
      </c>
      <c r="E294" s="4" t="s">
        <v>26</v>
      </c>
      <c r="F294" s="5">
        <v>21</v>
      </c>
      <c r="G294">
        <v>1</v>
      </c>
      <c r="H294" s="1"/>
      <c r="I294" t="s">
        <v>58</v>
      </c>
      <c r="J294" s="2">
        <v>426579.56</v>
      </c>
    </row>
    <row r="295" spans="1:10" x14ac:dyDescent="0.25">
      <c r="A295" s="1">
        <v>41270</v>
      </c>
      <c r="B295" t="s">
        <v>10</v>
      </c>
      <c r="C295" s="3">
        <f t="shared" ref="C295:C312" si="31">G295*J295*(-1)</f>
        <v>0</v>
      </c>
      <c r="D295" s="5">
        <v>2304400</v>
      </c>
      <c r="E295" s="4" t="s">
        <v>30</v>
      </c>
      <c r="F295" s="5">
        <v>23</v>
      </c>
      <c r="G295">
        <v>1</v>
      </c>
      <c r="I295" t="s">
        <v>58</v>
      </c>
    </row>
    <row r="296" spans="1:10" x14ac:dyDescent="0.25">
      <c r="A296" s="1">
        <v>41270</v>
      </c>
      <c r="B296" t="s">
        <v>10</v>
      </c>
      <c r="C296" s="3">
        <f t="shared" si="31"/>
        <v>0</v>
      </c>
      <c r="D296" s="5">
        <v>2704302</v>
      </c>
      <c r="E296" s="4" t="s">
        <v>34</v>
      </c>
      <c r="F296" s="5">
        <v>27</v>
      </c>
      <c r="G296">
        <v>1</v>
      </c>
      <c r="I296" t="s">
        <v>58</v>
      </c>
    </row>
    <row r="297" spans="1:10" x14ac:dyDescent="0.25">
      <c r="A297" s="1">
        <v>41270</v>
      </c>
      <c r="B297" t="s">
        <v>10</v>
      </c>
      <c r="C297" s="3">
        <f t="shared" si="31"/>
        <v>0</v>
      </c>
      <c r="D297" s="5">
        <v>2927408</v>
      </c>
      <c r="E297" s="4" t="s">
        <v>38</v>
      </c>
      <c r="F297" s="5">
        <v>29</v>
      </c>
      <c r="G297">
        <v>1</v>
      </c>
      <c r="I297" t="s">
        <v>58</v>
      </c>
    </row>
    <row r="298" spans="1:10" x14ac:dyDescent="0.25">
      <c r="A298" s="1">
        <v>41270</v>
      </c>
      <c r="B298" t="s">
        <v>10</v>
      </c>
      <c r="C298" s="3">
        <f t="shared" si="31"/>
        <v>0</v>
      </c>
      <c r="D298" s="5">
        <v>3106200</v>
      </c>
      <c r="E298" s="4" t="s">
        <v>42</v>
      </c>
      <c r="F298" s="5">
        <v>31</v>
      </c>
      <c r="G298">
        <v>1</v>
      </c>
      <c r="I298" t="s">
        <v>58</v>
      </c>
    </row>
    <row r="299" spans="1:10" x14ac:dyDescent="0.25">
      <c r="A299" s="1">
        <v>41270</v>
      </c>
      <c r="B299" t="s">
        <v>10</v>
      </c>
      <c r="C299" s="3">
        <f t="shared" si="31"/>
        <v>0</v>
      </c>
      <c r="D299" s="5">
        <v>5002704</v>
      </c>
      <c r="E299" s="4" t="s">
        <v>46</v>
      </c>
      <c r="F299" s="5">
        <v>50</v>
      </c>
      <c r="G299">
        <v>1</v>
      </c>
      <c r="I299" t="s">
        <v>58</v>
      </c>
    </row>
    <row r="300" spans="1:10" x14ac:dyDescent="0.25">
      <c r="A300" s="1">
        <v>41270</v>
      </c>
      <c r="B300" t="s">
        <v>10</v>
      </c>
      <c r="C300" s="3">
        <f t="shared" si="31"/>
        <v>0</v>
      </c>
      <c r="D300" s="5">
        <v>1506807</v>
      </c>
      <c r="E300" s="4" t="s">
        <v>50</v>
      </c>
      <c r="F300" s="5">
        <v>15</v>
      </c>
      <c r="G300">
        <v>1</v>
      </c>
      <c r="I300" t="s">
        <v>58</v>
      </c>
    </row>
    <row r="301" spans="1:10" x14ac:dyDescent="0.25">
      <c r="A301" s="1">
        <v>41270</v>
      </c>
      <c r="B301" t="s">
        <v>11</v>
      </c>
      <c r="C301" s="3">
        <f t="shared" si="31"/>
        <v>0</v>
      </c>
      <c r="D301" s="5">
        <v>1501402</v>
      </c>
      <c r="E301" s="4" t="s">
        <v>18</v>
      </c>
      <c r="F301" s="5">
        <v>15</v>
      </c>
      <c r="G301">
        <v>1</v>
      </c>
      <c r="I301" t="s">
        <v>58</v>
      </c>
    </row>
    <row r="302" spans="1:10" x14ac:dyDescent="0.25">
      <c r="A302" s="1">
        <v>41270</v>
      </c>
      <c r="B302" t="s">
        <v>11</v>
      </c>
      <c r="C302" s="3">
        <f t="shared" si="31"/>
        <v>0</v>
      </c>
      <c r="D302" s="5">
        <v>1721000</v>
      </c>
      <c r="E302" s="4" t="s">
        <v>22</v>
      </c>
      <c r="F302" s="5">
        <v>17</v>
      </c>
      <c r="G302">
        <v>1</v>
      </c>
      <c r="I302" t="s">
        <v>58</v>
      </c>
    </row>
    <row r="303" spans="1:10" x14ac:dyDescent="0.25">
      <c r="A303" s="1">
        <v>41270</v>
      </c>
      <c r="B303" t="s">
        <v>11</v>
      </c>
      <c r="C303" s="3">
        <f t="shared" si="31"/>
        <v>0</v>
      </c>
      <c r="D303" s="5">
        <v>2111300</v>
      </c>
      <c r="E303" s="4" t="s">
        <v>26</v>
      </c>
      <c r="F303" s="5">
        <v>21</v>
      </c>
      <c r="G303">
        <v>1</v>
      </c>
      <c r="I303" t="s">
        <v>58</v>
      </c>
    </row>
    <row r="304" spans="1:10" x14ac:dyDescent="0.25">
      <c r="A304" s="1">
        <v>41270</v>
      </c>
      <c r="B304" t="s">
        <v>11</v>
      </c>
      <c r="C304" s="3">
        <f t="shared" si="31"/>
        <v>0</v>
      </c>
      <c r="D304" s="5">
        <v>2304400</v>
      </c>
      <c r="E304" s="4" t="s">
        <v>30</v>
      </c>
      <c r="F304" s="5">
        <v>23</v>
      </c>
      <c r="G304">
        <v>1</v>
      </c>
      <c r="I304" t="s">
        <v>58</v>
      </c>
    </row>
    <row r="305" spans="1:9" x14ac:dyDescent="0.25">
      <c r="A305" s="1">
        <v>41270</v>
      </c>
      <c r="B305" t="s">
        <v>11</v>
      </c>
      <c r="C305" s="3">
        <f t="shared" si="31"/>
        <v>0</v>
      </c>
      <c r="D305" s="5">
        <v>2704302</v>
      </c>
      <c r="E305" s="4" t="s">
        <v>34</v>
      </c>
      <c r="F305" s="5">
        <v>27</v>
      </c>
      <c r="G305">
        <v>1</v>
      </c>
      <c r="I305" t="s">
        <v>58</v>
      </c>
    </row>
    <row r="306" spans="1:9" x14ac:dyDescent="0.25">
      <c r="A306" s="1">
        <v>41270</v>
      </c>
      <c r="B306" t="s">
        <v>11</v>
      </c>
      <c r="C306" s="3">
        <f t="shared" si="31"/>
        <v>0</v>
      </c>
      <c r="D306" s="5">
        <v>2927408</v>
      </c>
      <c r="E306" s="4" t="s">
        <v>38</v>
      </c>
      <c r="F306" s="5">
        <v>29</v>
      </c>
      <c r="G306">
        <v>1</v>
      </c>
      <c r="I306" t="s">
        <v>58</v>
      </c>
    </row>
    <row r="307" spans="1:9" x14ac:dyDescent="0.25">
      <c r="A307" s="1">
        <v>41270</v>
      </c>
      <c r="B307" t="s">
        <v>11</v>
      </c>
      <c r="C307" s="3">
        <f t="shared" si="31"/>
        <v>0</v>
      </c>
      <c r="D307" s="5">
        <v>3106200</v>
      </c>
      <c r="E307" s="4" t="s">
        <v>42</v>
      </c>
      <c r="F307" s="5">
        <v>31</v>
      </c>
      <c r="G307">
        <v>1</v>
      </c>
      <c r="I307" t="s">
        <v>58</v>
      </c>
    </row>
    <row r="308" spans="1:9" x14ac:dyDescent="0.25">
      <c r="A308" s="1">
        <v>41270</v>
      </c>
      <c r="B308" t="s">
        <v>11</v>
      </c>
      <c r="C308" s="3">
        <f t="shared" si="31"/>
        <v>0</v>
      </c>
      <c r="D308" s="5">
        <v>5002704</v>
      </c>
      <c r="E308" s="4" t="s">
        <v>46</v>
      </c>
      <c r="F308" s="5">
        <v>50</v>
      </c>
      <c r="G308">
        <v>1</v>
      </c>
      <c r="I308" t="s">
        <v>58</v>
      </c>
    </row>
    <row r="309" spans="1:9" x14ac:dyDescent="0.25">
      <c r="A309" s="1">
        <v>41270</v>
      </c>
      <c r="B309" t="s">
        <v>11</v>
      </c>
      <c r="C309" s="3">
        <f t="shared" si="31"/>
        <v>0</v>
      </c>
      <c r="D309" s="5">
        <v>1506807</v>
      </c>
      <c r="E309" s="4" t="s">
        <v>50</v>
      </c>
      <c r="F309" s="5">
        <v>15</v>
      </c>
      <c r="G309">
        <v>1</v>
      </c>
      <c r="I309" t="s">
        <v>58</v>
      </c>
    </row>
    <row r="310" spans="1:9" x14ac:dyDescent="0.25">
      <c r="A310" s="1">
        <v>40955</v>
      </c>
      <c r="B310" t="s">
        <v>10</v>
      </c>
      <c r="C310" s="3">
        <f t="shared" si="31"/>
        <v>0</v>
      </c>
      <c r="D310" s="5">
        <v>1501402</v>
      </c>
      <c r="E310" s="4" t="s">
        <v>18</v>
      </c>
      <c r="F310" s="5">
        <v>15</v>
      </c>
      <c r="G310">
        <v>1</v>
      </c>
      <c r="I310" t="s">
        <v>58</v>
      </c>
    </row>
    <row r="311" spans="1:9" x14ac:dyDescent="0.25">
      <c r="A311" s="1">
        <v>40955</v>
      </c>
      <c r="B311" t="s">
        <v>10</v>
      </c>
      <c r="C311" s="3">
        <f t="shared" si="31"/>
        <v>0</v>
      </c>
      <c r="D311" s="5">
        <v>1721000</v>
      </c>
      <c r="E311" s="4" t="s">
        <v>22</v>
      </c>
      <c r="F311" s="5">
        <v>17</v>
      </c>
      <c r="G311">
        <v>1</v>
      </c>
      <c r="I311" t="s">
        <v>58</v>
      </c>
    </row>
    <row r="312" spans="1:9" x14ac:dyDescent="0.25">
      <c r="A312" s="1">
        <v>40955</v>
      </c>
      <c r="B312" t="s">
        <v>10</v>
      </c>
      <c r="C312" s="3">
        <f t="shared" si="31"/>
        <v>0</v>
      </c>
      <c r="D312" s="5">
        <v>2111300</v>
      </c>
      <c r="E312" s="4" t="s">
        <v>26</v>
      </c>
      <c r="F312" s="5">
        <v>21</v>
      </c>
      <c r="G312">
        <v>1</v>
      </c>
      <c r="H312" s="1"/>
      <c r="I312" t="s">
        <v>58</v>
      </c>
    </row>
    <row r="313" spans="1:9" x14ac:dyDescent="0.25">
      <c r="A313" s="1">
        <v>40955</v>
      </c>
      <c r="B313" t="s">
        <v>10</v>
      </c>
      <c r="C313" s="3">
        <f t="shared" ref="C313:C330" si="32">G313*J313*(-1)</f>
        <v>0</v>
      </c>
      <c r="D313" s="5">
        <v>2304400</v>
      </c>
      <c r="E313" s="4" t="s">
        <v>30</v>
      </c>
      <c r="F313" s="5">
        <v>23</v>
      </c>
      <c r="G313">
        <v>1</v>
      </c>
      <c r="I313" t="s">
        <v>58</v>
      </c>
    </row>
    <row r="314" spans="1:9" x14ac:dyDescent="0.25">
      <c r="A314" s="1">
        <v>40955</v>
      </c>
      <c r="B314" t="s">
        <v>10</v>
      </c>
      <c r="C314" s="3">
        <f t="shared" si="32"/>
        <v>0</v>
      </c>
      <c r="D314" s="5">
        <v>2704302</v>
      </c>
      <c r="E314" s="4" t="s">
        <v>34</v>
      </c>
      <c r="F314" s="5">
        <v>27</v>
      </c>
      <c r="G314">
        <v>1</v>
      </c>
      <c r="I314" t="s">
        <v>58</v>
      </c>
    </row>
    <row r="315" spans="1:9" x14ac:dyDescent="0.25">
      <c r="A315" s="1">
        <v>40955</v>
      </c>
      <c r="B315" t="s">
        <v>10</v>
      </c>
      <c r="C315" s="3">
        <f t="shared" si="32"/>
        <v>0</v>
      </c>
      <c r="D315" s="5">
        <v>2927408</v>
      </c>
      <c r="E315" s="4" t="s">
        <v>38</v>
      </c>
      <c r="F315" s="5">
        <v>29</v>
      </c>
      <c r="G315">
        <v>1</v>
      </c>
      <c r="I315" t="s">
        <v>58</v>
      </c>
    </row>
    <row r="316" spans="1:9" x14ac:dyDescent="0.25">
      <c r="A316" s="1">
        <v>40955</v>
      </c>
      <c r="B316" t="s">
        <v>10</v>
      </c>
      <c r="C316" s="3">
        <f t="shared" si="32"/>
        <v>0</v>
      </c>
      <c r="D316" s="5">
        <v>3106200</v>
      </c>
      <c r="E316" s="4" t="s">
        <v>42</v>
      </c>
      <c r="F316" s="5">
        <v>31</v>
      </c>
      <c r="G316">
        <v>1</v>
      </c>
      <c r="I316" t="s">
        <v>58</v>
      </c>
    </row>
    <row r="317" spans="1:9" x14ac:dyDescent="0.25">
      <c r="A317" s="1">
        <v>40955</v>
      </c>
      <c r="B317" t="s">
        <v>10</v>
      </c>
      <c r="C317" s="3">
        <f t="shared" si="32"/>
        <v>0</v>
      </c>
      <c r="D317" s="5">
        <v>5002704</v>
      </c>
      <c r="E317" s="4" t="s">
        <v>46</v>
      </c>
      <c r="F317" s="5">
        <v>50</v>
      </c>
      <c r="G317">
        <v>1</v>
      </c>
      <c r="I317" t="s">
        <v>58</v>
      </c>
    </row>
    <row r="318" spans="1:9" x14ac:dyDescent="0.25">
      <c r="A318" s="1">
        <v>40955</v>
      </c>
      <c r="B318" t="s">
        <v>10</v>
      </c>
      <c r="C318" s="3">
        <f t="shared" si="32"/>
        <v>0</v>
      </c>
      <c r="D318" s="5">
        <v>1506807</v>
      </c>
      <c r="E318" s="4" t="s">
        <v>50</v>
      </c>
      <c r="F318" s="5">
        <v>15</v>
      </c>
      <c r="G318">
        <v>1</v>
      </c>
      <c r="I318" t="s">
        <v>58</v>
      </c>
    </row>
    <row r="319" spans="1:9" x14ac:dyDescent="0.25">
      <c r="A319" s="1">
        <v>40955</v>
      </c>
      <c r="B319" t="s">
        <v>11</v>
      </c>
      <c r="C319" s="3">
        <f t="shared" si="32"/>
        <v>0</v>
      </c>
      <c r="D319" s="5">
        <v>1501402</v>
      </c>
      <c r="E319" s="4" t="s">
        <v>18</v>
      </c>
      <c r="F319" s="5">
        <v>15</v>
      </c>
      <c r="G319">
        <v>1</v>
      </c>
      <c r="I319" t="s">
        <v>58</v>
      </c>
    </row>
    <row r="320" spans="1:9" x14ac:dyDescent="0.25">
      <c r="A320" s="1">
        <v>40955</v>
      </c>
      <c r="B320" t="s">
        <v>11</v>
      </c>
      <c r="C320" s="3">
        <f t="shared" si="32"/>
        <v>0</v>
      </c>
      <c r="D320" s="5">
        <v>1721000</v>
      </c>
      <c r="E320" s="4" t="s">
        <v>22</v>
      </c>
      <c r="F320" s="5">
        <v>17</v>
      </c>
      <c r="G320">
        <v>1</v>
      </c>
      <c r="I320" t="s">
        <v>58</v>
      </c>
    </row>
    <row r="321" spans="1:10" x14ac:dyDescent="0.25">
      <c r="A321" s="1">
        <v>40955</v>
      </c>
      <c r="B321" t="s">
        <v>11</v>
      </c>
      <c r="C321" s="3">
        <f t="shared" si="32"/>
        <v>-288343.36</v>
      </c>
      <c r="D321" s="5">
        <v>2111300</v>
      </c>
      <c r="E321" s="4" t="s">
        <v>26</v>
      </c>
      <c r="F321" s="5">
        <v>21</v>
      </c>
      <c r="G321">
        <v>1</v>
      </c>
      <c r="I321" t="s">
        <v>58</v>
      </c>
      <c r="J321" s="2">
        <v>288343.36</v>
      </c>
    </row>
    <row r="322" spans="1:10" x14ac:dyDescent="0.25">
      <c r="A322" s="1">
        <v>40955</v>
      </c>
      <c r="B322" t="s">
        <v>11</v>
      </c>
      <c r="C322" s="3">
        <f t="shared" si="32"/>
        <v>0</v>
      </c>
      <c r="D322" s="5">
        <v>2304400</v>
      </c>
      <c r="E322" s="4" t="s">
        <v>30</v>
      </c>
      <c r="F322" s="5">
        <v>23</v>
      </c>
      <c r="G322">
        <v>1</v>
      </c>
      <c r="I322" t="s">
        <v>58</v>
      </c>
    </row>
    <row r="323" spans="1:10" x14ac:dyDescent="0.25">
      <c r="A323" s="1">
        <v>40955</v>
      </c>
      <c r="B323" t="s">
        <v>11</v>
      </c>
      <c r="C323" s="3">
        <f t="shared" si="32"/>
        <v>0</v>
      </c>
      <c r="D323" s="5">
        <v>2704302</v>
      </c>
      <c r="E323" s="4" t="s">
        <v>34</v>
      </c>
      <c r="F323" s="5">
        <v>27</v>
      </c>
      <c r="G323">
        <v>1</v>
      </c>
      <c r="I323" t="s">
        <v>58</v>
      </c>
    </row>
    <row r="324" spans="1:10" x14ac:dyDescent="0.25">
      <c r="A324" s="1">
        <v>40955</v>
      </c>
      <c r="B324" t="s">
        <v>11</v>
      </c>
      <c r="C324" s="3">
        <f t="shared" si="32"/>
        <v>0</v>
      </c>
      <c r="D324" s="5">
        <v>2927408</v>
      </c>
      <c r="E324" s="4" t="s">
        <v>38</v>
      </c>
      <c r="F324" s="5">
        <v>29</v>
      </c>
      <c r="G324">
        <v>1</v>
      </c>
      <c r="I324" t="s">
        <v>58</v>
      </c>
    </row>
    <row r="325" spans="1:10" x14ac:dyDescent="0.25">
      <c r="A325" s="1">
        <v>40955</v>
      </c>
      <c r="B325" t="s">
        <v>11</v>
      </c>
      <c r="C325" s="3">
        <f t="shared" si="32"/>
        <v>0</v>
      </c>
      <c r="D325" s="5">
        <v>3106200</v>
      </c>
      <c r="E325" s="4" t="s">
        <v>42</v>
      </c>
      <c r="F325" s="5">
        <v>31</v>
      </c>
      <c r="G325">
        <v>1</v>
      </c>
      <c r="I325" t="s">
        <v>58</v>
      </c>
    </row>
    <row r="326" spans="1:10" x14ac:dyDescent="0.25">
      <c r="A326" s="1">
        <v>40955</v>
      </c>
      <c r="B326" t="s">
        <v>11</v>
      </c>
      <c r="C326" s="3">
        <f t="shared" si="32"/>
        <v>0</v>
      </c>
      <c r="D326" s="5">
        <v>5002704</v>
      </c>
      <c r="E326" s="4" t="s">
        <v>46</v>
      </c>
      <c r="F326" s="5">
        <v>50</v>
      </c>
      <c r="G326">
        <v>1</v>
      </c>
      <c r="I326" t="s">
        <v>58</v>
      </c>
    </row>
    <row r="327" spans="1:10" x14ac:dyDescent="0.25">
      <c r="A327" s="1">
        <v>40955</v>
      </c>
      <c r="B327" t="s">
        <v>11</v>
      </c>
      <c r="C327" s="3">
        <f t="shared" si="32"/>
        <v>0</v>
      </c>
      <c r="D327" s="5">
        <v>1506807</v>
      </c>
      <c r="E327" s="4" t="s">
        <v>50</v>
      </c>
      <c r="F327" s="5">
        <v>15</v>
      </c>
      <c r="G327">
        <v>1</v>
      </c>
      <c r="I327" t="s">
        <v>58</v>
      </c>
    </row>
    <row r="328" spans="1:10" x14ac:dyDescent="0.25">
      <c r="A328" s="1">
        <v>40935</v>
      </c>
      <c r="B328" t="s">
        <v>10</v>
      </c>
      <c r="C328" s="3">
        <f t="shared" si="32"/>
        <v>0</v>
      </c>
      <c r="D328" s="5">
        <v>1501402</v>
      </c>
      <c r="E328" s="4" t="s">
        <v>18</v>
      </c>
      <c r="F328" s="5">
        <v>15</v>
      </c>
      <c r="G328">
        <v>1</v>
      </c>
      <c r="I328" t="s">
        <v>58</v>
      </c>
    </row>
    <row r="329" spans="1:10" x14ac:dyDescent="0.25">
      <c r="A329" s="1">
        <v>40935</v>
      </c>
      <c r="B329" t="s">
        <v>10</v>
      </c>
      <c r="C329" s="3">
        <f t="shared" si="32"/>
        <v>0</v>
      </c>
      <c r="D329" s="5">
        <v>1721000</v>
      </c>
      <c r="E329" s="4" t="s">
        <v>22</v>
      </c>
      <c r="F329" s="5">
        <v>17</v>
      </c>
      <c r="G329">
        <v>1</v>
      </c>
      <c r="I329" t="s">
        <v>58</v>
      </c>
    </row>
    <row r="330" spans="1:10" x14ac:dyDescent="0.25">
      <c r="A330" s="1">
        <v>40935</v>
      </c>
      <c r="B330" t="s">
        <v>10</v>
      </c>
      <c r="C330" s="3">
        <f t="shared" si="32"/>
        <v>-1454653.03</v>
      </c>
      <c r="D330" s="5">
        <v>2111300</v>
      </c>
      <c r="E330" s="4" t="s">
        <v>26</v>
      </c>
      <c r="F330" s="5">
        <v>21</v>
      </c>
      <c r="G330">
        <v>1</v>
      </c>
      <c r="H330" s="1"/>
      <c r="I330" t="s">
        <v>58</v>
      </c>
      <c r="J330" s="2">
        <v>1454653.03</v>
      </c>
    </row>
    <row r="331" spans="1:10" x14ac:dyDescent="0.25">
      <c r="A331" s="1">
        <v>40935</v>
      </c>
      <c r="B331" t="s">
        <v>10</v>
      </c>
      <c r="C331" s="3">
        <f t="shared" ref="C331:C347" si="33">G331*J331*(-1)</f>
        <v>0</v>
      </c>
      <c r="D331" s="5">
        <v>2304400</v>
      </c>
      <c r="E331" s="4" t="s">
        <v>30</v>
      </c>
      <c r="F331" s="5">
        <v>23</v>
      </c>
      <c r="G331">
        <v>1</v>
      </c>
      <c r="I331" t="s">
        <v>58</v>
      </c>
    </row>
    <row r="332" spans="1:10" x14ac:dyDescent="0.25">
      <c r="A332" s="1">
        <v>40935</v>
      </c>
      <c r="B332" t="s">
        <v>10</v>
      </c>
      <c r="C332" s="3">
        <f t="shared" si="33"/>
        <v>0</v>
      </c>
      <c r="D332" s="5">
        <v>2704302</v>
      </c>
      <c r="E332" s="4" t="s">
        <v>34</v>
      </c>
      <c r="F332" s="5">
        <v>27</v>
      </c>
      <c r="G332">
        <v>1</v>
      </c>
      <c r="I332" t="s">
        <v>58</v>
      </c>
    </row>
    <row r="333" spans="1:10" x14ac:dyDescent="0.25">
      <c r="A333" s="1">
        <v>40935</v>
      </c>
      <c r="B333" t="s">
        <v>10</v>
      </c>
      <c r="C333" s="3">
        <f t="shared" si="33"/>
        <v>0</v>
      </c>
      <c r="D333" s="5">
        <v>2927408</v>
      </c>
      <c r="E333" s="4" t="s">
        <v>38</v>
      </c>
      <c r="F333" s="5">
        <v>29</v>
      </c>
      <c r="G333">
        <v>1</v>
      </c>
      <c r="I333" t="s">
        <v>58</v>
      </c>
    </row>
    <row r="334" spans="1:10" x14ac:dyDescent="0.25">
      <c r="A334" s="1">
        <v>40935</v>
      </c>
      <c r="B334" t="s">
        <v>10</v>
      </c>
      <c r="C334" s="3">
        <f t="shared" si="33"/>
        <v>0</v>
      </c>
      <c r="D334" s="5">
        <v>3106200</v>
      </c>
      <c r="E334" s="4" t="s">
        <v>42</v>
      </c>
      <c r="F334" s="5">
        <v>31</v>
      </c>
      <c r="G334">
        <v>1</v>
      </c>
      <c r="I334" t="s">
        <v>58</v>
      </c>
    </row>
    <row r="335" spans="1:10" x14ac:dyDescent="0.25">
      <c r="A335" s="1">
        <v>40935</v>
      </c>
      <c r="B335" t="s">
        <v>10</v>
      </c>
      <c r="C335" s="3">
        <f t="shared" si="33"/>
        <v>0</v>
      </c>
      <c r="D335" s="5">
        <v>5002704</v>
      </c>
      <c r="E335" s="4" t="s">
        <v>46</v>
      </c>
      <c r="F335" s="5">
        <v>50</v>
      </c>
      <c r="G335">
        <v>1</v>
      </c>
      <c r="I335" t="s">
        <v>58</v>
      </c>
    </row>
    <row r="336" spans="1:10" x14ac:dyDescent="0.25">
      <c r="A336" s="1">
        <v>40935</v>
      </c>
      <c r="B336" t="s">
        <v>10</v>
      </c>
      <c r="C336" s="3">
        <f t="shared" si="33"/>
        <v>0</v>
      </c>
      <c r="D336" s="5">
        <v>1506807</v>
      </c>
      <c r="E336" s="4" t="s">
        <v>50</v>
      </c>
      <c r="F336" s="5">
        <v>15</v>
      </c>
      <c r="G336">
        <v>1</v>
      </c>
      <c r="I336" t="s">
        <v>58</v>
      </c>
    </row>
    <row r="337" spans="1:10" x14ac:dyDescent="0.25">
      <c r="A337" s="1">
        <v>40935</v>
      </c>
      <c r="B337" t="s">
        <v>11</v>
      </c>
      <c r="C337" s="3">
        <f t="shared" si="33"/>
        <v>0</v>
      </c>
      <c r="D337" s="5">
        <v>1501402</v>
      </c>
      <c r="E337" s="4" t="s">
        <v>18</v>
      </c>
      <c r="F337" s="5">
        <v>15</v>
      </c>
      <c r="G337">
        <v>1</v>
      </c>
      <c r="I337" t="s">
        <v>58</v>
      </c>
    </row>
    <row r="338" spans="1:10" x14ac:dyDescent="0.25">
      <c r="A338" s="1">
        <v>40935</v>
      </c>
      <c r="B338" t="s">
        <v>11</v>
      </c>
      <c r="C338" s="3">
        <f t="shared" si="33"/>
        <v>0</v>
      </c>
      <c r="D338" s="5">
        <v>1721000</v>
      </c>
      <c r="E338" s="4" t="s">
        <v>22</v>
      </c>
      <c r="F338" s="5">
        <v>17</v>
      </c>
      <c r="G338">
        <v>1</v>
      </c>
      <c r="I338" t="s">
        <v>58</v>
      </c>
    </row>
    <row r="339" spans="1:10" x14ac:dyDescent="0.25">
      <c r="A339" s="1">
        <v>40935</v>
      </c>
      <c r="B339" t="s">
        <v>11</v>
      </c>
      <c r="C339" s="3">
        <f t="shared" si="33"/>
        <v>0</v>
      </c>
      <c r="D339" s="5">
        <v>2111300</v>
      </c>
      <c r="E339" s="4" t="s">
        <v>26</v>
      </c>
      <c r="F339" s="5">
        <v>21</v>
      </c>
      <c r="G339">
        <v>1</v>
      </c>
      <c r="I339" t="s">
        <v>58</v>
      </c>
    </row>
    <row r="340" spans="1:10" x14ac:dyDescent="0.25">
      <c r="A340" s="1">
        <v>40935</v>
      </c>
      <c r="B340" t="s">
        <v>11</v>
      </c>
      <c r="C340" s="3">
        <f t="shared" si="33"/>
        <v>0</v>
      </c>
      <c r="D340" s="5">
        <v>2304400</v>
      </c>
      <c r="E340" s="4" t="s">
        <v>30</v>
      </c>
      <c r="F340" s="5">
        <v>23</v>
      </c>
      <c r="G340">
        <v>1</v>
      </c>
      <c r="I340" t="s">
        <v>58</v>
      </c>
    </row>
    <row r="341" spans="1:10" x14ac:dyDescent="0.25">
      <c r="A341" s="1">
        <v>40935</v>
      </c>
      <c r="B341" t="s">
        <v>11</v>
      </c>
      <c r="C341" s="3">
        <f t="shared" si="33"/>
        <v>0</v>
      </c>
      <c r="D341" s="5">
        <v>2704302</v>
      </c>
      <c r="E341" s="4" t="s">
        <v>34</v>
      </c>
      <c r="F341" s="5">
        <v>27</v>
      </c>
      <c r="G341">
        <v>1</v>
      </c>
      <c r="I341" t="s">
        <v>58</v>
      </c>
    </row>
    <row r="342" spans="1:10" x14ac:dyDescent="0.25">
      <c r="A342" s="1">
        <v>40935</v>
      </c>
      <c r="B342" t="s">
        <v>11</v>
      </c>
      <c r="C342" s="3">
        <f t="shared" si="33"/>
        <v>0</v>
      </c>
      <c r="D342" s="5">
        <v>2927408</v>
      </c>
      <c r="E342" s="4" t="s">
        <v>38</v>
      </c>
      <c r="F342" s="5">
        <v>29</v>
      </c>
      <c r="G342">
        <v>1</v>
      </c>
      <c r="I342" t="s">
        <v>58</v>
      </c>
    </row>
    <row r="343" spans="1:10" x14ac:dyDescent="0.25">
      <c r="A343" s="1">
        <v>40935</v>
      </c>
      <c r="B343" t="s">
        <v>11</v>
      </c>
      <c r="C343" s="3">
        <f t="shared" si="33"/>
        <v>0</v>
      </c>
      <c r="D343" s="5">
        <v>3106200</v>
      </c>
      <c r="E343" s="4" t="s">
        <v>42</v>
      </c>
      <c r="F343" s="5">
        <v>31</v>
      </c>
      <c r="G343">
        <v>1</v>
      </c>
      <c r="I343" t="s">
        <v>58</v>
      </c>
    </row>
    <row r="344" spans="1:10" x14ac:dyDescent="0.25">
      <c r="A344" s="1">
        <v>40935</v>
      </c>
      <c r="B344" t="s">
        <v>11</v>
      </c>
      <c r="C344" s="3">
        <f t="shared" si="33"/>
        <v>0</v>
      </c>
      <c r="D344" s="5">
        <v>5002704</v>
      </c>
      <c r="E344" s="4" t="s">
        <v>46</v>
      </c>
      <c r="F344" s="5">
        <v>50</v>
      </c>
      <c r="G344">
        <v>1</v>
      </c>
      <c r="I344" t="s">
        <v>58</v>
      </c>
    </row>
    <row r="345" spans="1:10" x14ac:dyDescent="0.25">
      <c r="A345" s="1">
        <v>40935</v>
      </c>
      <c r="B345" t="s">
        <v>11</v>
      </c>
      <c r="C345" s="3">
        <f t="shared" si="33"/>
        <v>0</v>
      </c>
      <c r="D345" s="5">
        <v>1506807</v>
      </c>
      <c r="E345" s="4" t="s">
        <v>50</v>
      </c>
      <c r="F345" s="5">
        <v>15</v>
      </c>
      <c r="G345">
        <v>1</v>
      </c>
      <c r="I345" t="s">
        <v>58</v>
      </c>
    </row>
    <row r="346" spans="1:10" x14ac:dyDescent="0.25">
      <c r="A346" s="1">
        <v>41179</v>
      </c>
      <c r="B346" t="s">
        <v>10</v>
      </c>
      <c r="C346" s="3">
        <f t="shared" si="33"/>
        <v>0</v>
      </c>
      <c r="D346" s="5">
        <v>1501402</v>
      </c>
      <c r="E346" s="4" t="s">
        <v>18</v>
      </c>
      <c r="F346" s="5">
        <v>15</v>
      </c>
      <c r="G346">
        <v>6.3E-3</v>
      </c>
      <c r="I346" t="s">
        <v>58</v>
      </c>
    </row>
    <row r="347" spans="1:10" x14ac:dyDescent="0.25">
      <c r="A347" s="1">
        <v>41179</v>
      </c>
      <c r="B347" t="s">
        <v>10</v>
      </c>
      <c r="C347" s="3">
        <f t="shared" si="33"/>
        <v>0</v>
      </c>
      <c r="D347" s="5">
        <v>1721000</v>
      </c>
      <c r="E347" s="4" t="s">
        <v>22</v>
      </c>
      <c r="F347" s="5">
        <v>17</v>
      </c>
      <c r="G347">
        <v>6.3E-3</v>
      </c>
      <c r="I347" t="s">
        <v>58</v>
      </c>
    </row>
    <row r="348" spans="1:10" x14ac:dyDescent="0.25">
      <c r="A348" s="1">
        <v>41179</v>
      </c>
      <c r="B348" t="s">
        <v>10</v>
      </c>
      <c r="C348" s="3">
        <f>G348*J348*(-1)-280.63</f>
        <v>-48861.797760999994</v>
      </c>
      <c r="D348" s="5">
        <v>2111300</v>
      </c>
      <c r="E348" s="4" t="s">
        <v>26</v>
      </c>
      <c r="F348" s="5">
        <v>21</v>
      </c>
      <c r="G348">
        <v>6.3E-3</v>
      </c>
      <c r="H348" s="1">
        <v>41151</v>
      </c>
      <c r="I348" t="s">
        <v>58</v>
      </c>
      <c r="J348" s="2">
        <v>7711296.4699999997</v>
      </c>
    </row>
    <row r="349" spans="1:10" x14ac:dyDescent="0.25">
      <c r="A349" s="1">
        <v>41179</v>
      </c>
      <c r="B349" t="s">
        <v>10</v>
      </c>
      <c r="C349" s="3">
        <f t="shared" ref="C349:C366" si="34">G349*J349*(-1)</f>
        <v>0</v>
      </c>
      <c r="D349" s="5">
        <v>2304400</v>
      </c>
      <c r="E349" s="4" t="s">
        <v>30</v>
      </c>
      <c r="F349" s="5">
        <v>23</v>
      </c>
      <c r="G349">
        <v>6.3E-3</v>
      </c>
      <c r="I349" t="s">
        <v>58</v>
      </c>
    </row>
    <row r="350" spans="1:10" x14ac:dyDescent="0.25">
      <c r="A350" s="1">
        <v>41179</v>
      </c>
      <c r="B350" t="s">
        <v>10</v>
      </c>
      <c r="C350" s="3">
        <f t="shared" si="34"/>
        <v>0</v>
      </c>
      <c r="D350" s="5">
        <v>2704302</v>
      </c>
      <c r="E350" s="4" t="s">
        <v>34</v>
      </c>
      <c r="F350" s="5">
        <v>27</v>
      </c>
      <c r="G350">
        <v>6.3E-3</v>
      </c>
      <c r="I350" t="s">
        <v>58</v>
      </c>
    </row>
    <row r="351" spans="1:10" x14ac:dyDescent="0.25">
      <c r="A351" s="1">
        <v>41179</v>
      </c>
      <c r="B351" t="s">
        <v>10</v>
      </c>
      <c r="C351" s="3">
        <f t="shared" si="34"/>
        <v>0</v>
      </c>
      <c r="D351" s="5">
        <v>2927408</v>
      </c>
      <c r="E351" s="4" t="s">
        <v>38</v>
      </c>
      <c r="F351" s="5">
        <v>29</v>
      </c>
      <c r="G351">
        <v>6.3E-3</v>
      </c>
      <c r="I351" t="s">
        <v>58</v>
      </c>
    </row>
    <row r="352" spans="1:10" x14ac:dyDescent="0.25">
      <c r="A352" s="1">
        <v>41179</v>
      </c>
      <c r="B352" t="s">
        <v>10</v>
      </c>
      <c r="C352" s="3">
        <f t="shared" si="34"/>
        <v>0</v>
      </c>
      <c r="D352" s="5">
        <v>3106200</v>
      </c>
      <c r="E352" s="4" t="s">
        <v>42</v>
      </c>
      <c r="F352" s="5">
        <v>31</v>
      </c>
      <c r="G352">
        <v>6.3E-3</v>
      </c>
      <c r="I352" t="s">
        <v>58</v>
      </c>
    </row>
    <row r="353" spans="1:10" x14ac:dyDescent="0.25">
      <c r="A353" s="1">
        <v>41179</v>
      </c>
      <c r="B353" t="s">
        <v>10</v>
      </c>
      <c r="C353" s="3">
        <f t="shared" si="34"/>
        <v>0</v>
      </c>
      <c r="D353" s="5">
        <v>5002704</v>
      </c>
      <c r="E353" s="4" t="s">
        <v>46</v>
      </c>
      <c r="F353" s="5">
        <v>50</v>
      </c>
      <c r="G353">
        <v>6.3E-3</v>
      </c>
      <c r="I353" t="s">
        <v>58</v>
      </c>
    </row>
    <row r="354" spans="1:10" x14ac:dyDescent="0.25">
      <c r="A354" s="1">
        <v>41179</v>
      </c>
      <c r="B354" t="s">
        <v>10</v>
      </c>
      <c r="C354" s="3">
        <f t="shared" si="34"/>
        <v>0</v>
      </c>
      <c r="D354" s="5">
        <v>1506807</v>
      </c>
      <c r="E354" s="4" t="s">
        <v>50</v>
      </c>
      <c r="F354" s="5">
        <v>15</v>
      </c>
      <c r="G354">
        <v>6.3E-3</v>
      </c>
      <c r="I354" t="s">
        <v>58</v>
      </c>
    </row>
    <row r="355" spans="1:10" x14ac:dyDescent="0.25">
      <c r="A355" s="1">
        <v>41179</v>
      </c>
      <c r="B355" t="s">
        <v>11</v>
      </c>
      <c r="C355" s="3">
        <f t="shared" si="34"/>
        <v>0</v>
      </c>
      <c r="D355" s="5">
        <v>1501402</v>
      </c>
      <c r="E355" s="4" t="s">
        <v>18</v>
      </c>
      <c r="F355" s="5">
        <v>15</v>
      </c>
      <c r="G355">
        <v>1.6E-2</v>
      </c>
      <c r="I355" t="s">
        <v>58</v>
      </c>
    </row>
    <row r="356" spans="1:10" x14ac:dyDescent="0.25">
      <c r="A356" s="1">
        <v>41179</v>
      </c>
      <c r="B356" t="s">
        <v>11</v>
      </c>
      <c r="C356" s="3">
        <f t="shared" si="34"/>
        <v>0</v>
      </c>
      <c r="D356" s="5">
        <v>1721000</v>
      </c>
      <c r="E356" s="4" t="s">
        <v>22</v>
      </c>
      <c r="F356" s="5">
        <v>17</v>
      </c>
      <c r="G356">
        <v>1.6E-2</v>
      </c>
      <c r="I356" t="s">
        <v>58</v>
      </c>
    </row>
    <row r="357" spans="1:10" x14ac:dyDescent="0.25">
      <c r="A357" s="1">
        <v>41179</v>
      </c>
      <c r="B357" t="s">
        <v>11</v>
      </c>
      <c r="C357" s="3">
        <f t="shared" si="34"/>
        <v>0</v>
      </c>
      <c r="D357" s="5">
        <v>2111300</v>
      </c>
      <c r="E357" s="4" t="s">
        <v>26</v>
      </c>
      <c r="F357" s="5">
        <v>21</v>
      </c>
      <c r="G357">
        <v>1.6E-2</v>
      </c>
      <c r="I357" t="s">
        <v>58</v>
      </c>
    </row>
    <row r="358" spans="1:10" x14ac:dyDescent="0.25">
      <c r="A358" s="1">
        <v>41179</v>
      </c>
      <c r="B358" t="s">
        <v>11</v>
      </c>
      <c r="C358" s="3">
        <f t="shared" si="34"/>
        <v>0</v>
      </c>
      <c r="D358" s="5">
        <v>2304400</v>
      </c>
      <c r="E358" s="4" t="s">
        <v>30</v>
      </c>
      <c r="F358" s="5">
        <v>23</v>
      </c>
      <c r="G358">
        <v>1.6E-2</v>
      </c>
      <c r="I358" t="s">
        <v>58</v>
      </c>
    </row>
    <row r="359" spans="1:10" x14ac:dyDescent="0.25">
      <c r="A359" s="1">
        <v>41179</v>
      </c>
      <c r="B359" t="s">
        <v>11</v>
      </c>
      <c r="C359" s="3">
        <f t="shared" si="34"/>
        <v>0</v>
      </c>
      <c r="D359" s="5">
        <v>2704302</v>
      </c>
      <c r="E359" s="4" t="s">
        <v>34</v>
      </c>
      <c r="F359" s="5">
        <v>27</v>
      </c>
      <c r="G359">
        <v>1.6E-2</v>
      </c>
      <c r="I359" t="s">
        <v>58</v>
      </c>
    </row>
    <row r="360" spans="1:10" x14ac:dyDescent="0.25">
      <c r="A360" s="1">
        <v>41179</v>
      </c>
      <c r="B360" t="s">
        <v>11</v>
      </c>
      <c r="C360" s="3">
        <f t="shared" si="34"/>
        <v>0</v>
      </c>
      <c r="D360" s="5">
        <v>2927408</v>
      </c>
      <c r="E360" s="4" t="s">
        <v>38</v>
      </c>
      <c r="F360" s="5">
        <v>29</v>
      </c>
      <c r="G360">
        <v>1.6E-2</v>
      </c>
      <c r="I360" t="s">
        <v>58</v>
      </c>
    </row>
    <row r="361" spans="1:10" x14ac:dyDescent="0.25">
      <c r="A361" s="1">
        <v>41179</v>
      </c>
      <c r="B361" t="s">
        <v>11</v>
      </c>
      <c r="C361" s="3">
        <f t="shared" si="34"/>
        <v>0</v>
      </c>
      <c r="D361" s="5">
        <v>3106200</v>
      </c>
      <c r="E361" s="4" t="s">
        <v>42</v>
      </c>
      <c r="F361" s="5">
        <v>31</v>
      </c>
      <c r="G361">
        <v>1.6E-2</v>
      </c>
      <c r="I361" t="s">
        <v>58</v>
      </c>
    </row>
    <row r="362" spans="1:10" x14ac:dyDescent="0.25">
      <c r="A362" s="1">
        <v>41179</v>
      </c>
      <c r="B362" t="s">
        <v>11</v>
      </c>
      <c r="C362" s="3">
        <f t="shared" si="34"/>
        <v>0</v>
      </c>
      <c r="D362" s="5">
        <v>5002704</v>
      </c>
      <c r="E362" s="4" t="s">
        <v>46</v>
      </c>
      <c r="F362" s="5">
        <v>50</v>
      </c>
      <c r="G362">
        <v>1.6E-2</v>
      </c>
      <c r="I362" t="s">
        <v>58</v>
      </c>
    </row>
    <row r="363" spans="1:10" x14ac:dyDescent="0.25">
      <c r="A363" s="1">
        <v>41179</v>
      </c>
      <c r="B363" t="s">
        <v>11</v>
      </c>
      <c r="C363" s="3">
        <f t="shared" si="34"/>
        <v>0</v>
      </c>
      <c r="D363" s="5">
        <v>1506807</v>
      </c>
      <c r="E363" s="4" t="s">
        <v>50</v>
      </c>
      <c r="F363" s="5">
        <v>15</v>
      </c>
      <c r="G363">
        <v>1.6E-2</v>
      </c>
      <c r="I363" t="s">
        <v>58</v>
      </c>
    </row>
    <row r="364" spans="1:10" x14ac:dyDescent="0.25">
      <c r="A364" s="1">
        <v>41283</v>
      </c>
      <c r="B364" t="s">
        <v>10</v>
      </c>
      <c r="C364" s="3">
        <f t="shared" si="34"/>
        <v>0</v>
      </c>
      <c r="D364" s="5">
        <v>1501402</v>
      </c>
      <c r="E364" s="4" t="s">
        <v>18</v>
      </c>
      <c r="F364" s="5">
        <v>15</v>
      </c>
      <c r="G364">
        <v>1</v>
      </c>
      <c r="I364" t="s">
        <v>58</v>
      </c>
    </row>
    <row r="365" spans="1:10" x14ac:dyDescent="0.25">
      <c r="A365" s="1">
        <v>41283</v>
      </c>
      <c r="B365" t="s">
        <v>10</v>
      </c>
      <c r="C365" s="3">
        <f t="shared" si="34"/>
        <v>0</v>
      </c>
      <c r="D365" s="5">
        <v>1721000</v>
      </c>
      <c r="E365" s="4" t="s">
        <v>22</v>
      </c>
      <c r="F365" s="5">
        <v>17</v>
      </c>
      <c r="G365">
        <v>1</v>
      </c>
      <c r="I365" t="s">
        <v>58</v>
      </c>
    </row>
    <row r="366" spans="1:10" x14ac:dyDescent="0.25">
      <c r="A366" s="1">
        <v>41283</v>
      </c>
      <c r="B366" t="s">
        <v>10</v>
      </c>
      <c r="C366" s="3">
        <f t="shared" si="34"/>
        <v>-2265954.7200000002</v>
      </c>
      <c r="D366" s="5">
        <v>2111300</v>
      </c>
      <c r="E366" s="4" t="s">
        <v>26</v>
      </c>
      <c r="F366" s="5">
        <v>21</v>
      </c>
      <c r="G366">
        <v>1</v>
      </c>
      <c r="H366" s="1"/>
      <c r="I366" t="s">
        <v>58</v>
      </c>
      <c r="J366" s="3">
        <v>2265954.7200000002</v>
      </c>
    </row>
    <row r="367" spans="1:10" x14ac:dyDescent="0.25">
      <c r="A367" s="1">
        <v>41283</v>
      </c>
      <c r="B367" t="s">
        <v>10</v>
      </c>
      <c r="C367" s="3">
        <f t="shared" ref="C367:C383" si="35">G367*J367*(-1)</f>
        <v>0</v>
      </c>
      <c r="D367" s="5">
        <v>2304400</v>
      </c>
      <c r="E367" s="4" t="s">
        <v>30</v>
      </c>
      <c r="F367" s="5">
        <v>23</v>
      </c>
      <c r="G367">
        <v>1</v>
      </c>
      <c r="I367" t="s">
        <v>58</v>
      </c>
    </row>
    <row r="368" spans="1:10" x14ac:dyDescent="0.25">
      <c r="A368" s="1">
        <v>41283</v>
      </c>
      <c r="B368" t="s">
        <v>10</v>
      </c>
      <c r="C368" s="3">
        <f t="shared" si="35"/>
        <v>0</v>
      </c>
      <c r="D368" s="5">
        <v>2704302</v>
      </c>
      <c r="E368" s="4" t="s">
        <v>34</v>
      </c>
      <c r="F368" s="5">
        <v>27</v>
      </c>
      <c r="G368">
        <v>1</v>
      </c>
      <c r="I368" t="s">
        <v>58</v>
      </c>
    </row>
    <row r="369" spans="1:10" x14ac:dyDescent="0.25">
      <c r="A369" s="1">
        <v>41283</v>
      </c>
      <c r="B369" t="s">
        <v>10</v>
      </c>
      <c r="C369" s="3">
        <f t="shared" si="35"/>
        <v>0</v>
      </c>
      <c r="D369" s="5">
        <v>2927408</v>
      </c>
      <c r="E369" s="4" t="s">
        <v>38</v>
      </c>
      <c r="F369" s="5">
        <v>29</v>
      </c>
      <c r="G369">
        <v>1</v>
      </c>
      <c r="I369" t="s">
        <v>58</v>
      </c>
    </row>
    <row r="370" spans="1:10" x14ac:dyDescent="0.25">
      <c r="A370" s="1">
        <v>41283</v>
      </c>
      <c r="B370" t="s">
        <v>10</v>
      </c>
      <c r="C370" s="3">
        <f t="shared" si="35"/>
        <v>0</v>
      </c>
      <c r="D370" s="5">
        <v>3106200</v>
      </c>
      <c r="E370" s="4" t="s">
        <v>42</v>
      </c>
      <c r="F370" s="5">
        <v>31</v>
      </c>
      <c r="G370">
        <v>1</v>
      </c>
      <c r="I370" t="s">
        <v>58</v>
      </c>
    </row>
    <row r="371" spans="1:10" x14ac:dyDescent="0.25">
      <c r="A371" s="1">
        <v>41283</v>
      </c>
      <c r="B371" t="s">
        <v>10</v>
      </c>
      <c r="C371" s="3">
        <f t="shared" si="35"/>
        <v>0</v>
      </c>
      <c r="D371" s="5">
        <v>5002704</v>
      </c>
      <c r="E371" s="4" t="s">
        <v>46</v>
      </c>
      <c r="F371" s="5">
        <v>50</v>
      </c>
      <c r="G371">
        <v>1</v>
      </c>
      <c r="I371" t="s">
        <v>58</v>
      </c>
    </row>
    <row r="372" spans="1:10" x14ac:dyDescent="0.25">
      <c r="A372" s="1">
        <v>41283</v>
      </c>
      <c r="B372" t="s">
        <v>10</v>
      </c>
      <c r="C372" s="3">
        <f t="shared" si="35"/>
        <v>0</v>
      </c>
      <c r="D372" s="5">
        <v>1506807</v>
      </c>
      <c r="E372" s="4" t="s">
        <v>50</v>
      </c>
      <c r="F372" s="5">
        <v>15</v>
      </c>
      <c r="G372">
        <v>1</v>
      </c>
      <c r="I372" t="s">
        <v>58</v>
      </c>
    </row>
    <row r="373" spans="1:10" x14ac:dyDescent="0.25">
      <c r="A373" s="1">
        <v>41283</v>
      </c>
      <c r="B373" t="s">
        <v>11</v>
      </c>
      <c r="C373" s="3">
        <f t="shared" si="35"/>
        <v>0</v>
      </c>
      <c r="D373" s="5">
        <v>1501402</v>
      </c>
      <c r="E373" s="4" t="s">
        <v>18</v>
      </c>
      <c r="F373" s="5">
        <v>15</v>
      </c>
      <c r="G373">
        <v>1</v>
      </c>
      <c r="I373" t="s">
        <v>58</v>
      </c>
    </row>
    <row r="374" spans="1:10" x14ac:dyDescent="0.25">
      <c r="A374" s="1">
        <v>41283</v>
      </c>
      <c r="B374" t="s">
        <v>11</v>
      </c>
      <c r="C374" s="3">
        <f t="shared" si="35"/>
        <v>0</v>
      </c>
      <c r="D374" s="5">
        <v>1721000</v>
      </c>
      <c r="E374" s="4" t="s">
        <v>22</v>
      </c>
      <c r="F374" s="5">
        <v>17</v>
      </c>
      <c r="G374">
        <v>1</v>
      </c>
      <c r="I374" t="s">
        <v>58</v>
      </c>
    </row>
    <row r="375" spans="1:10" x14ac:dyDescent="0.25">
      <c r="A375" s="1">
        <v>41283</v>
      </c>
      <c r="B375" t="s">
        <v>11</v>
      </c>
      <c r="C375" s="3">
        <f t="shared" si="35"/>
        <v>0</v>
      </c>
      <c r="D375" s="5">
        <v>2111300</v>
      </c>
      <c r="E375" s="4" t="s">
        <v>26</v>
      </c>
      <c r="F375" s="5">
        <v>21</v>
      </c>
      <c r="G375">
        <v>1</v>
      </c>
      <c r="I375" t="s">
        <v>58</v>
      </c>
    </row>
    <row r="376" spans="1:10" x14ac:dyDescent="0.25">
      <c r="A376" s="1">
        <v>41283</v>
      </c>
      <c r="B376" t="s">
        <v>11</v>
      </c>
      <c r="C376" s="3">
        <f t="shared" si="35"/>
        <v>0</v>
      </c>
      <c r="D376" s="5">
        <v>2304400</v>
      </c>
      <c r="E376" s="4" t="s">
        <v>30</v>
      </c>
      <c r="F376" s="5">
        <v>23</v>
      </c>
      <c r="G376">
        <v>1</v>
      </c>
      <c r="I376" t="s">
        <v>58</v>
      </c>
    </row>
    <row r="377" spans="1:10" x14ac:dyDescent="0.25">
      <c r="A377" s="1">
        <v>41283</v>
      </c>
      <c r="B377" t="s">
        <v>11</v>
      </c>
      <c r="C377" s="3">
        <f t="shared" si="35"/>
        <v>0</v>
      </c>
      <c r="D377" s="5">
        <v>2704302</v>
      </c>
      <c r="E377" s="4" t="s">
        <v>34</v>
      </c>
      <c r="F377" s="5">
        <v>27</v>
      </c>
      <c r="G377">
        <v>1</v>
      </c>
      <c r="I377" t="s">
        <v>58</v>
      </c>
    </row>
    <row r="378" spans="1:10" x14ac:dyDescent="0.25">
      <c r="A378" s="1">
        <v>41283</v>
      </c>
      <c r="B378" t="s">
        <v>11</v>
      </c>
      <c r="C378" s="3">
        <f t="shared" si="35"/>
        <v>0</v>
      </c>
      <c r="D378" s="5">
        <v>2927408</v>
      </c>
      <c r="E378" s="4" t="s">
        <v>38</v>
      </c>
      <c r="F378" s="5">
        <v>29</v>
      </c>
      <c r="G378">
        <v>1</v>
      </c>
      <c r="I378" t="s">
        <v>58</v>
      </c>
    </row>
    <row r="379" spans="1:10" x14ac:dyDescent="0.25">
      <c r="A379" s="1">
        <v>41283</v>
      </c>
      <c r="B379" t="s">
        <v>11</v>
      </c>
      <c r="C379" s="3">
        <f t="shared" si="35"/>
        <v>0</v>
      </c>
      <c r="D379" s="5">
        <v>3106200</v>
      </c>
      <c r="E379" s="4" t="s">
        <v>42</v>
      </c>
      <c r="F379" s="5">
        <v>31</v>
      </c>
      <c r="G379">
        <v>1</v>
      </c>
      <c r="I379" t="s">
        <v>58</v>
      </c>
    </row>
    <row r="380" spans="1:10" x14ac:dyDescent="0.25">
      <c r="A380" s="1">
        <v>41283</v>
      </c>
      <c r="B380" t="s">
        <v>11</v>
      </c>
      <c r="C380" s="3">
        <f t="shared" si="35"/>
        <v>0</v>
      </c>
      <c r="D380" s="5">
        <v>5002704</v>
      </c>
      <c r="E380" s="4" t="s">
        <v>46</v>
      </c>
      <c r="F380" s="5">
        <v>50</v>
      </c>
      <c r="G380">
        <v>1</v>
      </c>
      <c r="I380" t="s">
        <v>58</v>
      </c>
    </row>
    <row r="381" spans="1:10" x14ac:dyDescent="0.25">
      <c r="A381" s="1">
        <v>41283</v>
      </c>
      <c r="B381" t="s">
        <v>11</v>
      </c>
      <c r="C381" s="3">
        <f t="shared" si="35"/>
        <v>0</v>
      </c>
      <c r="D381" s="5">
        <v>1506807</v>
      </c>
      <c r="E381" s="4" t="s">
        <v>50</v>
      </c>
      <c r="F381" s="5">
        <v>15</v>
      </c>
      <c r="G381">
        <v>1</v>
      </c>
      <c r="I381" t="s">
        <v>58</v>
      </c>
    </row>
    <row r="382" spans="1:10" x14ac:dyDescent="0.25">
      <c r="A382" s="1">
        <v>41648</v>
      </c>
      <c r="B382" t="s">
        <v>10</v>
      </c>
      <c r="C382" s="3">
        <f t="shared" si="35"/>
        <v>0</v>
      </c>
      <c r="D382" s="5">
        <v>1501402</v>
      </c>
      <c r="E382" s="4" t="s">
        <v>18</v>
      </c>
      <c r="F382" s="5">
        <v>15</v>
      </c>
      <c r="G382">
        <v>0.20230000000000001</v>
      </c>
      <c r="I382" t="s">
        <v>58</v>
      </c>
    </row>
    <row r="383" spans="1:10" x14ac:dyDescent="0.25">
      <c r="A383" s="1">
        <v>41648</v>
      </c>
      <c r="B383" t="s">
        <v>10</v>
      </c>
      <c r="C383" s="3">
        <f t="shared" si="35"/>
        <v>0</v>
      </c>
      <c r="D383" s="5">
        <v>1721000</v>
      </c>
      <c r="E383" s="4" t="s">
        <v>22</v>
      </c>
      <c r="F383" s="5">
        <v>17</v>
      </c>
      <c r="G383">
        <v>0.20230000000000001</v>
      </c>
      <c r="I383" t="s">
        <v>58</v>
      </c>
    </row>
    <row r="384" spans="1:10" x14ac:dyDescent="0.25">
      <c r="A384" s="1">
        <v>41648</v>
      </c>
      <c r="B384" t="s">
        <v>10</v>
      </c>
      <c r="C384" s="3">
        <f>G384*J384*(-1)-42276.09</f>
        <v>-2265954.7202360001</v>
      </c>
      <c r="D384" s="5">
        <v>2111300</v>
      </c>
      <c r="E384" s="4" t="s">
        <v>26</v>
      </c>
      <c r="F384" s="5">
        <v>21</v>
      </c>
      <c r="G384">
        <v>0.20230000000000001</v>
      </c>
      <c r="H384" s="1">
        <v>41638</v>
      </c>
      <c r="I384" t="s">
        <v>58</v>
      </c>
      <c r="J384" s="2">
        <v>10991985.32</v>
      </c>
    </row>
    <row r="385" spans="1:10" x14ac:dyDescent="0.25">
      <c r="A385" s="1">
        <v>41648</v>
      </c>
      <c r="B385" t="s">
        <v>10</v>
      </c>
      <c r="C385" s="3">
        <f t="shared" ref="C385:C408" si="36">G385*J385*(-1)</f>
        <v>0</v>
      </c>
      <c r="D385" s="5">
        <v>2304400</v>
      </c>
      <c r="E385" s="4" t="s">
        <v>30</v>
      </c>
      <c r="F385" s="5">
        <v>23</v>
      </c>
      <c r="G385">
        <v>0.20230000000000001</v>
      </c>
      <c r="I385" t="s">
        <v>58</v>
      </c>
    </row>
    <row r="386" spans="1:10" x14ac:dyDescent="0.25">
      <c r="A386" s="1">
        <v>41648</v>
      </c>
      <c r="B386" t="s">
        <v>10</v>
      </c>
      <c r="C386" s="3">
        <f t="shared" si="36"/>
        <v>0</v>
      </c>
      <c r="D386" s="5">
        <v>2704302</v>
      </c>
      <c r="E386" s="4" t="s">
        <v>34</v>
      </c>
      <c r="F386" s="5">
        <v>27</v>
      </c>
      <c r="G386">
        <v>0.20230000000000001</v>
      </c>
      <c r="I386" t="s">
        <v>58</v>
      </c>
    </row>
    <row r="387" spans="1:10" x14ac:dyDescent="0.25">
      <c r="A387" s="1">
        <v>41648</v>
      </c>
      <c r="B387" t="s">
        <v>10</v>
      </c>
      <c r="C387" s="3">
        <f t="shared" si="36"/>
        <v>0</v>
      </c>
      <c r="D387" s="5">
        <v>2927408</v>
      </c>
      <c r="E387" s="4" t="s">
        <v>38</v>
      </c>
      <c r="F387" s="5">
        <v>29</v>
      </c>
      <c r="G387">
        <v>0.20230000000000001</v>
      </c>
      <c r="I387" t="s">
        <v>58</v>
      </c>
    </row>
    <row r="388" spans="1:10" x14ac:dyDescent="0.25">
      <c r="A388" s="1">
        <v>41648</v>
      </c>
      <c r="B388" t="s">
        <v>10</v>
      </c>
      <c r="C388" s="3">
        <f t="shared" si="36"/>
        <v>0</v>
      </c>
      <c r="D388" s="5">
        <v>3106200</v>
      </c>
      <c r="E388" s="4" t="s">
        <v>42</v>
      </c>
      <c r="F388" s="5">
        <v>31</v>
      </c>
      <c r="G388">
        <v>0.20230000000000001</v>
      </c>
      <c r="I388" t="s">
        <v>58</v>
      </c>
    </row>
    <row r="389" spans="1:10" x14ac:dyDescent="0.25">
      <c r="A389" s="1">
        <v>41648</v>
      </c>
      <c r="B389" t="s">
        <v>10</v>
      </c>
      <c r="C389" s="3">
        <f t="shared" si="36"/>
        <v>0</v>
      </c>
      <c r="D389" s="5">
        <v>5002704</v>
      </c>
      <c r="E389" s="4" t="s">
        <v>46</v>
      </c>
      <c r="F389" s="5">
        <v>50</v>
      </c>
      <c r="G389">
        <v>0.20230000000000001</v>
      </c>
      <c r="I389" t="s">
        <v>58</v>
      </c>
    </row>
    <row r="390" spans="1:10" x14ac:dyDescent="0.25">
      <c r="A390" s="1">
        <v>41648</v>
      </c>
      <c r="B390" t="s">
        <v>10</v>
      </c>
      <c r="C390" s="3">
        <f t="shared" si="36"/>
        <v>0</v>
      </c>
      <c r="D390" s="5">
        <v>1506807</v>
      </c>
      <c r="E390" s="4" t="s">
        <v>50</v>
      </c>
      <c r="F390" s="5">
        <v>15</v>
      </c>
      <c r="G390">
        <v>0.20230000000000001</v>
      </c>
      <c r="I390" t="s">
        <v>58</v>
      </c>
    </row>
    <row r="391" spans="1:10" x14ac:dyDescent="0.25">
      <c r="A391" s="1">
        <v>42012</v>
      </c>
      <c r="B391" t="s">
        <v>10</v>
      </c>
      <c r="C391" s="3">
        <f t="shared" si="36"/>
        <v>0</v>
      </c>
      <c r="D391" s="5">
        <v>1501402</v>
      </c>
      <c r="E391" s="4" t="s">
        <v>18</v>
      </c>
      <c r="F391" s="5">
        <v>15</v>
      </c>
      <c r="G391">
        <v>0.5948</v>
      </c>
      <c r="I391" t="s">
        <v>58</v>
      </c>
    </row>
    <row r="392" spans="1:10" x14ac:dyDescent="0.25">
      <c r="A392" s="1">
        <v>42012</v>
      </c>
      <c r="B392" t="s">
        <v>10</v>
      </c>
      <c r="C392" s="3">
        <f t="shared" si="36"/>
        <v>0</v>
      </c>
      <c r="D392" s="5">
        <v>1721000</v>
      </c>
      <c r="E392" s="4" t="s">
        <v>22</v>
      </c>
      <c r="F392" s="5">
        <v>17</v>
      </c>
      <c r="G392">
        <v>0.5948</v>
      </c>
      <c r="I392" t="s">
        <v>58</v>
      </c>
    </row>
    <row r="393" spans="1:10" x14ac:dyDescent="0.25">
      <c r="A393" s="1">
        <v>42012</v>
      </c>
      <c r="B393" t="s">
        <v>10</v>
      </c>
      <c r="C393" s="3">
        <f>G393*J393*(-1)+34226.43</f>
        <v>-5894858.2340839999</v>
      </c>
      <c r="D393" s="5">
        <v>2111300</v>
      </c>
      <c r="E393" s="4" t="s">
        <v>26</v>
      </c>
      <c r="F393" s="5">
        <v>21</v>
      </c>
      <c r="G393">
        <v>0.5948</v>
      </c>
      <c r="H393" s="1">
        <v>42003</v>
      </c>
      <c r="I393" t="s">
        <v>70</v>
      </c>
      <c r="J393" s="2">
        <v>9968198.8300000001</v>
      </c>
    </row>
    <row r="394" spans="1:10" x14ac:dyDescent="0.25">
      <c r="A394" s="1">
        <v>42012</v>
      </c>
      <c r="B394" t="s">
        <v>10</v>
      </c>
      <c r="C394" s="3">
        <f t="shared" si="36"/>
        <v>0</v>
      </c>
      <c r="D394" s="5">
        <v>2304400</v>
      </c>
      <c r="E394" s="4" t="s">
        <v>30</v>
      </c>
      <c r="F394" s="5">
        <v>23</v>
      </c>
      <c r="G394">
        <v>0.5948</v>
      </c>
      <c r="I394" t="s">
        <v>70</v>
      </c>
    </row>
    <row r="395" spans="1:10" x14ac:dyDescent="0.25">
      <c r="A395" s="1">
        <v>42012</v>
      </c>
      <c r="B395" t="s">
        <v>10</v>
      </c>
      <c r="C395" s="3">
        <f t="shared" si="36"/>
        <v>0</v>
      </c>
      <c r="D395" s="5">
        <v>2704302</v>
      </c>
      <c r="E395" s="4" t="s">
        <v>34</v>
      </c>
      <c r="F395" s="5">
        <v>27</v>
      </c>
      <c r="G395">
        <v>0.5948</v>
      </c>
      <c r="I395" t="s">
        <v>70</v>
      </c>
    </row>
    <row r="396" spans="1:10" x14ac:dyDescent="0.25">
      <c r="A396" s="1">
        <v>42012</v>
      </c>
      <c r="B396" t="s">
        <v>10</v>
      </c>
      <c r="C396" s="3">
        <f t="shared" si="36"/>
        <v>0</v>
      </c>
      <c r="D396" s="5">
        <v>2927408</v>
      </c>
      <c r="E396" s="4" t="s">
        <v>38</v>
      </c>
      <c r="F396" s="5">
        <v>29</v>
      </c>
      <c r="G396">
        <v>0.5948</v>
      </c>
      <c r="I396" t="s">
        <v>70</v>
      </c>
    </row>
    <row r="397" spans="1:10" x14ac:dyDescent="0.25">
      <c r="A397" s="1">
        <v>42012</v>
      </c>
      <c r="B397" t="s">
        <v>10</v>
      </c>
      <c r="C397" s="3">
        <f t="shared" si="36"/>
        <v>0</v>
      </c>
      <c r="D397" s="5">
        <v>3106200</v>
      </c>
      <c r="E397" s="4" t="s">
        <v>42</v>
      </c>
      <c r="F397" s="5">
        <v>31</v>
      </c>
      <c r="G397">
        <v>0.5948</v>
      </c>
      <c r="I397" t="s">
        <v>70</v>
      </c>
    </row>
    <row r="398" spans="1:10" x14ac:dyDescent="0.25">
      <c r="A398" s="1">
        <v>42012</v>
      </c>
      <c r="B398" t="s">
        <v>10</v>
      </c>
      <c r="C398" s="3">
        <f t="shared" si="36"/>
        <v>0</v>
      </c>
      <c r="D398" s="5">
        <v>5002704</v>
      </c>
      <c r="E398" s="4" t="s">
        <v>46</v>
      </c>
      <c r="F398" s="5">
        <v>50</v>
      </c>
      <c r="G398">
        <v>0.5948</v>
      </c>
      <c r="I398" t="s">
        <v>70</v>
      </c>
    </row>
    <row r="399" spans="1:10" x14ac:dyDescent="0.25">
      <c r="A399" s="1">
        <v>42012</v>
      </c>
      <c r="B399" t="s">
        <v>10</v>
      </c>
      <c r="C399" s="3">
        <f t="shared" si="36"/>
        <v>0</v>
      </c>
      <c r="D399" s="5">
        <v>1506807</v>
      </c>
      <c r="E399" s="4" t="s">
        <v>50</v>
      </c>
      <c r="F399" s="5">
        <v>15</v>
      </c>
      <c r="G399">
        <v>0.5948</v>
      </c>
      <c r="I399" t="s">
        <v>70</v>
      </c>
    </row>
    <row r="400" spans="1:10" x14ac:dyDescent="0.25">
      <c r="A400" s="1">
        <v>42012</v>
      </c>
      <c r="B400" t="s">
        <v>11</v>
      </c>
      <c r="C400" s="3">
        <f t="shared" si="36"/>
        <v>0</v>
      </c>
      <c r="D400" s="5">
        <v>1501402</v>
      </c>
      <c r="E400" s="4" t="s">
        <v>18</v>
      </c>
      <c r="F400" s="5">
        <v>15</v>
      </c>
      <c r="G400">
        <v>1.2527999999999999</v>
      </c>
      <c r="I400" t="s">
        <v>70</v>
      </c>
    </row>
    <row r="401" spans="1:10" x14ac:dyDescent="0.25">
      <c r="A401" s="1">
        <v>42012</v>
      </c>
      <c r="B401" t="s">
        <v>11</v>
      </c>
      <c r="C401" s="3">
        <f t="shared" si="36"/>
        <v>0</v>
      </c>
      <c r="D401" s="5">
        <v>1721000</v>
      </c>
      <c r="E401" s="4" t="s">
        <v>22</v>
      </c>
      <c r="F401" s="5">
        <v>17</v>
      </c>
      <c r="G401">
        <v>1.2527999999999999</v>
      </c>
      <c r="I401" t="s">
        <v>70</v>
      </c>
    </row>
    <row r="402" spans="1:10" x14ac:dyDescent="0.25">
      <c r="A402" s="1">
        <v>42012</v>
      </c>
      <c r="B402" t="s">
        <v>11</v>
      </c>
      <c r="C402" s="3">
        <f t="shared" si="36"/>
        <v>0</v>
      </c>
      <c r="D402" s="5">
        <v>2111300</v>
      </c>
      <c r="E402" s="4" t="s">
        <v>26</v>
      </c>
      <c r="F402" s="5">
        <v>21</v>
      </c>
      <c r="G402">
        <v>1.2527999999999999</v>
      </c>
      <c r="I402" t="s">
        <v>70</v>
      </c>
    </row>
    <row r="403" spans="1:10" x14ac:dyDescent="0.25">
      <c r="A403" s="1">
        <v>42012</v>
      </c>
      <c r="B403" t="s">
        <v>11</v>
      </c>
      <c r="C403" s="3">
        <f t="shared" si="36"/>
        <v>0</v>
      </c>
      <c r="D403" s="5">
        <v>2304400</v>
      </c>
      <c r="E403" s="4" t="s">
        <v>30</v>
      </c>
      <c r="F403" s="5">
        <v>23</v>
      </c>
      <c r="G403">
        <v>1.2527999999999999</v>
      </c>
      <c r="I403" t="s">
        <v>70</v>
      </c>
    </row>
    <row r="404" spans="1:10" x14ac:dyDescent="0.25">
      <c r="A404" s="1">
        <v>42012</v>
      </c>
      <c r="B404" t="s">
        <v>11</v>
      </c>
      <c r="C404" s="3">
        <f t="shared" si="36"/>
        <v>0</v>
      </c>
      <c r="D404" s="5">
        <v>2704302</v>
      </c>
      <c r="E404" s="4" t="s">
        <v>34</v>
      </c>
      <c r="F404" s="5">
        <v>27</v>
      </c>
      <c r="G404">
        <v>1.2527999999999999</v>
      </c>
      <c r="I404" t="s">
        <v>70</v>
      </c>
    </row>
    <row r="405" spans="1:10" x14ac:dyDescent="0.25">
      <c r="A405" s="1">
        <v>42012</v>
      </c>
      <c r="B405" t="s">
        <v>11</v>
      </c>
      <c r="C405" s="3">
        <f t="shared" si="36"/>
        <v>0</v>
      </c>
      <c r="D405" s="5">
        <v>2927408</v>
      </c>
      <c r="E405" s="4" t="s">
        <v>38</v>
      </c>
      <c r="F405" s="5">
        <v>29</v>
      </c>
      <c r="G405">
        <v>1.2527999999999999</v>
      </c>
      <c r="I405" t="s">
        <v>70</v>
      </c>
    </row>
    <row r="406" spans="1:10" x14ac:dyDescent="0.25">
      <c r="A406" s="1">
        <v>42012</v>
      </c>
      <c r="B406" t="s">
        <v>11</v>
      </c>
      <c r="C406" s="3">
        <f t="shared" si="36"/>
        <v>0</v>
      </c>
      <c r="D406" s="5">
        <v>3106200</v>
      </c>
      <c r="E406" s="4" t="s">
        <v>42</v>
      </c>
      <c r="F406" s="5">
        <v>31</v>
      </c>
      <c r="G406">
        <v>1.2527999999999999</v>
      </c>
      <c r="I406" t="s">
        <v>70</v>
      </c>
    </row>
    <row r="407" spans="1:10" x14ac:dyDescent="0.25">
      <c r="A407" s="1">
        <v>42012</v>
      </c>
      <c r="B407" t="s">
        <v>11</v>
      </c>
      <c r="C407" s="3">
        <f t="shared" si="36"/>
        <v>0</v>
      </c>
      <c r="D407" s="5">
        <v>5002704</v>
      </c>
      <c r="E407" s="4" t="s">
        <v>46</v>
      </c>
      <c r="F407" s="5">
        <v>50</v>
      </c>
      <c r="G407">
        <v>1.2527999999999999</v>
      </c>
      <c r="I407" t="s">
        <v>70</v>
      </c>
    </row>
    <row r="408" spans="1:10" x14ac:dyDescent="0.25">
      <c r="A408" s="1">
        <v>42012</v>
      </c>
      <c r="B408" t="s">
        <v>11</v>
      </c>
      <c r="C408" s="3">
        <f t="shared" si="36"/>
        <v>0</v>
      </c>
      <c r="D408" s="5">
        <v>1506807</v>
      </c>
      <c r="E408" s="4" t="s">
        <v>50</v>
      </c>
      <c r="F408" s="5">
        <v>15</v>
      </c>
      <c r="G408">
        <v>1.2527999999999999</v>
      </c>
      <c r="I408" t="s">
        <v>70</v>
      </c>
    </row>
    <row r="409" spans="1:10" x14ac:dyDescent="0.25">
      <c r="A409" s="1">
        <v>42152</v>
      </c>
      <c r="B409" t="s">
        <v>10</v>
      </c>
      <c r="C409" s="3">
        <f t="shared" ref="C409:C426" si="37">G409*J409*(-1)</f>
        <v>0</v>
      </c>
      <c r="D409" s="5">
        <v>1501402</v>
      </c>
      <c r="E409" s="4" t="s">
        <v>18</v>
      </c>
      <c r="F409" s="5">
        <v>15</v>
      </c>
      <c r="G409">
        <v>0.1047</v>
      </c>
      <c r="H409" s="1">
        <v>42124</v>
      </c>
      <c r="I409" t="s">
        <v>58</v>
      </c>
    </row>
    <row r="410" spans="1:10" x14ac:dyDescent="0.25">
      <c r="A410" s="1">
        <v>42152</v>
      </c>
      <c r="B410" t="s">
        <v>10</v>
      </c>
      <c r="C410" s="3">
        <f t="shared" si="37"/>
        <v>0</v>
      </c>
      <c r="D410" s="5">
        <v>1721000</v>
      </c>
      <c r="E410" s="4" t="s">
        <v>22</v>
      </c>
      <c r="F410" s="5">
        <v>17</v>
      </c>
      <c r="G410">
        <v>0.1047</v>
      </c>
      <c r="H410" s="1">
        <v>42124</v>
      </c>
      <c r="I410" t="s">
        <v>58</v>
      </c>
    </row>
    <row r="411" spans="1:10" x14ac:dyDescent="0.25">
      <c r="A411" s="1">
        <v>42152</v>
      </c>
      <c r="B411" t="s">
        <v>10</v>
      </c>
      <c r="C411" s="3">
        <f>G411*J411*(-1)-349.86</f>
        <v>-1287102.3564960002</v>
      </c>
      <c r="D411" s="5">
        <v>2111300</v>
      </c>
      <c r="E411" s="4" t="s">
        <v>26</v>
      </c>
      <c r="F411" s="5">
        <v>21</v>
      </c>
      <c r="G411">
        <v>0.1047</v>
      </c>
      <c r="H411" s="1">
        <v>42124</v>
      </c>
      <c r="I411" t="s">
        <v>58</v>
      </c>
      <c r="J411" s="2">
        <v>12289899.68</v>
      </c>
    </row>
    <row r="412" spans="1:10" x14ac:dyDescent="0.25">
      <c r="A412" s="1">
        <v>42152</v>
      </c>
      <c r="B412" t="s">
        <v>10</v>
      </c>
      <c r="C412" s="3">
        <f t="shared" si="37"/>
        <v>0</v>
      </c>
      <c r="D412" s="5">
        <v>2304400</v>
      </c>
      <c r="E412" s="4" t="s">
        <v>30</v>
      </c>
      <c r="F412" s="5">
        <v>23</v>
      </c>
      <c r="G412">
        <v>0.1047</v>
      </c>
      <c r="H412" s="1">
        <v>42124</v>
      </c>
      <c r="I412" t="s">
        <v>58</v>
      </c>
    </row>
    <row r="413" spans="1:10" x14ac:dyDescent="0.25">
      <c r="A413" s="1">
        <v>42152</v>
      </c>
      <c r="B413" t="s">
        <v>10</v>
      </c>
      <c r="C413" s="3">
        <f t="shared" si="37"/>
        <v>0</v>
      </c>
      <c r="D413" s="5">
        <v>2704302</v>
      </c>
      <c r="E413" s="4" t="s">
        <v>34</v>
      </c>
      <c r="F413" s="5">
        <v>27</v>
      </c>
      <c r="G413">
        <v>0.1047</v>
      </c>
      <c r="H413" s="1">
        <v>42124</v>
      </c>
      <c r="I413" t="s">
        <v>58</v>
      </c>
    </row>
    <row r="414" spans="1:10" x14ac:dyDescent="0.25">
      <c r="A414" s="1">
        <v>42152</v>
      </c>
      <c r="B414" t="s">
        <v>10</v>
      </c>
      <c r="C414" s="3">
        <f t="shared" si="37"/>
        <v>0</v>
      </c>
      <c r="D414" s="5">
        <v>2927408</v>
      </c>
      <c r="E414" s="4" t="s">
        <v>38</v>
      </c>
      <c r="F414" s="5">
        <v>29</v>
      </c>
      <c r="G414">
        <v>0.1047</v>
      </c>
      <c r="H414" s="1">
        <v>42124</v>
      </c>
      <c r="I414" t="s">
        <v>58</v>
      </c>
    </row>
    <row r="415" spans="1:10" x14ac:dyDescent="0.25">
      <c r="A415" s="1">
        <v>42152</v>
      </c>
      <c r="B415" t="s">
        <v>10</v>
      </c>
      <c r="C415" s="3">
        <f t="shared" si="37"/>
        <v>0</v>
      </c>
      <c r="D415" s="5">
        <v>3106200</v>
      </c>
      <c r="E415" s="4" t="s">
        <v>42</v>
      </c>
      <c r="F415" s="5">
        <v>31</v>
      </c>
      <c r="G415">
        <v>0.1047</v>
      </c>
      <c r="H415" s="1">
        <v>42124</v>
      </c>
      <c r="I415" t="s">
        <v>58</v>
      </c>
    </row>
    <row r="416" spans="1:10" x14ac:dyDescent="0.25">
      <c r="A416" s="1">
        <v>42152</v>
      </c>
      <c r="B416" t="s">
        <v>10</v>
      </c>
      <c r="C416" s="3">
        <f t="shared" si="37"/>
        <v>0</v>
      </c>
      <c r="D416" s="5">
        <v>5002704</v>
      </c>
      <c r="E416" s="4" t="s">
        <v>46</v>
      </c>
      <c r="F416" s="5">
        <v>50</v>
      </c>
      <c r="G416">
        <v>0.1047</v>
      </c>
      <c r="H416" s="1">
        <v>42124</v>
      </c>
      <c r="I416" t="s">
        <v>58</v>
      </c>
    </row>
    <row r="417" spans="1:10" x14ac:dyDescent="0.25">
      <c r="A417" s="1">
        <v>42152</v>
      </c>
      <c r="B417" t="s">
        <v>10</v>
      </c>
      <c r="C417" s="3">
        <f t="shared" si="37"/>
        <v>0</v>
      </c>
      <c r="D417" s="5">
        <v>1506807</v>
      </c>
      <c r="E417" s="4" t="s">
        <v>50</v>
      </c>
      <c r="F417" s="5">
        <v>15</v>
      </c>
      <c r="G417">
        <v>0.1047</v>
      </c>
      <c r="H417" s="1">
        <v>42124</v>
      </c>
      <c r="I417" t="s">
        <v>58</v>
      </c>
    </row>
    <row r="418" spans="1:10" x14ac:dyDescent="0.25">
      <c r="A418" s="1">
        <v>42152</v>
      </c>
      <c r="B418" t="s">
        <v>11</v>
      </c>
      <c r="C418" s="3">
        <f t="shared" si="37"/>
        <v>0</v>
      </c>
      <c r="D418" s="5">
        <v>1501402</v>
      </c>
      <c r="E418" s="4" t="s">
        <v>18</v>
      </c>
      <c r="F418" s="5">
        <v>15</v>
      </c>
      <c r="G418">
        <v>0.38690000000000002</v>
      </c>
      <c r="H418" s="1">
        <v>42124</v>
      </c>
      <c r="I418" t="s">
        <v>58</v>
      </c>
    </row>
    <row r="419" spans="1:10" x14ac:dyDescent="0.25">
      <c r="A419" s="1">
        <v>42152</v>
      </c>
      <c r="B419" t="s">
        <v>11</v>
      </c>
      <c r="C419" s="3">
        <f t="shared" si="37"/>
        <v>0</v>
      </c>
      <c r="D419" s="5">
        <v>1721000</v>
      </c>
      <c r="E419" s="4" t="s">
        <v>22</v>
      </c>
      <c r="F419" s="5">
        <v>17</v>
      </c>
      <c r="G419">
        <v>0.38690000000000002</v>
      </c>
      <c r="H419" s="1">
        <v>42124</v>
      </c>
      <c r="I419" t="s">
        <v>58</v>
      </c>
    </row>
    <row r="420" spans="1:10" x14ac:dyDescent="0.25">
      <c r="A420" s="1">
        <v>42152</v>
      </c>
      <c r="B420" t="s">
        <v>11</v>
      </c>
      <c r="C420" s="3">
        <f t="shared" si="37"/>
        <v>0</v>
      </c>
      <c r="D420" s="5">
        <v>2111300</v>
      </c>
      <c r="E420" s="4" t="s">
        <v>26</v>
      </c>
      <c r="F420" s="5">
        <v>21</v>
      </c>
      <c r="G420">
        <v>0.38690000000000002</v>
      </c>
      <c r="H420" s="1">
        <v>42124</v>
      </c>
      <c r="I420" t="s">
        <v>58</v>
      </c>
    </row>
    <row r="421" spans="1:10" x14ac:dyDescent="0.25">
      <c r="A421" s="1">
        <v>42152</v>
      </c>
      <c r="B421" t="s">
        <v>11</v>
      </c>
      <c r="C421" s="3">
        <f t="shared" si="37"/>
        <v>0</v>
      </c>
      <c r="D421" s="5">
        <v>2304400</v>
      </c>
      <c r="E421" s="4" t="s">
        <v>30</v>
      </c>
      <c r="F421" s="5">
        <v>23</v>
      </c>
      <c r="G421">
        <v>0.38690000000000002</v>
      </c>
      <c r="H421" s="1">
        <v>42124</v>
      </c>
      <c r="I421" t="s">
        <v>58</v>
      </c>
    </row>
    <row r="422" spans="1:10" x14ac:dyDescent="0.25">
      <c r="A422" s="1">
        <v>42152</v>
      </c>
      <c r="B422" t="s">
        <v>11</v>
      </c>
      <c r="C422" s="3">
        <f t="shared" si="37"/>
        <v>0</v>
      </c>
      <c r="D422" s="5">
        <v>2704302</v>
      </c>
      <c r="E422" s="4" t="s">
        <v>34</v>
      </c>
      <c r="F422" s="5">
        <v>27</v>
      </c>
      <c r="G422">
        <v>0.38690000000000002</v>
      </c>
      <c r="H422" s="1">
        <v>42124</v>
      </c>
      <c r="I422" t="s">
        <v>58</v>
      </c>
    </row>
    <row r="423" spans="1:10" x14ac:dyDescent="0.25">
      <c r="A423" s="1">
        <v>42152</v>
      </c>
      <c r="B423" t="s">
        <v>11</v>
      </c>
      <c r="C423" s="3">
        <f t="shared" si="37"/>
        <v>0</v>
      </c>
      <c r="D423" s="5">
        <v>2927408</v>
      </c>
      <c r="E423" s="4" t="s">
        <v>38</v>
      </c>
      <c r="F423" s="5">
        <v>29</v>
      </c>
      <c r="G423">
        <v>0.38690000000000002</v>
      </c>
      <c r="H423" s="1">
        <v>42124</v>
      </c>
      <c r="I423" t="s">
        <v>58</v>
      </c>
    </row>
    <row r="424" spans="1:10" x14ac:dyDescent="0.25">
      <c r="A424" s="1">
        <v>42152</v>
      </c>
      <c r="B424" t="s">
        <v>11</v>
      </c>
      <c r="C424" s="3">
        <f t="shared" si="37"/>
        <v>0</v>
      </c>
      <c r="D424" s="5">
        <v>3106200</v>
      </c>
      <c r="E424" s="4" t="s">
        <v>42</v>
      </c>
      <c r="F424" s="5">
        <v>31</v>
      </c>
      <c r="G424">
        <v>0.38690000000000002</v>
      </c>
      <c r="H424" s="1">
        <v>42124</v>
      </c>
      <c r="I424" t="s">
        <v>58</v>
      </c>
    </row>
    <row r="425" spans="1:10" x14ac:dyDescent="0.25">
      <c r="A425" s="1">
        <v>42152</v>
      </c>
      <c r="B425" t="s">
        <v>11</v>
      </c>
      <c r="C425" s="3">
        <f t="shared" si="37"/>
        <v>0</v>
      </c>
      <c r="D425" s="5">
        <v>5002704</v>
      </c>
      <c r="E425" s="4" t="s">
        <v>46</v>
      </c>
      <c r="F425" s="5">
        <v>50</v>
      </c>
      <c r="G425">
        <v>0.38690000000000002</v>
      </c>
      <c r="H425" s="1">
        <v>42124</v>
      </c>
      <c r="I425" t="s">
        <v>58</v>
      </c>
    </row>
    <row r="426" spans="1:10" x14ac:dyDescent="0.25">
      <c r="A426" s="1">
        <v>42152</v>
      </c>
      <c r="B426" t="s">
        <v>11</v>
      </c>
      <c r="C426" s="3">
        <f t="shared" si="37"/>
        <v>0</v>
      </c>
      <c r="D426" s="5">
        <v>1506807</v>
      </c>
      <c r="E426" s="4" t="s">
        <v>50</v>
      </c>
      <c r="F426" s="5">
        <v>15</v>
      </c>
      <c r="G426">
        <v>0.38690000000000002</v>
      </c>
      <c r="H426" s="1">
        <v>42124</v>
      </c>
      <c r="I426" t="s">
        <v>58</v>
      </c>
    </row>
    <row r="427" spans="1:10" x14ac:dyDescent="0.25">
      <c r="A427" s="1">
        <v>42285</v>
      </c>
      <c r="B427" t="s">
        <v>10</v>
      </c>
      <c r="C427" s="3">
        <f t="shared" ref="C427:C444" si="38">G427*J427*(-1)</f>
        <v>0</v>
      </c>
      <c r="D427" s="5">
        <v>1501402</v>
      </c>
      <c r="E427" s="4" t="s">
        <v>18</v>
      </c>
      <c r="F427" s="5">
        <v>15</v>
      </c>
      <c r="G427">
        <v>0.15479999999999999</v>
      </c>
      <c r="H427" s="1">
        <v>42277</v>
      </c>
      <c r="I427" t="s">
        <v>58</v>
      </c>
    </row>
    <row r="428" spans="1:10" x14ac:dyDescent="0.25">
      <c r="A428" s="1">
        <v>42285</v>
      </c>
      <c r="B428" t="s">
        <v>10</v>
      </c>
      <c r="C428" s="3">
        <f t="shared" si="38"/>
        <v>0</v>
      </c>
      <c r="D428" s="5">
        <v>1721000</v>
      </c>
      <c r="E428" s="4" t="s">
        <v>22</v>
      </c>
      <c r="F428" s="5">
        <v>17</v>
      </c>
      <c r="G428">
        <v>0.15479999999999999</v>
      </c>
      <c r="H428" s="1">
        <v>42277</v>
      </c>
      <c r="I428" t="s">
        <v>58</v>
      </c>
    </row>
    <row r="429" spans="1:10" x14ac:dyDescent="0.25">
      <c r="A429" s="1">
        <v>42285</v>
      </c>
      <c r="B429" t="s">
        <v>10</v>
      </c>
      <c r="C429" s="3">
        <f>G429*J429*(-1)-335.35</f>
        <v>-1589660.4948400001</v>
      </c>
      <c r="D429" s="5">
        <v>2111300</v>
      </c>
      <c r="E429" s="4" t="s">
        <v>26</v>
      </c>
      <c r="F429" s="5">
        <v>21</v>
      </c>
      <c r="G429">
        <v>0.15479999999999999</v>
      </c>
      <c r="H429" s="1">
        <v>42277</v>
      </c>
      <c r="I429" t="s">
        <v>58</v>
      </c>
      <c r="J429" s="3">
        <v>10266958.300000001</v>
      </c>
    </row>
    <row r="430" spans="1:10" x14ac:dyDescent="0.25">
      <c r="A430" s="1">
        <v>42285</v>
      </c>
      <c r="B430" t="s">
        <v>10</v>
      </c>
      <c r="C430" s="3">
        <f t="shared" si="38"/>
        <v>0</v>
      </c>
      <c r="D430" s="5">
        <v>2304400</v>
      </c>
      <c r="E430" s="4" t="s">
        <v>30</v>
      </c>
      <c r="F430" s="5">
        <v>23</v>
      </c>
      <c r="G430">
        <v>0.15479999999999999</v>
      </c>
      <c r="H430" s="1">
        <v>42277</v>
      </c>
      <c r="I430" t="s">
        <v>58</v>
      </c>
    </row>
    <row r="431" spans="1:10" x14ac:dyDescent="0.25">
      <c r="A431" s="1">
        <v>42285</v>
      </c>
      <c r="B431" t="s">
        <v>10</v>
      </c>
      <c r="C431" s="3">
        <f t="shared" si="38"/>
        <v>0</v>
      </c>
      <c r="D431" s="5">
        <v>2704302</v>
      </c>
      <c r="E431" s="4" t="s">
        <v>34</v>
      </c>
      <c r="F431" s="5">
        <v>27</v>
      </c>
      <c r="G431">
        <v>0.15479999999999999</v>
      </c>
      <c r="H431" s="1">
        <v>42277</v>
      </c>
      <c r="I431" t="s">
        <v>58</v>
      </c>
    </row>
    <row r="432" spans="1:10" x14ac:dyDescent="0.25">
      <c r="A432" s="1">
        <v>42285</v>
      </c>
      <c r="B432" t="s">
        <v>10</v>
      </c>
      <c r="C432" s="3">
        <f t="shared" si="38"/>
        <v>0</v>
      </c>
      <c r="D432" s="5">
        <v>2927408</v>
      </c>
      <c r="E432" s="4" t="s">
        <v>38</v>
      </c>
      <c r="F432" s="5">
        <v>29</v>
      </c>
      <c r="G432">
        <v>0.15479999999999999</v>
      </c>
      <c r="H432" s="1">
        <v>42277</v>
      </c>
      <c r="I432" t="s">
        <v>58</v>
      </c>
    </row>
    <row r="433" spans="1:10" x14ac:dyDescent="0.25">
      <c r="A433" s="1">
        <v>42285</v>
      </c>
      <c r="B433" t="s">
        <v>10</v>
      </c>
      <c r="C433" s="3">
        <f t="shared" si="38"/>
        <v>0</v>
      </c>
      <c r="D433" s="5">
        <v>3106200</v>
      </c>
      <c r="E433" s="4" t="s">
        <v>42</v>
      </c>
      <c r="F433" s="5">
        <v>31</v>
      </c>
      <c r="G433">
        <v>0.15479999999999999</v>
      </c>
      <c r="H433" s="1">
        <v>42277</v>
      </c>
      <c r="I433" t="s">
        <v>58</v>
      </c>
    </row>
    <row r="434" spans="1:10" x14ac:dyDescent="0.25">
      <c r="A434" s="1">
        <v>42285</v>
      </c>
      <c r="B434" t="s">
        <v>10</v>
      </c>
      <c r="C434" s="3">
        <f t="shared" si="38"/>
        <v>0</v>
      </c>
      <c r="D434" s="5">
        <v>5002704</v>
      </c>
      <c r="E434" s="4" t="s">
        <v>46</v>
      </c>
      <c r="F434" s="5">
        <v>50</v>
      </c>
      <c r="G434">
        <v>0.15479999999999999</v>
      </c>
      <c r="H434" s="1">
        <v>42277</v>
      </c>
      <c r="I434" t="s">
        <v>58</v>
      </c>
    </row>
    <row r="435" spans="1:10" x14ac:dyDescent="0.25">
      <c r="A435" s="1">
        <v>42285</v>
      </c>
      <c r="B435" t="s">
        <v>10</v>
      </c>
      <c r="C435" s="3">
        <f t="shared" si="38"/>
        <v>0</v>
      </c>
      <c r="D435" s="5">
        <v>1506807</v>
      </c>
      <c r="E435" s="4" t="s">
        <v>50</v>
      </c>
      <c r="F435" s="5">
        <v>15</v>
      </c>
      <c r="G435">
        <v>0.15479999999999999</v>
      </c>
      <c r="H435" s="1">
        <v>42277</v>
      </c>
      <c r="I435" t="s">
        <v>58</v>
      </c>
    </row>
    <row r="436" spans="1:10" x14ac:dyDescent="0.25">
      <c r="A436" s="1">
        <v>42285</v>
      </c>
      <c r="B436" t="s">
        <v>11</v>
      </c>
      <c r="C436" s="3">
        <f t="shared" si="38"/>
        <v>0</v>
      </c>
      <c r="D436" s="5">
        <v>1501402</v>
      </c>
      <c r="E436" s="4" t="s">
        <v>18</v>
      </c>
      <c r="F436" s="5">
        <v>15</v>
      </c>
      <c r="G436">
        <v>0.53220000000000001</v>
      </c>
      <c r="H436" s="1">
        <v>42277</v>
      </c>
      <c r="I436" t="s">
        <v>58</v>
      </c>
    </row>
    <row r="437" spans="1:10" x14ac:dyDescent="0.25">
      <c r="A437" s="1">
        <v>42285</v>
      </c>
      <c r="B437" t="s">
        <v>11</v>
      </c>
      <c r="C437" s="3">
        <f t="shared" si="38"/>
        <v>0</v>
      </c>
      <c r="D437" s="5">
        <v>1721000</v>
      </c>
      <c r="E437" s="4" t="s">
        <v>22</v>
      </c>
      <c r="F437" s="5">
        <v>17</v>
      </c>
      <c r="G437">
        <v>0.53220000000000001</v>
      </c>
      <c r="H437" s="1">
        <v>42277</v>
      </c>
      <c r="I437" t="s">
        <v>58</v>
      </c>
    </row>
    <row r="438" spans="1:10" x14ac:dyDescent="0.25">
      <c r="A438" s="1">
        <v>42285</v>
      </c>
      <c r="B438" t="s">
        <v>11</v>
      </c>
      <c r="C438" s="3">
        <f t="shared" si="38"/>
        <v>0</v>
      </c>
      <c r="D438" s="5">
        <v>2111300</v>
      </c>
      <c r="E438" s="4" t="s">
        <v>26</v>
      </c>
      <c r="F438" s="5">
        <v>21</v>
      </c>
      <c r="G438">
        <v>0.53220000000000001</v>
      </c>
      <c r="H438" s="1">
        <v>42277</v>
      </c>
      <c r="I438" t="s">
        <v>58</v>
      </c>
    </row>
    <row r="439" spans="1:10" x14ac:dyDescent="0.25">
      <c r="A439" s="1">
        <v>42285</v>
      </c>
      <c r="B439" t="s">
        <v>11</v>
      </c>
      <c r="C439" s="3">
        <f t="shared" si="38"/>
        <v>0</v>
      </c>
      <c r="D439" s="5">
        <v>2304400</v>
      </c>
      <c r="E439" s="4" t="s">
        <v>30</v>
      </c>
      <c r="F439" s="5">
        <v>23</v>
      </c>
      <c r="G439">
        <v>0.53220000000000001</v>
      </c>
      <c r="H439" s="1">
        <v>42277</v>
      </c>
      <c r="I439" t="s">
        <v>58</v>
      </c>
    </row>
    <row r="440" spans="1:10" x14ac:dyDescent="0.25">
      <c r="A440" s="1">
        <v>42285</v>
      </c>
      <c r="B440" t="s">
        <v>11</v>
      </c>
      <c r="C440" s="3">
        <f t="shared" si="38"/>
        <v>0</v>
      </c>
      <c r="D440" s="5">
        <v>2704302</v>
      </c>
      <c r="E440" s="4" t="s">
        <v>34</v>
      </c>
      <c r="F440" s="5">
        <v>27</v>
      </c>
      <c r="G440">
        <v>0.53220000000000001</v>
      </c>
      <c r="H440" s="1">
        <v>42277</v>
      </c>
      <c r="I440" t="s">
        <v>58</v>
      </c>
    </row>
    <row r="441" spans="1:10" x14ac:dyDescent="0.25">
      <c r="A441" s="1">
        <v>42285</v>
      </c>
      <c r="B441" t="s">
        <v>11</v>
      </c>
      <c r="C441" s="3">
        <f t="shared" si="38"/>
        <v>0</v>
      </c>
      <c r="D441" s="5">
        <v>2927408</v>
      </c>
      <c r="E441" s="4" t="s">
        <v>38</v>
      </c>
      <c r="F441" s="5">
        <v>29</v>
      </c>
      <c r="G441">
        <v>0.53220000000000001</v>
      </c>
      <c r="H441" s="1">
        <v>42277</v>
      </c>
      <c r="I441" t="s">
        <v>58</v>
      </c>
    </row>
    <row r="442" spans="1:10" x14ac:dyDescent="0.25">
      <c r="A442" s="1">
        <v>42285</v>
      </c>
      <c r="B442" t="s">
        <v>11</v>
      </c>
      <c r="C442" s="3">
        <f t="shared" si="38"/>
        <v>0</v>
      </c>
      <c r="D442" s="5">
        <v>3106200</v>
      </c>
      <c r="E442" s="4" t="s">
        <v>42</v>
      </c>
      <c r="F442" s="5">
        <v>31</v>
      </c>
      <c r="G442">
        <v>0.53220000000000001</v>
      </c>
      <c r="H442" s="1">
        <v>42277</v>
      </c>
      <c r="I442" t="s">
        <v>58</v>
      </c>
    </row>
    <row r="443" spans="1:10" x14ac:dyDescent="0.25">
      <c r="A443" s="1">
        <v>42285</v>
      </c>
      <c r="B443" t="s">
        <v>11</v>
      </c>
      <c r="C443" s="3">
        <f t="shared" si="38"/>
        <v>0</v>
      </c>
      <c r="D443" s="5">
        <v>5002704</v>
      </c>
      <c r="E443" s="4" t="s">
        <v>46</v>
      </c>
      <c r="F443" s="5">
        <v>50</v>
      </c>
      <c r="G443">
        <v>0.53220000000000001</v>
      </c>
      <c r="H443" s="1">
        <v>42277</v>
      </c>
      <c r="I443" t="s">
        <v>58</v>
      </c>
    </row>
    <row r="444" spans="1:10" x14ac:dyDescent="0.25">
      <c r="A444" s="1">
        <v>42285</v>
      </c>
      <c r="B444" t="s">
        <v>11</v>
      </c>
      <c r="C444" s="3">
        <f t="shared" si="38"/>
        <v>0</v>
      </c>
      <c r="D444" s="5">
        <v>1506807</v>
      </c>
      <c r="E444" s="4" t="s">
        <v>50</v>
      </c>
      <c r="F444" s="5">
        <v>15</v>
      </c>
      <c r="G444">
        <v>0.53220000000000001</v>
      </c>
      <c r="H444" s="1">
        <v>42277</v>
      </c>
      <c r="I444" t="s">
        <v>58</v>
      </c>
    </row>
    <row r="445" spans="1:10" x14ac:dyDescent="0.25">
      <c r="A445" s="1">
        <v>42296</v>
      </c>
      <c r="B445" t="s">
        <v>10</v>
      </c>
      <c r="C445" s="3">
        <f t="shared" ref="C445:C462" si="39">G445*J445*(-1)</f>
        <v>0</v>
      </c>
      <c r="D445" s="5">
        <v>1501402</v>
      </c>
      <c r="E445" s="4" t="s">
        <v>18</v>
      </c>
      <c r="F445" s="5">
        <v>15</v>
      </c>
      <c r="G445">
        <v>4.0300000000000002E-2</v>
      </c>
      <c r="H445" s="1">
        <v>42277</v>
      </c>
      <c r="I445" t="s">
        <v>58</v>
      </c>
    </row>
    <row r="446" spans="1:10" x14ac:dyDescent="0.25">
      <c r="A446" s="1">
        <v>42296</v>
      </c>
      <c r="B446" t="s">
        <v>10</v>
      </c>
      <c r="C446" s="3">
        <f t="shared" si="39"/>
        <v>0</v>
      </c>
      <c r="D446" s="5">
        <v>1721000</v>
      </c>
      <c r="E446" s="4" t="s">
        <v>22</v>
      </c>
      <c r="F446" s="5">
        <v>17</v>
      </c>
      <c r="G446">
        <v>4.0300000000000002E-2</v>
      </c>
      <c r="H446" s="1">
        <v>42277</v>
      </c>
      <c r="I446" t="s">
        <v>58</v>
      </c>
    </row>
    <row r="447" spans="1:10" x14ac:dyDescent="0.25">
      <c r="A447" s="1">
        <v>42296</v>
      </c>
      <c r="B447" t="s">
        <v>10</v>
      </c>
      <c r="C447" s="3">
        <f>G447*J447*(-1)+166.81</f>
        <v>-413591.60949000006</v>
      </c>
      <c r="D447" s="5">
        <v>2111300</v>
      </c>
      <c r="E447" s="4" t="s">
        <v>26</v>
      </c>
      <c r="F447" s="5">
        <v>21</v>
      </c>
      <c r="G447">
        <v>4.0300000000000002E-2</v>
      </c>
      <c r="H447" s="1">
        <v>42277</v>
      </c>
      <c r="I447" t="s">
        <v>58</v>
      </c>
      <c r="J447" s="3">
        <v>10266958.300000001</v>
      </c>
    </row>
    <row r="448" spans="1:10" x14ac:dyDescent="0.25">
      <c r="A448" s="1">
        <v>42296</v>
      </c>
      <c r="B448" t="s">
        <v>10</v>
      </c>
      <c r="C448" s="3">
        <f t="shared" si="39"/>
        <v>0</v>
      </c>
      <c r="D448" s="5">
        <v>2304400</v>
      </c>
      <c r="E448" s="4" t="s">
        <v>30</v>
      </c>
      <c r="F448" s="5">
        <v>23</v>
      </c>
      <c r="G448">
        <v>4.0300000000000002E-2</v>
      </c>
      <c r="H448" s="1">
        <v>42277</v>
      </c>
      <c r="I448" t="s">
        <v>58</v>
      </c>
    </row>
    <row r="449" spans="1:9" x14ac:dyDescent="0.25">
      <c r="A449" s="1">
        <v>42296</v>
      </c>
      <c r="B449" t="s">
        <v>10</v>
      </c>
      <c r="C449" s="3">
        <f t="shared" si="39"/>
        <v>0</v>
      </c>
      <c r="D449" s="5">
        <v>2704302</v>
      </c>
      <c r="E449" s="4" t="s">
        <v>34</v>
      </c>
      <c r="F449" s="5">
        <v>27</v>
      </c>
      <c r="G449">
        <v>4.0300000000000002E-2</v>
      </c>
      <c r="H449" s="1">
        <v>42277</v>
      </c>
      <c r="I449" t="s">
        <v>58</v>
      </c>
    </row>
    <row r="450" spans="1:9" x14ac:dyDescent="0.25">
      <c r="A450" s="1">
        <v>42296</v>
      </c>
      <c r="B450" t="s">
        <v>10</v>
      </c>
      <c r="C450" s="3">
        <f t="shared" si="39"/>
        <v>0</v>
      </c>
      <c r="D450" s="5">
        <v>2927408</v>
      </c>
      <c r="E450" s="4" t="s">
        <v>38</v>
      </c>
      <c r="F450" s="5">
        <v>29</v>
      </c>
      <c r="G450">
        <v>4.0300000000000002E-2</v>
      </c>
      <c r="H450" s="1">
        <v>42277</v>
      </c>
      <c r="I450" t="s">
        <v>58</v>
      </c>
    </row>
    <row r="451" spans="1:9" x14ac:dyDescent="0.25">
      <c r="A451" s="1">
        <v>42296</v>
      </c>
      <c r="B451" t="s">
        <v>10</v>
      </c>
      <c r="C451" s="3">
        <f t="shared" si="39"/>
        <v>0</v>
      </c>
      <c r="D451" s="5">
        <v>3106200</v>
      </c>
      <c r="E451" s="4" t="s">
        <v>42</v>
      </c>
      <c r="F451" s="5">
        <v>31</v>
      </c>
      <c r="G451">
        <v>4.0300000000000002E-2</v>
      </c>
      <c r="H451" s="1">
        <v>42277</v>
      </c>
      <c r="I451" t="s">
        <v>58</v>
      </c>
    </row>
    <row r="452" spans="1:9" x14ac:dyDescent="0.25">
      <c r="A452" s="1">
        <v>42296</v>
      </c>
      <c r="B452" t="s">
        <v>10</v>
      </c>
      <c r="C452" s="3">
        <f t="shared" si="39"/>
        <v>0</v>
      </c>
      <c r="D452" s="5">
        <v>5002704</v>
      </c>
      <c r="E452" s="4" t="s">
        <v>46</v>
      </c>
      <c r="F452" s="5">
        <v>50</v>
      </c>
      <c r="G452">
        <v>4.0300000000000002E-2</v>
      </c>
      <c r="H452" s="1">
        <v>42277</v>
      </c>
      <c r="I452" t="s">
        <v>58</v>
      </c>
    </row>
    <row r="453" spans="1:9" x14ac:dyDescent="0.25">
      <c r="A453" s="1">
        <v>42296</v>
      </c>
      <c r="B453" t="s">
        <v>10</v>
      </c>
      <c r="C453" s="3">
        <f t="shared" si="39"/>
        <v>0</v>
      </c>
      <c r="D453" s="5">
        <v>1506807</v>
      </c>
      <c r="E453" s="4" t="s">
        <v>50</v>
      </c>
      <c r="F453" s="5">
        <v>15</v>
      </c>
      <c r="G453">
        <v>4.0300000000000002E-2</v>
      </c>
      <c r="H453" s="1">
        <v>42277</v>
      </c>
      <c r="I453" t="s">
        <v>58</v>
      </c>
    </row>
    <row r="454" spans="1:9" x14ac:dyDescent="0.25">
      <c r="A454" s="1">
        <v>42296</v>
      </c>
      <c r="B454" t="s">
        <v>11</v>
      </c>
      <c r="C454" s="3">
        <f t="shared" si="39"/>
        <v>0</v>
      </c>
      <c r="D454" s="5">
        <v>1501402</v>
      </c>
      <c r="E454" s="4" t="s">
        <v>18</v>
      </c>
      <c r="F454" s="5">
        <v>15</v>
      </c>
      <c r="G454">
        <v>0.13869999999999999</v>
      </c>
      <c r="H454" s="1">
        <v>42277</v>
      </c>
      <c r="I454" t="s">
        <v>58</v>
      </c>
    </row>
    <row r="455" spans="1:9" x14ac:dyDescent="0.25">
      <c r="A455" s="1">
        <v>42296</v>
      </c>
      <c r="B455" t="s">
        <v>11</v>
      </c>
      <c r="C455" s="3">
        <f t="shared" si="39"/>
        <v>0</v>
      </c>
      <c r="D455" s="5">
        <v>1721000</v>
      </c>
      <c r="E455" s="4" t="s">
        <v>22</v>
      </c>
      <c r="F455" s="5">
        <v>17</v>
      </c>
      <c r="G455">
        <v>0.13869999999999999</v>
      </c>
      <c r="H455" s="1">
        <v>42277</v>
      </c>
      <c r="I455" t="s">
        <v>58</v>
      </c>
    </row>
    <row r="456" spans="1:9" x14ac:dyDescent="0.25">
      <c r="A456" s="1">
        <v>42296</v>
      </c>
      <c r="B456" t="s">
        <v>11</v>
      </c>
      <c r="C456" s="3">
        <f t="shared" si="39"/>
        <v>0</v>
      </c>
      <c r="D456" s="5">
        <v>2111300</v>
      </c>
      <c r="E456" s="4" t="s">
        <v>26</v>
      </c>
      <c r="F456" s="5">
        <v>21</v>
      </c>
      <c r="G456">
        <v>0.13869999999999999</v>
      </c>
      <c r="H456" s="1">
        <v>42277</v>
      </c>
      <c r="I456" t="s">
        <v>58</v>
      </c>
    </row>
    <row r="457" spans="1:9" x14ac:dyDescent="0.25">
      <c r="A457" s="1">
        <v>42296</v>
      </c>
      <c r="B457" t="s">
        <v>11</v>
      </c>
      <c r="C457" s="3">
        <f t="shared" si="39"/>
        <v>0</v>
      </c>
      <c r="D457" s="5">
        <v>2304400</v>
      </c>
      <c r="E457" s="4" t="s">
        <v>30</v>
      </c>
      <c r="F457" s="5">
        <v>23</v>
      </c>
      <c r="G457">
        <v>0.13869999999999999</v>
      </c>
      <c r="H457" s="1">
        <v>42277</v>
      </c>
      <c r="I457" t="s">
        <v>58</v>
      </c>
    </row>
    <row r="458" spans="1:9" x14ac:dyDescent="0.25">
      <c r="A458" s="1">
        <v>42296</v>
      </c>
      <c r="B458" t="s">
        <v>11</v>
      </c>
      <c r="C458" s="3">
        <f t="shared" si="39"/>
        <v>0</v>
      </c>
      <c r="D458" s="5">
        <v>2704302</v>
      </c>
      <c r="E458" s="4" t="s">
        <v>34</v>
      </c>
      <c r="F458" s="5">
        <v>27</v>
      </c>
      <c r="G458">
        <v>0.13869999999999999</v>
      </c>
      <c r="H458" s="1">
        <v>42277</v>
      </c>
      <c r="I458" t="s">
        <v>58</v>
      </c>
    </row>
    <row r="459" spans="1:9" x14ac:dyDescent="0.25">
      <c r="A459" s="1">
        <v>42296</v>
      </c>
      <c r="B459" t="s">
        <v>11</v>
      </c>
      <c r="C459" s="3">
        <f t="shared" si="39"/>
        <v>0</v>
      </c>
      <c r="D459" s="5">
        <v>2927408</v>
      </c>
      <c r="E459" s="4" t="s">
        <v>38</v>
      </c>
      <c r="F459" s="5">
        <v>29</v>
      </c>
      <c r="G459">
        <v>0.13869999999999999</v>
      </c>
      <c r="H459" s="1">
        <v>42277</v>
      </c>
      <c r="I459" t="s">
        <v>58</v>
      </c>
    </row>
    <row r="460" spans="1:9" x14ac:dyDescent="0.25">
      <c r="A460" s="1">
        <v>42296</v>
      </c>
      <c r="B460" t="s">
        <v>11</v>
      </c>
      <c r="C460" s="3">
        <f t="shared" si="39"/>
        <v>0</v>
      </c>
      <c r="D460" s="5">
        <v>3106200</v>
      </c>
      <c r="E460" s="4" t="s">
        <v>42</v>
      </c>
      <c r="F460" s="5">
        <v>31</v>
      </c>
      <c r="G460">
        <v>0.13869999999999999</v>
      </c>
      <c r="H460" s="1">
        <v>42277</v>
      </c>
      <c r="I460" t="s">
        <v>58</v>
      </c>
    </row>
    <row r="461" spans="1:9" x14ac:dyDescent="0.25">
      <c r="A461" s="1">
        <v>42296</v>
      </c>
      <c r="B461" t="s">
        <v>11</v>
      </c>
      <c r="C461" s="3">
        <f t="shared" si="39"/>
        <v>0</v>
      </c>
      <c r="D461" s="5">
        <v>5002704</v>
      </c>
      <c r="E461" s="4" t="s">
        <v>46</v>
      </c>
      <c r="F461" s="5">
        <v>50</v>
      </c>
      <c r="G461">
        <v>0.13869999999999999</v>
      </c>
      <c r="H461" s="1">
        <v>42277</v>
      </c>
      <c r="I461" t="s">
        <v>58</v>
      </c>
    </row>
    <row r="462" spans="1:9" x14ac:dyDescent="0.25">
      <c r="A462" s="1">
        <v>42296</v>
      </c>
      <c r="B462" t="s">
        <v>11</v>
      </c>
      <c r="C462" s="3">
        <f t="shared" si="39"/>
        <v>0</v>
      </c>
      <c r="D462" s="5">
        <v>1506807</v>
      </c>
      <c r="E462" s="4" t="s">
        <v>50</v>
      </c>
      <c r="F462" s="5">
        <v>15</v>
      </c>
      <c r="G462">
        <v>0.13869999999999999</v>
      </c>
      <c r="H462" s="1">
        <v>42277</v>
      </c>
      <c r="I462" t="s">
        <v>58</v>
      </c>
    </row>
    <row r="463" spans="1:9" x14ac:dyDescent="0.25">
      <c r="A463" s="1">
        <v>42376</v>
      </c>
      <c r="B463" t="s">
        <v>10</v>
      </c>
      <c r="C463" s="3">
        <f t="shared" ref="C463:C480" si="40">G463*J463*(-1)</f>
        <v>0</v>
      </c>
      <c r="D463" s="5">
        <v>1501402</v>
      </c>
      <c r="E463" s="4" t="s">
        <v>18</v>
      </c>
      <c r="F463" s="5">
        <v>15</v>
      </c>
      <c r="G463">
        <v>9.6299999999999997E-2</v>
      </c>
      <c r="H463" s="1">
        <v>42368</v>
      </c>
      <c r="I463" t="s">
        <v>58</v>
      </c>
    </row>
    <row r="464" spans="1:9" x14ac:dyDescent="0.25">
      <c r="A464" s="1">
        <v>42376</v>
      </c>
      <c r="B464" t="s">
        <v>10</v>
      </c>
      <c r="C464" s="3">
        <f t="shared" si="40"/>
        <v>0</v>
      </c>
      <c r="D464" s="5">
        <v>1721000</v>
      </c>
      <c r="E464" s="4" t="s">
        <v>22</v>
      </c>
      <c r="F464" s="5">
        <v>17</v>
      </c>
      <c r="G464">
        <v>9.6299999999999997E-2</v>
      </c>
      <c r="H464" s="1">
        <v>42368</v>
      </c>
      <c r="I464" t="s">
        <v>58</v>
      </c>
    </row>
    <row r="465" spans="1:10" x14ac:dyDescent="0.25">
      <c r="A465" s="1">
        <v>42376</v>
      </c>
      <c r="B465" t="s">
        <v>10</v>
      </c>
      <c r="C465" s="3">
        <f>G465*J465*(-1)-3738.14</f>
        <v>-1230181.6943509998</v>
      </c>
      <c r="D465" s="5">
        <v>2111300</v>
      </c>
      <c r="E465" s="4" t="s">
        <v>26</v>
      </c>
      <c r="F465" s="5">
        <v>21</v>
      </c>
      <c r="G465">
        <v>9.6299999999999997E-2</v>
      </c>
      <c r="H465" s="1">
        <v>42368</v>
      </c>
      <c r="I465" t="s">
        <v>58</v>
      </c>
      <c r="J465" s="2">
        <v>12735654.77</v>
      </c>
    </row>
    <row r="466" spans="1:10" x14ac:dyDescent="0.25">
      <c r="A466" s="1">
        <v>42376</v>
      </c>
      <c r="B466" t="s">
        <v>10</v>
      </c>
      <c r="C466" s="3">
        <f t="shared" si="40"/>
        <v>0</v>
      </c>
      <c r="D466" s="5">
        <v>2304400</v>
      </c>
      <c r="E466" s="4" t="s">
        <v>30</v>
      </c>
      <c r="F466" s="5">
        <v>23</v>
      </c>
      <c r="G466">
        <v>9.6299999999999997E-2</v>
      </c>
      <c r="H466" s="1">
        <v>42368</v>
      </c>
      <c r="I466" t="s">
        <v>58</v>
      </c>
    </row>
    <row r="467" spans="1:10" x14ac:dyDescent="0.25">
      <c r="A467" s="1">
        <v>42376</v>
      </c>
      <c r="B467" t="s">
        <v>10</v>
      </c>
      <c r="C467" s="3">
        <f t="shared" si="40"/>
        <v>0</v>
      </c>
      <c r="D467" s="5">
        <v>2704302</v>
      </c>
      <c r="E467" s="4" t="s">
        <v>34</v>
      </c>
      <c r="F467" s="5">
        <v>27</v>
      </c>
      <c r="G467">
        <v>9.6299999999999997E-2</v>
      </c>
      <c r="H467" s="1">
        <v>42368</v>
      </c>
      <c r="I467" t="s">
        <v>58</v>
      </c>
    </row>
    <row r="468" spans="1:10" x14ac:dyDescent="0.25">
      <c r="A468" s="1">
        <v>42376</v>
      </c>
      <c r="B468" t="s">
        <v>10</v>
      </c>
      <c r="C468" s="3">
        <f t="shared" si="40"/>
        <v>0</v>
      </c>
      <c r="D468" s="5">
        <v>2927408</v>
      </c>
      <c r="E468" s="4" t="s">
        <v>38</v>
      </c>
      <c r="F468" s="5">
        <v>29</v>
      </c>
      <c r="G468">
        <v>9.6299999999999997E-2</v>
      </c>
      <c r="H468" s="1">
        <v>42368</v>
      </c>
      <c r="I468" t="s">
        <v>58</v>
      </c>
    </row>
    <row r="469" spans="1:10" x14ac:dyDescent="0.25">
      <c r="A469" s="1">
        <v>42376</v>
      </c>
      <c r="B469" t="s">
        <v>10</v>
      </c>
      <c r="C469" s="3">
        <f t="shared" si="40"/>
        <v>0</v>
      </c>
      <c r="D469" s="5">
        <v>3106200</v>
      </c>
      <c r="E469" s="4" t="s">
        <v>42</v>
      </c>
      <c r="F469" s="5">
        <v>31</v>
      </c>
      <c r="G469">
        <v>9.6299999999999997E-2</v>
      </c>
      <c r="H469" s="1">
        <v>42368</v>
      </c>
      <c r="I469" t="s">
        <v>58</v>
      </c>
    </row>
    <row r="470" spans="1:10" x14ac:dyDescent="0.25">
      <c r="A470" s="1">
        <v>42376</v>
      </c>
      <c r="B470" t="s">
        <v>10</v>
      </c>
      <c r="C470" s="3">
        <f t="shared" si="40"/>
        <v>0</v>
      </c>
      <c r="D470" s="5">
        <v>5002704</v>
      </c>
      <c r="E470" s="4" t="s">
        <v>46</v>
      </c>
      <c r="F470" s="5">
        <v>50</v>
      </c>
      <c r="G470">
        <v>9.6299999999999997E-2</v>
      </c>
      <c r="H470" s="1">
        <v>42368</v>
      </c>
      <c r="I470" t="s">
        <v>58</v>
      </c>
    </row>
    <row r="471" spans="1:10" x14ac:dyDescent="0.25">
      <c r="A471" s="1">
        <v>42376</v>
      </c>
      <c r="B471" t="s">
        <v>10</v>
      </c>
      <c r="C471" s="3">
        <f t="shared" si="40"/>
        <v>0</v>
      </c>
      <c r="D471" s="5">
        <v>1506807</v>
      </c>
      <c r="E471" s="4" t="s">
        <v>50</v>
      </c>
      <c r="F471" s="5">
        <v>15</v>
      </c>
      <c r="G471">
        <v>9.6299999999999997E-2</v>
      </c>
      <c r="H471" s="1">
        <v>42368</v>
      </c>
      <c r="I471" t="s">
        <v>58</v>
      </c>
    </row>
    <row r="472" spans="1:10" x14ac:dyDescent="0.25">
      <c r="A472" s="1">
        <v>42376</v>
      </c>
      <c r="B472" t="s">
        <v>11</v>
      </c>
      <c r="C472" s="3">
        <f t="shared" si="40"/>
        <v>0</v>
      </c>
      <c r="D472" s="5">
        <v>1501402</v>
      </c>
      <c r="E472" s="4" t="s">
        <v>18</v>
      </c>
      <c r="F472" s="5">
        <v>15</v>
      </c>
      <c r="G472">
        <v>0.3715</v>
      </c>
      <c r="H472" s="1">
        <v>42368</v>
      </c>
      <c r="I472" t="s">
        <v>58</v>
      </c>
    </row>
    <row r="473" spans="1:10" x14ac:dyDescent="0.25">
      <c r="A473" s="1">
        <v>42376</v>
      </c>
      <c r="B473" t="s">
        <v>11</v>
      </c>
      <c r="C473" s="3">
        <f t="shared" si="40"/>
        <v>0</v>
      </c>
      <c r="D473" s="5">
        <v>1721000</v>
      </c>
      <c r="E473" s="4" t="s">
        <v>22</v>
      </c>
      <c r="F473" s="5">
        <v>17</v>
      </c>
      <c r="G473">
        <v>0.3715</v>
      </c>
      <c r="H473" s="1">
        <v>42368</v>
      </c>
      <c r="I473" t="s">
        <v>58</v>
      </c>
    </row>
    <row r="474" spans="1:10" x14ac:dyDescent="0.25">
      <c r="A474" s="1">
        <v>42376</v>
      </c>
      <c r="B474" t="s">
        <v>11</v>
      </c>
      <c r="C474" s="3">
        <f t="shared" si="40"/>
        <v>0</v>
      </c>
      <c r="D474" s="5">
        <v>2111300</v>
      </c>
      <c r="E474" s="4" t="s">
        <v>26</v>
      </c>
      <c r="F474" s="5">
        <v>21</v>
      </c>
      <c r="G474">
        <v>0.3715</v>
      </c>
      <c r="H474" s="1">
        <v>42368</v>
      </c>
      <c r="I474" t="s">
        <v>58</v>
      </c>
    </row>
    <row r="475" spans="1:10" x14ac:dyDescent="0.25">
      <c r="A475" s="1">
        <v>42376</v>
      </c>
      <c r="B475" t="s">
        <v>11</v>
      </c>
      <c r="C475" s="3">
        <f t="shared" si="40"/>
        <v>0</v>
      </c>
      <c r="D475" s="5">
        <v>2304400</v>
      </c>
      <c r="E475" s="4" t="s">
        <v>30</v>
      </c>
      <c r="F475" s="5">
        <v>23</v>
      </c>
      <c r="G475">
        <v>0.3715</v>
      </c>
      <c r="H475" s="1">
        <v>42368</v>
      </c>
      <c r="I475" t="s">
        <v>58</v>
      </c>
    </row>
    <row r="476" spans="1:10" x14ac:dyDescent="0.25">
      <c r="A476" s="1">
        <v>42376</v>
      </c>
      <c r="B476" t="s">
        <v>11</v>
      </c>
      <c r="C476" s="3">
        <f t="shared" si="40"/>
        <v>0</v>
      </c>
      <c r="D476" s="5">
        <v>2704302</v>
      </c>
      <c r="E476" s="4" t="s">
        <v>34</v>
      </c>
      <c r="F476" s="5">
        <v>27</v>
      </c>
      <c r="G476">
        <v>0.3715</v>
      </c>
      <c r="H476" s="1">
        <v>42368</v>
      </c>
      <c r="I476" t="s">
        <v>58</v>
      </c>
    </row>
    <row r="477" spans="1:10" x14ac:dyDescent="0.25">
      <c r="A477" s="1">
        <v>42376</v>
      </c>
      <c r="B477" t="s">
        <v>11</v>
      </c>
      <c r="C477" s="3">
        <f t="shared" si="40"/>
        <v>0</v>
      </c>
      <c r="D477" s="5">
        <v>2927408</v>
      </c>
      <c r="E477" s="4" t="s">
        <v>38</v>
      </c>
      <c r="F477" s="5">
        <v>29</v>
      </c>
      <c r="G477">
        <v>0.3715</v>
      </c>
      <c r="H477" s="1">
        <v>42368</v>
      </c>
      <c r="I477" t="s">
        <v>58</v>
      </c>
    </row>
    <row r="478" spans="1:10" x14ac:dyDescent="0.25">
      <c r="A478" s="1">
        <v>42376</v>
      </c>
      <c r="B478" t="s">
        <v>11</v>
      </c>
      <c r="C478" s="3">
        <f t="shared" si="40"/>
        <v>0</v>
      </c>
      <c r="D478" s="5">
        <v>3106200</v>
      </c>
      <c r="E478" s="4" t="s">
        <v>42</v>
      </c>
      <c r="F478" s="5">
        <v>31</v>
      </c>
      <c r="G478">
        <v>0.3715</v>
      </c>
      <c r="H478" s="1">
        <v>42368</v>
      </c>
      <c r="I478" t="s">
        <v>58</v>
      </c>
    </row>
    <row r="479" spans="1:10" x14ac:dyDescent="0.25">
      <c r="A479" s="1">
        <v>42376</v>
      </c>
      <c r="B479" t="s">
        <v>11</v>
      </c>
      <c r="C479" s="3">
        <f t="shared" si="40"/>
        <v>0</v>
      </c>
      <c r="D479" s="5">
        <v>5002704</v>
      </c>
      <c r="E479" s="4" t="s">
        <v>46</v>
      </c>
      <c r="F479" s="5">
        <v>50</v>
      </c>
      <c r="G479">
        <v>0.3715</v>
      </c>
      <c r="H479" s="1">
        <v>42368</v>
      </c>
      <c r="I479" t="s">
        <v>58</v>
      </c>
    </row>
    <row r="480" spans="1:10" x14ac:dyDescent="0.25">
      <c r="A480" s="1">
        <v>42376</v>
      </c>
      <c r="B480" t="s">
        <v>11</v>
      </c>
      <c r="C480" s="3">
        <f t="shared" si="40"/>
        <v>0</v>
      </c>
      <c r="D480" s="5">
        <v>1506807</v>
      </c>
      <c r="E480" s="4" t="s">
        <v>50</v>
      </c>
      <c r="F480" s="5">
        <v>15</v>
      </c>
      <c r="G480">
        <v>0.3715</v>
      </c>
      <c r="H480" s="1">
        <v>42368</v>
      </c>
      <c r="I480" t="s">
        <v>58</v>
      </c>
    </row>
    <row r="481" spans="1:10" x14ac:dyDescent="0.25">
      <c r="A481" s="1">
        <v>42662</v>
      </c>
      <c r="B481" t="s">
        <v>10</v>
      </c>
      <c r="C481" s="3">
        <f t="shared" ref="C481:C498" si="41">G481*J481*(-1)</f>
        <v>0</v>
      </c>
      <c r="D481" s="5">
        <v>1501402</v>
      </c>
      <c r="E481" s="4" t="s">
        <v>18</v>
      </c>
      <c r="F481" s="5">
        <v>15</v>
      </c>
      <c r="G481">
        <v>7.6799999999999993E-2</v>
      </c>
      <c r="H481" s="1">
        <v>42643</v>
      </c>
      <c r="I481" t="s">
        <v>58</v>
      </c>
    </row>
    <row r="482" spans="1:10" x14ac:dyDescent="0.25">
      <c r="A482" s="1">
        <v>42662</v>
      </c>
      <c r="B482" t="s">
        <v>10</v>
      </c>
      <c r="C482" s="3">
        <f t="shared" si="41"/>
        <v>0</v>
      </c>
      <c r="D482" s="5">
        <v>1721000</v>
      </c>
      <c r="E482" s="4" t="s">
        <v>22</v>
      </c>
      <c r="F482" s="5">
        <v>17</v>
      </c>
      <c r="G482">
        <v>7.6799999999999993E-2</v>
      </c>
      <c r="H482" s="1">
        <v>42643</v>
      </c>
      <c r="I482" t="s">
        <v>58</v>
      </c>
    </row>
    <row r="483" spans="1:10" x14ac:dyDescent="0.25">
      <c r="A483" s="1">
        <v>42662</v>
      </c>
      <c r="B483" t="s">
        <v>10</v>
      </c>
      <c r="C483" s="3">
        <f>G483*J483*(-1)+345</f>
        <v>-853291.20556799986</v>
      </c>
      <c r="D483" s="5">
        <v>2111300</v>
      </c>
      <c r="E483" s="4" t="s">
        <v>26</v>
      </c>
      <c r="F483" s="5">
        <v>21</v>
      </c>
      <c r="G483">
        <v>7.6799999999999993E-2</v>
      </c>
      <c r="H483" s="1">
        <v>42643</v>
      </c>
      <c r="I483" t="s">
        <v>58</v>
      </c>
      <c r="J483" s="3">
        <v>11115054.76</v>
      </c>
    </row>
    <row r="484" spans="1:10" x14ac:dyDescent="0.25">
      <c r="A484" s="1">
        <v>42662</v>
      </c>
      <c r="B484" t="s">
        <v>10</v>
      </c>
      <c r="C484" s="3">
        <f t="shared" si="41"/>
        <v>0</v>
      </c>
      <c r="D484" s="5">
        <v>2304400</v>
      </c>
      <c r="E484" s="4" t="s">
        <v>30</v>
      </c>
      <c r="F484" s="5">
        <v>23</v>
      </c>
      <c r="G484">
        <v>7.6799999999999993E-2</v>
      </c>
      <c r="H484" s="1">
        <v>42643</v>
      </c>
      <c r="I484" t="s">
        <v>58</v>
      </c>
    </row>
    <row r="485" spans="1:10" x14ac:dyDescent="0.25">
      <c r="A485" s="1">
        <v>42662</v>
      </c>
      <c r="B485" t="s">
        <v>10</v>
      </c>
      <c r="C485" s="3">
        <f t="shared" si="41"/>
        <v>0</v>
      </c>
      <c r="D485" s="5">
        <v>2704302</v>
      </c>
      <c r="E485" s="4" t="s">
        <v>34</v>
      </c>
      <c r="F485" s="5">
        <v>27</v>
      </c>
      <c r="G485">
        <v>7.6799999999999993E-2</v>
      </c>
      <c r="H485" s="1">
        <v>42643</v>
      </c>
      <c r="I485" t="s">
        <v>58</v>
      </c>
    </row>
    <row r="486" spans="1:10" x14ac:dyDescent="0.25">
      <c r="A486" s="1">
        <v>42662</v>
      </c>
      <c r="B486" t="s">
        <v>10</v>
      </c>
      <c r="C486" s="3">
        <f t="shared" si="41"/>
        <v>0</v>
      </c>
      <c r="D486" s="5">
        <v>2927408</v>
      </c>
      <c r="E486" s="4" t="s">
        <v>38</v>
      </c>
      <c r="F486" s="5">
        <v>29</v>
      </c>
      <c r="G486">
        <v>7.6799999999999993E-2</v>
      </c>
      <c r="H486" s="1">
        <v>42643</v>
      </c>
      <c r="I486" t="s">
        <v>58</v>
      </c>
    </row>
    <row r="487" spans="1:10" x14ac:dyDescent="0.25">
      <c r="A487" s="1">
        <v>42662</v>
      </c>
      <c r="B487" t="s">
        <v>10</v>
      </c>
      <c r="C487" s="3">
        <f t="shared" si="41"/>
        <v>0</v>
      </c>
      <c r="D487" s="5">
        <v>3106200</v>
      </c>
      <c r="E487" s="4" t="s">
        <v>42</v>
      </c>
      <c r="F487" s="5">
        <v>31</v>
      </c>
      <c r="G487">
        <v>7.6799999999999993E-2</v>
      </c>
      <c r="H487" s="1">
        <v>42643</v>
      </c>
      <c r="I487" t="s">
        <v>58</v>
      </c>
    </row>
    <row r="488" spans="1:10" x14ac:dyDescent="0.25">
      <c r="A488" s="1">
        <v>42662</v>
      </c>
      <c r="B488" t="s">
        <v>10</v>
      </c>
      <c r="C488" s="3">
        <f t="shared" si="41"/>
        <v>0</v>
      </c>
      <c r="D488" s="5">
        <v>5002704</v>
      </c>
      <c r="E488" s="4" t="s">
        <v>46</v>
      </c>
      <c r="F488" s="5">
        <v>50</v>
      </c>
      <c r="G488">
        <v>7.6799999999999993E-2</v>
      </c>
      <c r="H488" s="1">
        <v>42643</v>
      </c>
      <c r="I488" t="s">
        <v>58</v>
      </c>
    </row>
    <row r="489" spans="1:10" x14ac:dyDescent="0.25">
      <c r="A489" s="1">
        <v>42662</v>
      </c>
      <c r="B489" t="s">
        <v>10</v>
      </c>
      <c r="C489" s="3">
        <f t="shared" si="41"/>
        <v>0</v>
      </c>
      <c r="D489" s="5">
        <v>1506807</v>
      </c>
      <c r="E489" s="4" t="s">
        <v>50</v>
      </c>
      <c r="F489" s="5">
        <v>15</v>
      </c>
      <c r="G489">
        <v>7.6799999999999993E-2</v>
      </c>
      <c r="H489" s="1">
        <v>42643</v>
      </c>
      <c r="I489" t="s">
        <v>58</v>
      </c>
    </row>
    <row r="490" spans="1:10" x14ac:dyDescent="0.25">
      <c r="A490" s="1">
        <v>42662</v>
      </c>
      <c r="B490" t="s">
        <v>11</v>
      </c>
      <c r="C490" s="3">
        <f t="shared" si="41"/>
        <v>0</v>
      </c>
      <c r="D490" s="5">
        <v>1501402</v>
      </c>
      <c r="E490" s="4" t="s">
        <v>18</v>
      </c>
      <c r="F490" s="5">
        <v>15</v>
      </c>
      <c r="G490">
        <v>0.29260000000000003</v>
      </c>
      <c r="H490" s="1">
        <v>42643</v>
      </c>
      <c r="I490" t="s">
        <v>58</v>
      </c>
    </row>
    <row r="491" spans="1:10" x14ac:dyDescent="0.25">
      <c r="A491" s="1">
        <v>42662</v>
      </c>
      <c r="B491" t="s">
        <v>11</v>
      </c>
      <c r="C491" s="3">
        <f t="shared" si="41"/>
        <v>0</v>
      </c>
      <c r="D491" s="5">
        <v>1721000</v>
      </c>
      <c r="E491" s="4" t="s">
        <v>22</v>
      </c>
      <c r="F491" s="5">
        <v>17</v>
      </c>
      <c r="G491">
        <v>0.29260000000000003</v>
      </c>
      <c r="H491" s="1">
        <v>42643</v>
      </c>
      <c r="I491" t="s">
        <v>58</v>
      </c>
    </row>
    <row r="492" spans="1:10" x14ac:dyDescent="0.25">
      <c r="A492" s="1">
        <v>42662</v>
      </c>
      <c r="B492" t="s">
        <v>11</v>
      </c>
      <c r="C492" s="3">
        <f t="shared" si="41"/>
        <v>0</v>
      </c>
      <c r="D492" s="5">
        <v>2111300</v>
      </c>
      <c r="E492" s="4" t="s">
        <v>26</v>
      </c>
      <c r="F492" s="5">
        <v>21</v>
      </c>
      <c r="G492">
        <v>0.29260000000000003</v>
      </c>
      <c r="H492" s="1">
        <v>42643</v>
      </c>
      <c r="I492" t="s">
        <v>58</v>
      </c>
    </row>
    <row r="493" spans="1:10" x14ac:dyDescent="0.25">
      <c r="A493" s="1">
        <v>42662</v>
      </c>
      <c r="B493" t="s">
        <v>11</v>
      </c>
      <c r="C493" s="3">
        <f t="shared" si="41"/>
        <v>0</v>
      </c>
      <c r="D493" s="5">
        <v>2304400</v>
      </c>
      <c r="E493" s="4" t="s">
        <v>30</v>
      </c>
      <c r="F493" s="5">
        <v>23</v>
      </c>
      <c r="G493">
        <v>0.29260000000000003</v>
      </c>
      <c r="H493" s="1">
        <v>42643</v>
      </c>
      <c r="I493" t="s">
        <v>58</v>
      </c>
    </row>
    <row r="494" spans="1:10" x14ac:dyDescent="0.25">
      <c r="A494" s="1">
        <v>42662</v>
      </c>
      <c r="B494" t="s">
        <v>11</v>
      </c>
      <c r="C494" s="3">
        <f t="shared" si="41"/>
        <v>0</v>
      </c>
      <c r="D494" s="5">
        <v>2704302</v>
      </c>
      <c r="E494" s="4" t="s">
        <v>34</v>
      </c>
      <c r="F494" s="5">
        <v>27</v>
      </c>
      <c r="G494">
        <v>0.29260000000000003</v>
      </c>
      <c r="H494" s="1">
        <v>42643</v>
      </c>
      <c r="I494" t="s">
        <v>58</v>
      </c>
    </row>
    <row r="495" spans="1:10" x14ac:dyDescent="0.25">
      <c r="A495" s="1">
        <v>42662</v>
      </c>
      <c r="B495" t="s">
        <v>11</v>
      </c>
      <c r="C495" s="3">
        <f t="shared" si="41"/>
        <v>0</v>
      </c>
      <c r="D495" s="5">
        <v>2927408</v>
      </c>
      <c r="E495" s="4" t="s">
        <v>38</v>
      </c>
      <c r="F495" s="5">
        <v>29</v>
      </c>
      <c r="G495">
        <v>0.29260000000000003</v>
      </c>
      <c r="H495" s="1">
        <v>42643</v>
      </c>
      <c r="I495" t="s">
        <v>58</v>
      </c>
    </row>
    <row r="496" spans="1:10" x14ac:dyDescent="0.25">
      <c r="A496" s="1">
        <v>42662</v>
      </c>
      <c r="B496" t="s">
        <v>11</v>
      </c>
      <c r="C496" s="3">
        <f t="shared" si="41"/>
        <v>0</v>
      </c>
      <c r="D496" s="5">
        <v>3106200</v>
      </c>
      <c r="E496" s="4" t="s">
        <v>42</v>
      </c>
      <c r="F496" s="5">
        <v>31</v>
      </c>
      <c r="G496">
        <v>0.29260000000000003</v>
      </c>
      <c r="H496" s="1">
        <v>42643</v>
      </c>
      <c r="I496" t="s">
        <v>58</v>
      </c>
    </row>
    <row r="497" spans="1:10" x14ac:dyDescent="0.25">
      <c r="A497" s="1">
        <v>42662</v>
      </c>
      <c r="B497" t="s">
        <v>11</v>
      </c>
      <c r="C497" s="3">
        <f t="shared" si="41"/>
        <v>0</v>
      </c>
      <c r="D497" s="5">
        <v>5002704</v>
      </c>
      <c r="E497" s="4" t="s">
        <v>46</v>
      </c>
      <c r="F497" s="5">
        <v>50</v>
      </c>
      <c r="G497">
        <v>0.29260000000000003</v>
      </c>
      <c r="H497" s="1">
        <v>42643</v>
      </c>
      <c r="I497" t="s">
        <v>58</v>
      </c>
    </row>
    <row r="498" spans="1:10" x14ac:dyDescent="0.25">
      <c r="A498" s="1">
        <v>42662</v>
      </c>
      <c r="B498" t="s">
        <v>11</v>
      </c>
      <c r="C498" s="3">
        <f t="shared" si="41"/>
        <v>0</v>
      </c>
      <c r="D498" s="5">
        <v>1506807</v>
      </c>
      <c r="E498" s="4" t="s">
        <v>50</v>
      </c>
      <c r="F498" s="5">
        <v>15</v>
      </c>
      <c r="G498">
        <v>0.29260000000000003</v>
      </c>
      <c r="H498" s="1">
        <v>42643</v>
      </c>
      <c r="I498" t="s">
        <v>58</v>
      </c>
    </row>
    <row r="499" spans="1:10" x14ac:dyDescent="0.25">
      <c r="A499" s="1">
        <v>42734</v>
      </c>
      <c r="B499" t="s">
        <v>10</v>
      </c>
      <c r="C499" s="3">
        <f t="shared" ref="C499:C500" si="42">G499*J499*(-1)</f>
        <v>0</v>
      </c>
      <c r="D499" s="5">
        <v>1501402</v>
      </c>
      <c r="E499" s="4" t="s">
        <v>18</v>
      </c>
      <c r="F499" s="5">
        <v>15</v>
      </c>
      <c r="G499">
        <v>2.5038</v>
      </c>
      <c r="H499" s="1">
        <v>42704</v>
      </c>
      <c r="I499" t="s">
        <v>71</v>
      </c>
    </row>
    <row r="500" spans="1:10" x14ac:dyDescent="0.25">
      <c r="A500" s="1">
        <v>42734</v>
      </c>
      <c r="B500" t="s">
        <v>10</v>
      </c>
      <c r="C500" s="3">
        <f t="shared" si="42"/>
        <v>0</v>
      </c>
      <c r="D500" s="5">
        <v>1721000</v>
      </c>
      <c r="E500" s="4" t="s">
        <v>22</v>
      </c>
      <c r="F500" s="5">
        <v>17</v>
      </c>
      <c r="G500">
        <v>2.5038</v>
      </c>
      <c r="H500" s="1">
        <v>42704</v>
      </c>
      <c r="I500" t="s">
        <v>71</v>
      </c>
    </row>
    <row r="501" spans="1:10" x14ac:dyDescent="0.25">
      <c r="A501" s="1">
        <v>42734</v>
      </c>
      <c r="B501" t="s">
        <v>10</v>
      </c>
      <c r="C501" s="3">
        <f>G501*J501*(-1)+312390.44</f>
        <v>-29145292.457265999</v>
      </c>
      <c r="D501" s="5">
        <v>2111300</v>
      </c>
      <c r="E501" s="4" t="s">
        <v>26</v>
      </c>
      <c r="F501" s="5">
        <v>21</v>
      </c>
      <c r="G501">
        <v>2.5038</v>
      </c>
      <c r="H501" s="1">
        <v>42704</v>
      </c>
      <c r="I501" t="s">
        <v>71</v>
      </c>
      <c r="J501" s="3">
        <v>11765190.07</v>
      </c>
    </row>
    <row r="502" spans="1:10" x14ac:dyDescent="0.25">
      <c r="A502" s="1">
        <v>42734</v>
      </c>
      <c r="B502" t="s">
        <v>10</v>
      </c>
      <c r="C502" s="3">
        <f>G502*J502*(-1)</f>
        <v>0</v>
      </c>
      <c r="D502" s="5">
        <v>2304400</v>
      </c>
      <c r="E502" s="4" t="s">
        <v>30</v>
      </c>
      <c r="F502" s="5">
        <v>23</v>
      </c>
      <c r="G502">
        <v>2.5038</v>
      </c>
      <c r="H502" s="1">
        <v>42704</v>
      </c>
      <c r="I502" t="s">
        <v>71</v>
      </c>
    </row>
    <row r="503" spans="1:10" x14ac:dyDescent="0.25">
      <c r="A503" s="1">
        <v>42734</v>
      </c>
      <c r="B503" t="s">
        <v>10</v>
      </c>
      <c r="C503" s="3">
        <f t="shared" ref="C503:C543" si="43">G503*J503*(-1)</f>
        <v>0</v>
      </c>
      <c r="D503" s="5">
        <v>2704302</v>
      </c>
      <c r="E503" s="4" t="s">
        <v>34</v>
      </c>
      <c r="F503" s="5">
        <v>27</v>
      </c>
      <c r="G503">
        <v>2.5038</v>
      </c>
      <c r="H503" s="1">
        <v>42704</v>
      </c>
      <c r="I503" t="s">
        <v>71</v>
      </c>
    </row>
    <row r="504" spans="1:10" x14ac:dyDescent="0.25">
      <c r="A504" s="1">
        <v>42734</v>
      </c>
      <c r="B504" t="s">
        <v>10</v>
      </c>
      <c r="C504" s="3">
        <f t="shared" si="43"/>
        <v>0</v>
      </c>
      <c r="D504" s="5">
        <v>2927408</v>
      </c>
      <c r="E504" s="4" t="s">
        <v>38</v>
      </c>
      <c r="F504" s="5">
        <v>29</v>
      </c>
      <c r="G504">
        <v>2.5038</v>
      </c>
      <c r="H504" s="1">
        <v>42704</v>
      </c>
      <c r="I504" t="s">
        <v>71</v>
      </c>
    </row>
    <row r="505" spans="1:10" x14ac:dyDescent="0.25">
      <c r="A505" s="1">
        <v>42734</v>
      </c>
      <c r="B505" t="s">
        <v>10</v>
      </c>
      <c r="C505" s="3">
        <f t="shared" si="43"/>
        <v>0</v>
      </c>
      <c r="D505" s="5">
        <v>3106200</v>
      </c>
      <c r="E505" s="4" t="s">
        <v>42</v>
      </c>
      <c r="F505" s="5">
        <v>31</v>
      </c>
      <c r="G505">
        <v>2.5038</v>
      </c>
      <c r="H505" s="1">
        <v>42704</v>
      </c>
      <c r="I505" t="s">
        <v>71</v>
      </c>
    </row>
    <row r="506" spans="1:10" x14ac:dyDescent="0.25">
      <c r="A506" s="1">
        <v>42734</v>
      </c>
      <c r="B506" t="s">
        <v>10</v>
      </c>
      <c r="C506" s="3">
        <f t="shared" si="43"/>
        <v>0</v>
      </c>
      <c r="D506" s="5">
        <v>5002704</v>
      </c>
      <c r="E506" s="4" t="s">
        <v>46</v>
      </c>
      <c r="F506" s="5">
        <v>50</v>
      </c>
      <c r="G506">
        <v>2.5038</v>
      </c>
      <c r="H506" s="1">
        <v>42704</v>
      </c>
      <c r="I506" t="s">
        <v>71</v>
      </c>
    </row>
    <row r="507" spans="1:10" x14ac:dyDescent="0.25">
      <c r="A507" s="1">
        <v>42734</v>
      </c>
      <c r="B507" t="s">
        <v>10</v>
      </c>
      <c r="C507" s="3">
        <f t="shared" si="43"/>
        <v>0</v>
      </c>
      <c r="D507" s="5">
        <v>1506807</v>
      </c>
      <c r="E507" s="4" t="s">
        <v>50</v>
      </c>
      <c r="F507" s="5">
        <v>15</v>
      </c>
      <c r="G507">
        <v>2.5038</v>
      </c>
      <c r="H507" s="1">
        <v>42704</v>
      </c>
      <c r="I507" t="s">
        <v>71</v>
      </c>
    </row>
    <row r="508" spans="1:10" x14ac:dyDescent="0.25">
      <c r="A508" s="1">
        <v>42530</v>
      </c>
      <c r="B508" t="s">
        <v>10</v>
      </c>
      <c r="C508" s="3">
        <f t="shared" si="43"/>
        <v>0</v>
      </c>
      <c r="D508" s="5">
        <v>1501402</v>
      </c>
      <c r="E508" s="4" t="s">
        <v>18</v>
      </c>
      <c r="F508" s="5">
        <v>15</v>
      </c>
      <c r="G508">
        <v>9.5699999999999993E-2</v>
      </c>
      <c r="H508" s="1">
        <v>42520</v>
      </c>
      <c r="I508" t="s">
        <v>58</v>
      </c>
    </row>
    <row r="509" spans="1:10" x14ac:dyDescent="0.25">
      <c r="A509" s="1">
        <v>42530</v>
      </c>
      <c r="B509" t="s">
        <v>10</v>
      </c>
      <c r="C509" s="3">
        <f t="shared" si="43"/>
        <v>0</v>
      </c>
      <c r="D509" s="5">
        <v>1721000</v>
      </c>
      <c r="E509" s="4" t="s">
        <v>22</v>
      </c>
      <c r="F509" s="5">
        <v>17</v>
      </c>
      <c r="G509">
        <v>9.5699999999999993E-2</v>
      </c>
      <c r="H509" s="1">
        <v>42520</v>
      </c>
      <c r="I509" t="s">
        <v>58</v>
      </c>
    </row>
    <row r="510" spans="1:10" x14ac:dyDescent="0.25">
      <c r="A510" s="1">
        <v>42530</v>
      </c>
      <c r="B510" t="s">
        <v>10</v>
      </c>
      <c r="C510" s="3">
        <f>G510*J510*(-1)+181</f>
        <v>-1182522.4726429998</v>
      </c>
      <c r="D510" s="5">
        <v>2111300</v>
      </c>
      <c r="E510" s="4" t="s">
        <v>26</v>
      </c>
      <c r="F510" s="5">
        <v>21</v>
      </c>
      <c r="G510">
        <v>9.5699999999999993E-2</v>
      </c>
      <c r="H510" s="1">
        <v>42520</v>
      </c>
      <c r="I510" t="s">
        <v>58</v>
      </c>
      <c r="J510" s="3">
        <v>12358447.99</v>
      </c>
    </row>
    <row r="511" spans="1:10" x14ac:dyDescent="0.25">
      <c r="A511" s="1">
        <v>42530</v>
      </c>
      <c r="B511" t="s">
        <v>10</v>
      </c>
      <c r="C511" s="3">
        <f t="shared" si="43"/>
        <v>0</v>
      </c>
      <c r="D511" s="5">
        <v>2304400</v>
      </c>
      <c r="E511" s="4" t="s">
        <v>30</v>
      </c>
      <c r="F511" s="5">
        <v>23</v>
      </c>
      <c r="G511">
        <v>9.5699999999999993E-2</v>
      </c>
      <c r="H511" s="1">
        <v>42520</v>
      </c>
      <c r="I511" t="s">
        <v>58</v>
      </c>
    </row>
    <row r="512" spans="1:10" x14ac:dyDescent="0.25">
      <c r="A512" s="1">
        <v>42530</v>
      </c>
      <c r="B512" t="s">
        <v>10</v>
      </c>
      <c r="C512" s="3">
        <f t="shared" si="43"/>
        <v>0</v>
      </c>
      <c r="D512" s="5">
        <v>2704302</v>
      </c>
      <c r="E512" s="4" t="s">
        <v>34</v>
      </c>
      <c r="F512" s="5">
        <v>27</v>
      </c>
      <c r="G512">
        <v>9.5699999999999993E-2</v>
      </c>
      <c r="H512" s="1">
        <v>42520</v>
      </c>
      <c r="I512" t="s">
        <v>58</v>
      </c>
    </row>
    <row r="513" spans="1:10" x14ac:dyDescent="0.25">
      <c r="A513" s="1">
        <v>42530</v>
      </c>
      <c r="B513" t="s">
        <v>10</v>
      </c>
      <c r="C513" s="3">
        <f t="shared" si="43"/>
        <v>0</v>
      </c>
      <c r="D513" s="5">
        <v>2927408</v>
      </c>
      <c r="E513" s="4" t="s">
        <v>38</v>
      </c>
      <c r="F513" s="5">
        <v>29</v>
      </c>
      <c r="G513">
        <v>9.5699999999999993E-2</v>
      </c>
      <c r="H513" s="1">
        <v>42520</v>
      </c>
      <c r="I513" t="s">
        <v>58</v>
      </c>
    </row>
    <row r="514" spans="1:10" x14ac:dyDescent="0.25">
      <c r="A514" s="1">
        <v>42530</v>
      </c>
      <c r="B514" t="s">
        <v>10</v>
      </c>
      <c r="C514" s="3">
        <f t="shared" si="43"/>
        <v>0</v>
      </c>
      <c r="D514" s="5">
        <v>3106200</v>
      </c>
      <c r="E514" s="4" t="s">
        <v>42</v>
      </c>
      <c r="F514" s="5">
        <v>31</v>
      </c>
      <c r="G514">
        <v>9.5699999999999993E-2</v>
      </c>
      <c r="H514" s="1">
        <v>42520</v>
      </c>
      <c r="I514" t="s">
        <v>58</v>
      </c>
    </row>
    <row r="515" spans="1:10" x14ac:dyDescent="0.25">
      <c r="A515" s="1">
        <v>42530</v>
      </c>
      <c r="B515" t="s">
        <v>10</v>
      </c>
      <c r="C515" s="3">
        <f t="shared" si="43"/>
        <v>0</v>
      </c>
      <c r="D515" s="5">
        <v>5002704</v>
      </c>
      <c r="E515" s="4" t="s">
        <v>46</v>
      </c>
      <c r="F515" s="5">
        <v>50</v>
      </c>
      <c r="G515">
        <v>9.5699999999999993E-2</v>
      </c>
      <c r="H515" s="1">
        <v>42520</v>
      </c>
      <c r="I515" t="s">
        <v>58</v>
      </c>
    </row>
    <row r="516" spans="1:10" x14ac:dyDescent="0.25">
      <c r="A516" s="1">
        <v>42530</v>
      </c>
      <c r="B516" t="s">
        <v>10</v>
      </c>
      <c r="C516" s="3">
        <f t="shared" si="43"/>
        <v>0</v>
      </c>
      <c r="D516" s="5">
        <v>1506807</v>
      </c>
      <c r="E516" s="4" t="s">
        <v>50</v>
      </c>
      <c r="F516" s="5">
        <v>15</v>
      </c>
      <c r="G516">
        <v>9.5699999999999993E-2</v>
      </c>
      <c r="H516" s="1">
        <v>42520</v>
      </c>
      <c r="I516" t="s">
        <v>58</v>
      </c>
    </row>
    <row r="517" spans="1:10" x14ac:dyDescent="0.25">
      <c r="A517" s="1">
        <v>42530</v>
      </c>
      <c r="B517" t="s">
        <v>11</v>
      </c>
      <c r="C517" s="3">
        <f t="shared" si="43"/>
        <v>0</v>
      </c>
      <c r="D517" s="5">
        <v>1501402</v>
      </c>
      <c r="E517" s="4" t="s">
        <v>18</v>
      </c>
      <c r="F517" s="5">
        <v>15</v>
      </c>
      <c r="G517">
        <v>0.41339999999999999</v>
      </c>
      <c r="H517" s="1">
        <v>42520</v>
      </c>
      <c r="I517" t="s">
        <v>58</v>
      </c>
    </row>
    <row r="518" spans="1:10" x14ac:dyDescent="0.25">
      <c r="A518" s="1">
        <v>42530</v>
      </c>
      <c r="B518" t="s">
        <v>11</v>
      </c>
      <c r="C518" s="3">
        <f t="shared" si="43"/>
        <v>0</v>
      </c>
      <c r="D518" s="5">
        <v>1721000</v>
      </c>
      <c r="E518" s="4" t="s">
        <v>22</v>
      </c>
      <c r="F518" s="5">
        <v>17</v>
      </c>
      <c r="G518">
        <v>0.41339999999999999</v>
      </c>
      <c r="H518" s="1">
        <v>42520</v>
      </c>
      <c r="I518" t="s">
        <v>58</v>
      </c>
    </row>
    <row r="519" spans="1:10" x14ac:dyDescent="0.25">
      <c r="A519" s="1">
        <v>42530</v>
      </c>
      <c r="B519" t="s">
        <v>11</v>
      </c>
      <c r="C519" s="3">
        <f t="shared" si="43"/>
        <v>0</v>
      </c>
      <c r="D519" s="5">
        <v>2111300</v>
      </c>
      <c r="E519" s="4" t="s">
        <v>26</v>
      </c>
      <c r="F519" s="5">
        <v>21</v>
      </c>
      <c r="G519">
        <v>0.41339999999999999</v>
      </c>
      <c r="H519" s="1">
        <v>42520</v>
      </c>
      <c r="I519" t="s">
        <v>58</v>
      </c>
    </row>
    <row r="520" spans="1:10" x14ac:dyDescent="0.25">
      <c r="A520" s="1">
        <v>42530</v>
      </c>
      <c r="B520" t="s">
        <v>11</v>
      </c>
      <c r="C520" s="3">
        <f t="shared" si="43"/>
        <v>0</v>
      </c>
      <c r="D520" s="5">
        <v>2304400</v>
      </c>
      <c r="E520" s="4" t="s">
        <v>30</v>
      </c>
      <c r="F520" s="5">
        <v>23</v>
      </c>
      <c r="G520">
        <v>0.41339999999999999</v>
      </c>
      <c r="H520" s="1">
        <v>42520</v>
      </c>
      <c r="I520" t="s">
        <v>58</v>
      </c>
    </row>
    <row r="521" spans="1:10" x14ac:dyDescent="0.25">
      <c r="A521" s="1">
        <v>42530</v>
      </c>
      <c r="B521" t="s">
        <v>11</v>
      </c>
      <c r="C521" s="3">
        <f t="shared" si="43"/>
        <v>0</v>
      </c>
      <c r="D521" s="5">
        <v>2704302</v>
      </c>
      <c r="E521" s="4" t="s">
        <v>34</v>
      </c>
      <c r="F521" s="5">
        <v>27</v>
      </c>
      <c r="G521">
        <v>0.41339999999999999</v>
      </c>
      <c r="H521" s="1">
        <v>42520</v>
      </c>
      <c r="I521" t="s">
        <v>58</v>
      </c>
    </row>
    <row r="522" spans="1:10" x14ac:dyDescent="0.25">
      <c r="A522" s="1">
        <v>42530</v>
      </c>
      <c r="B522" t="s">
        <v>11</v>
      </c>
      <c r="C522" s="3">
        <f t="shared" si="43"/>
        <v>0</v>
      </c>
      <c r="D522" s="5">
        <v>2927408</v>
      </c>
      <c r="E522" s="4" t="s">
        <v>38</v>
      </c>
      <c r="F522" s="5">
        <v>29</v>
      </c>
      <c r="G522">
        <v>0.41339999999999999</v>
      </c>
      <c r="H522" s="1">
        <v>42520</v>
      </c>
      <c r="I522" t="s">
        <v>58</v>
      </c>
    </row>
    <row r="523" spans="1:10" x14ac:dyDescent="0.25">
      <c r="A523" s="1">
        <v>42530</v>
      </c>
      <c r="B523" t="s">
        <v>11</v>
      </c>
      <c r="C523" s="3">
        <f t="shared" si="43"/>
        <v>0</v>
      </c>
      <c r="D523" s="5">
        <v>3106200</v>
      </c>
      <c r="E523" s="4" t="s">
        <v>42</v>
      </c>
      <c r="F523" s="5">
        <v>31</v>
      </c>
      <c r="G523">
        <v>0.41339999999999999</v>
      </c>
      <c r="H523" s="1">
        <v>42520</v>
      </c>
      <c r="I523" t="s">
        <v>58</v>
      </c>
    </row>
    <row r="524" spans="1:10" x14ac:dyDescent="0.25">
      <c r="A524" s="1">
        <v>42530</v>
      </c>
      <c r="B524" t="s">
        <v>11</v>
      </c>
      <c r="C524" s="3">
        <f t="shared" si="43"/>
        <v>0</v>
      </c>
      <c r="D524" s="5">
        <v>5002704</v>
      </c>
      <c r="E524" s="4" t="s">
        <v>46</v>
      </c>
      <c r="F524" s="5">
        <v>50</v>
      </c>
      <c r="G524">
        <v>0.41339999999999999</v>
      </c>
      <c r="H524" s="1">
        <v>42520</v>
      </c>
      <c r="I524" t="s">
        <v>58</v>
      </c>
    </row>
    <row r="525" spans="1:10" x14ac:dyDescent="0.25">
      <c r="A525" s="1">
        <v>42530</v>
      </c>
      <c r="B525" t="s">
        <v>11</v>
      </c>
      <c r="C525" s="3">
        <f t="shared" si="43"/>
        <v>0</v>
      </c>
      <c r="D525" s="5">
        <v>1506807</v>
      </c>
      <c r="E525" s="4" t="s">
        <v>50</v>
      </c>
      <c r="F525" s="5">
        <v>15</v>
      </c>
      <c r="G525">
        <v>0.41339999999999999</v>
      </c>
      <c r="H525" s="1">
        <v>42520</v>
      </c>
      <c r="I525" t="s">
        <v>58</v>
      </c>
    </row>
    <row r="526" spans="1:10" x14ac:dyDescent="0.25">
      <c r="A526" s="1">
        <v>42684</v>
      </c>
      <c r="B526" t="s">
        <v>10</v>
      </c>
      <c r="C526" s="3">
        <f t="shared" si="43"/>
        <v>0</v>
      </c>
      <c r="D526" s="5">
        <v>1501402</v>
      </c>
      <c r="E526" s="4" t="s">
        <v>18</v>
      </c>
      <c r="F526" s="5">
        <v>15</v>
      </c>
      <c r="G526">
        <v>1</v>
      </c>
      <c r="I526" t="s">
        <v>71</v>
      </c>
    </row>
    <row r="527" spans="1:10" x14ac:dyDescent="0.25">
      <c r="A527" s="1">
        <v>42684</v>
      </c>
      <c r="B527" t="s">
        <v>10</v>
      </c>
      <c r="C527" s="3">
        <f t="shared" si="43"/>
        <v>0</v>
      </c>
      <c r="D527" s="5">
        <v>1721000</v>
      </c>
      <c r="E527" s="4" t="s">
        <v>22</v>
      </c>
      <c r="F527" s="5">
        <v>17</v>
      </c>
      <c r="G527">
        <v>1</v>
      </c>
      <c r="I527" t="s">
        <v>71</v>
      </c>
    </row>
    <row r="528" spans="1:10" x14ac:dyDescent="0.25">
      <c r="A528" s="1">
        <v>42684</v>
      </c>
      <c r="B528" t="s">
        <v>10</v>
      </c>
      <c r="C528" s="3">
        <f t="shared" si="43"/>
        <v>-24804522.431968972</v>
      </c>
      <c r="D528" s="5">
        <v>2111300</v>
      </c>
      <c r="E528" s="4" t="s">
        <v>26</v>
      </c>
      <c r="F528" s="5">
        <v>21</v>
      </c>
      <c r="G528">
        <v>1</v>
      </c>
      <c r="H528" s="1"/>
      <c r="I528" t="s">
        <v>71</v>
      </c>
      <c r="J528" s="2">
        <v>24804522.431968972</v>
      </c>
    </row>
    <row r="529" spans="1:10" x14ac:dyDescent="0.25">
      <c r="A529" s="1">
        <v>42684</v>
      </c>
      <c r="B529" t="s">
        <v>10</v>
      </c>
      <c r="C529" s="3">
        <f t="shared" si="43"/>
        <v>0</v>
      </c>
      <c r="D529" s="5">
        <v>2304400</v>
      </c>
      <c r="E529" s="4" t="s">
        <v>30</v>
      </c>
      <c r="F529" s="5">
        <v>23</v>
      </c>
      <c r="G529">
        <v>1</v>
      </c>
      <c r="I529" t="s">
        <v>71</v>
      </c>
    </row>
    <row r="530" spans="1:10" x14ac:dyDescent="0.25">
      <c r="A530" s="1">
        <v>42684</v>
      </c>
      <c r="B530" t="s">
        <v>10</v>
      </c>
      <c r="C530" s="3">
        <f t="shared" si="43"/>
        <v>0</v>
      </c>
      <c r="D530" s="5">
        <v>2704302</v>
      </c>
      <c r="E530" s="4" t="s">
        <v>34</v>
      </c>
      <c r="F530" s="5">
        <v>27</v>
      </c>
      <c r="G530">
        <v>1</v>
      </c>
      <c r="I530" t="s">
        <v>71</v>
      </c>
    </row>
    <row r="531" spans="1:10" x14ac:dyDescent="0.25">
      <c r="A531" s="1">
        <v>42684</v>
      </c>
      <c r="B531" t="s">
        <v>10</v>
      </c>
      <c r="C531" s="3">
        <f t="shared" si="43"/>
        <v>0</v>
      </c>
      <c r="D531" s="5">
        <v>2927408</v>
      </c>
      <c r="E531" s="4" t="s">
        <v>38</v>
      </c>
      <c r="F531" s="5">
        <v>29</v>
      </c>
      <c r="G531">
        <v>1</v>
      </c>
      <c r="I531" t="s">
        <v>71</v>
      </c>
    </row>
    <row r="532" spans="1:10" x14ac:dyDescent="0.25">
      <c r="A532" s="1">
        <v>42684</v>
      </c>
      <c r="B532" t="s">
        <v>10</v>
      </c>
      <c r="C532" s="3">
        <f t="shared" si="43"/>
        <v>0</v>
      </c>
      <c r="D532" s="5">
        <v>3106200</v>
      </c>
      <c r="E532" s="4" t="s">
        <v>42</v>
      </c>
      <c r="F532" s="5">
        <v>31</v>
      </c>
      <c r="G532">
        <v>1</v>
      </c>
      <c r="I532" t="s">
        <v>71</v>
      </c>
    </row>
    <row r="533" spans="1:10" x14ac:dyDescent="0.25">
      <c r="A533" s="1">
        <v>42684</v>
      </c>
      <c r="B533" t="s">
        <v>10</v>
      </c>
      <c r="C533" s="3">
        <f t="shared" si="43"/>
        <v>0</v>
      </c>
      <c r="D533" s="5">
        <v>5002704</v>
      </c>
      <c r="E533" s="4" t="s">
        <v>46</v>
      </c>
      <c r="F533" s="5">
        <v>50</v>
      </c>
      <c r="G533">
        <v>1</v>
      </c>
      <c r="I533" t="s">
        <v>71</v>
      </c>
    </row>
    <row r="534" spans="1:10" x14ac:dyDescent="0.25">
      <c r="A534" s="1">
        <v>42684</v>
      </c>
      <c r="B534" t="s">
        <v>10</v>
      </c>
      <c r="C534" s="3">
        <f t="shared" si="43"/>
        <v>0</v>
      </c>
      <c r="D534" s="5">
        <v>1506807</v>
      </c>
      <c r="E534" s="4" t="s">
        <v>50</v>
      </c>
      <c r="F534" s="5">
        <v>15</v>
      </c>
      <c r="G534">
        <v>1</v>
      </c>
      <c r="I534" t="s">
        <v>71</v>
      </c>
    </row>
    <row r="535" spans="1:10" x14ac:dyDescent="0.25">
      <c r="A535" s="1">
        <v>42692</v>
      </c>
      <c r="B535" t="s">
        <v>10</v>
      </c>
      <c r="C535" s="3">
        <f t="shared" si="43"/>
        <v>0</v>
      </c>
      <c r="D535" s="5">
        <v>1501402</v>
      </c>
      <c r="E535" s="4" t="s">
        <v>18</v>
      </c>
      <c r="F535" s="5">
        <v>15</v>
      </c>
      <c r="G535">
        <v>1</v>
      </c>
      <c r="I535" t="s">
        <v>71</v>
      </c>
    </row>
    <row r="536" spans="1:10" x14ac:dyDescent="0.25">
      <c r="A536" s="1">
        <v>42692</v>
      </c>
      <c r="B536" t="s">
        <v>10</v>
      </c>
      <c r="C536" s="3">
        <f t="shared" si="43"/>
        <v>0</v>
      </c>
      <c r="D536" s="5">
        <v>1721000</v>
      </c>
      <c r="E536" s="4" t="s">
        <v>22</v>
      </c>
      <c r="F536" s="5">
        <v>17</v>
      </c>
      <c r="G536">
        <v>1</v>
      </c>
      <c r="I536" t="s">
        <v>71</v>
      </c>
    </row>
    <row r="537" spans="1:10" x14ac:dyDescent="0.25">
      <c r="A537" s="1">
        <v>42692</v>
      </c>
      <c r="B537" t="s">
        <v>10</v>
      </c>
      <c r="C537" s="3">
        <f t="shared" si="43"/>
        <v>-3060.8075900838157</v>
      </c>
      <c r="D537" s="5">
        <v>2111300</v>
      </c>
      <c r="E537" s="4" t="s">
        <v>26</v>
      </c>
      <c r="F537" s="5">
        <v>21</v>
      </c>
      <c r="G537">
        <v>1</v>
      </c>
      <c r="I537" t="s">
        <v>71</v>
      </c>
      <c r="J537" s="2">
        <v>3060.8075900838157</v>
      </c>
    </row>
    <row r="538" spans="1:10" x14ac:dyDescent="0.25">
      <c r="A538" s="1">
        <v>42692</v>
      </c>
      <c r="B538" t="s">
        <v>10</v>
      </c>
      <c r="C538" s="3">
        <f t="shared" si="43"/>
        <v>0</v>
      </c>
      <c r="D538" s="5">
        <v>2304400</v>
      </c>
      <c r="E538" s="4" t="s">
        <v>30</v>
      </c>
      <c r="F538" s="5">
        <v>23</v>
      </c>
      <c r="G538">
        <v>1</v>
      </c>
      <c r="I538" t="s">
        <v>71</v>
      </c>
    </row>
    <row r="539" spans="1:10" x14ac:dyDescent="0.25">
      <c r="A539" s="1">
        <v>42692</v>
      </c>
      <c r="B539" t="s">
        <v>10</v>
      </c>
      <c r="C539" s="3">
        <f t="shared" si="43"/>
        <v>0</v>
      </c>
      <c r="D539" s="5">
        <v>2704302</v>
      </c>
      <c r="E539" s="4" t="s">
        <v>34</v>
      </c>
      <c r="F539" s="5">
        <v>27</v>
      </c>
      <c r="G539">
        <v>1</v>
      </c>
      <c r="I539" t="s">
        <v>71</v>
      </c>
    </row>
    <row r="540" spans="1:10" x14ac:dyDescent="0.25">
      <c r="A540" s="1">
        <v>42692</v>
      </c>
      <c r="B540" t="s">
        <v>10</v>
      </c>
      <c r="C540" s="3">
        <f t="shared" si="43"/>
        <v>0</v>
      </c>
      <c r="D540" s="5">
        <v>2927408</v>
      </c>
      <c r="E540" s="4" t="s">
        <v>38</v>
      </c>
      <c r="F540" s="5">
        <v>29</v>
      </c>
      <c r="G540">
        <v>1</v>
      </c>
      <c r="I540" t="s">
        <v>71</v>
      </c>
    </row>
    <row r="541" spans="1:10" x14ac:dyDescent="0.25">
      <c r="A541" s="1">
        <v>42692</v>
      </c>
      <c r="B541" t="s">
        <v>10</v>
      </c>
      <c r="C541" s="3">
        <f t="shared" si="43"/>
        <v>0</v>
      </c>
      <c r="D541" s="5">
        <v>3106200</v>
      </c>
      <c r="E541" s="4" t="s">
        <v>42</v>
      </c>
      <c r="F541" s="5">
        <v>31</v>
      </c>
      <c r="G541">
        <v>1</v>
      </c>
      <c r="I541" t="s">
        <v>71</v>
      </c>
    </row>
    <row r="542" spans="1:10" x14ac:dyDescent="0.25">
      <c r="A542" s="1">
        <v>42692</v>
      </c>
      <c r="B542" t="s">
        <v>10</v>
      </c>
      <c r="C542" s="3">
        <f t="shared" si="43"/>
        <v>0</v>
      </c>
      <c r="D542" s="5">
        <v>5002704</v>
      </c>
      <c r="E542" s="4" t="s">
        <v>46</v>
      </c>
      <c r="F542" s="5">
        <v>50</v>
      </c>
      <c r="G542">
        <v>1</v>
      </c>
      <c r="I542" t="s">
        <v>71</v>
      </c>
    </row>
    <row r="543" spans="1:10" x14ac:dyDescent="0.25">
      <c r="A543" s="1">
        <v>42692</v>
      </c>
      <c r="B543" t="s">
        <v>10</v>
      </c>
      <c r="C543" s="3">
        <f t="shared" si="43"/>
        <v>0</v>
      </c>
      <c r="D543" s="5">
        <v>1506807</v>
      </c>
      <c r="E543" s="4" t="s">
        <v>50</v>
      </c>
      <c r="F543" s="5">
        <v>15</v>
      </c>
      <c r="G543">
        <v>1</v>
      </c>
      <c r="I543" t="s">
        <v>71</v>
      </c>
    </row>
    <row r="544" spans="1:10" x14ac:dyDescent="0.25">
      <c r="A544" s="1">
        <v>42671</v>
      </c>
      <c r="B544" t="s">
        <v>10</v>
      </c>
      <c r="C544" s="3">
        <f t="shared" ref="C544:C552" si="44">G544*J544*(-1)</f>
        <v>0</v>
      </c>
      <c r="D544" s="5">
        <v>1501402</v>
      </c>
      <c r="E544" s="4" t="s">
        <v>18</v>
      </c>
      <c r="F544" s="5">
        <v>15</v>
      </c>
      <c r="G544">
        <v>1</v>
      </c>
      <c r="I544" t="s">
        <v>71</v>
      </c>
    </row>
    <row r="545" spans="1:10" x14ac:dyDescent="0.25">
      <c r="A545" s="1">
        <v>42671</v>
      </c>
      <c r="B545" t="s">
        <v>10</v>
      </c>
      <c r="C545" s="3">
        <f t="shared" si="44"/>
        <v>0</v>
      </c>
      <c r="D545" s="5">
        <v>1721000</v>
      </c>
      <c r="E545" s="4" t="s">
        <v>22</v>
      </c>
      <c r="F545" s="5">
        <v>17</v>
      </c>
      <c r="G545">
        <v>1</v>
      </c>
      <c r="I545" t="s">
        <v>71</v>
      </c>
    </row>
    <row r="546" spans="1:10" x14ac:dyDescent="0.25">
      <c r="A546" s="1">
        <v>42671</v>
      </c>
      <c r="B546" t="s">
        <v>10</v>
      </c>
      <c r="C546" s="3">
        <f t="shared" si="44"/>
        <v>-1760475.1397492746</v>
      </c>
      <c r="D546" s="5">
        <v>2111300</v>
      </c>
      <c r="E546" s="4" t="s">
        <v>26</v>
      </c>
      <c r="F546" s="5">
        <v>21</v>
      </c>
      <c r="G546">
        <v>1</v>
      </c>
      <c r="H546" s="1"/>
      <c r="I546" t="s">
        <v>71</v>
      </c>
      <c r="J546" s="2">
        <v>1760475.1397492746</v>
      </c>
    </row>
    <row r="547" spans="1:10" x14ac:dyDescent="0.25">
      <c r="A547" s="1">
        <v>42671</v>
      </c>
      <c r="B547" t="s">
        <v>10</v>
      </c>
      <c r="C547" s="3">
        <f t="shared" si="44"/>
        <v>0</v>
      </c>
      <c r="D547" s="5">
        <v>2304400</v>
      </c>
      <c r="E547" s="4" t="s">
        <v>30</v>
      </c>
      <c r="F547" s="5">
        <v>23</v>
      </c>
      <c r="G547">
        <v>1</v>
      </c>
      <c r="I547" t="s">
        <v>71</v>
      </c>
    </row>
    <row r="548" spans="1:10" x14ac:dyDescent="0.25">
      <c r="A548" s="1">
        <v>42671</v>
      </c>
      <c r="B548" t="s">
        <v>10</v>
      </c>
      <c r="C548" s="3">
        <f t="shared" si="44"/>
        <v>0</v>
      </c>
      <c r="D548" s="5">
        <v>2704302</v>
      </c>
      <c r="E548" s="4" t="s">
        <v>34</v>
      </c>
      <c r="F548" s="5">
        <v>27</v>
      </c>
      <c r="G548">
        <v>1</v>
      </c>
      <c r="I548" t="s">
        <v>71</v>
      </c>
    </row>
    <row r="549" spans="1:10" x14ac:dyDescent="0.25">
      <c r="A549" s="1">
        <v>42671</v>
      </c>
      <c r="B549" t="s">
        <v>10</v>
      </c>
      <c r="C549" s="3">
        <f t="shared" si="44"/>
        <v>0</v>
      </c>
      <c r="D549" s="5">
        <v>2927408</v>
      </c>
      <c r="E549" s="4" t="s">
        <v>38</v>
      </c>
      <c r="F549" s="5">
        <v>29</v>
      </c>
      <c r="G549">
        <v>1</v>
      </c>
      <c r="I549" t="s">
        <v>71</v>
      </c>
    </row>
    <row r="550" spans="1:10" x14ac:dyDescent="0.25">
      <c r="A550" s="1">
        <v>42671</v>
      </c>
      <c r="B550" t="s">
        <v>10</v>
      </c>
      <c r="C550" s="3">
        <f t="shared" si="44"/>
        <v>0</v>
      </c>
      <c r="D550" s="5">
        <v>3106200</v>
      </c>
      <c r="E550" s="4" t="s">
        <v>42</v>
      </c>
      <c r="F550" s="5">
        <v>31</v>
      </c>
      <c r="G550">
        <v>1</v>
      </c>
      <c r="I550" t="s">
        <v>71</v>
      </c>
    </row>
    <row r="551" spans="1:10" x14ac:dyDescent="0.25">
      <c r="A551" s="1">
        <v>42671</v>
      </c>
      <c r="B551" t="s">
        <v>10</v>
      </c>
      <c r="C551" s="3">
        <f t="shared" si="44"/>
        <v>0</v>
      </c>
      <c r="D551" s="5">
        <v>5002704</v>
      </c>
      <c r="E551" s="4" t="s">
        <v>46</v>
      </c>
      <c r="F551" s="5">
        <v>50</v>
      </c>
      <c r="G551">
        <v>1</v>
      </c>
      <c r="I551" t="s">
        <v>71</v>
      </c>
    </row>
    <row r="552" spans="1:10" x14ac:dyDescent="0.25">
      <c r="A552" s="1">
        <v>42671</v>
      </c>
      <c r="B552" t="s">
        <v>10</v>
      </c>
      <c r="C552" s="3">
        <f t="shared" si="44"/>
        <v>0</v>
      </c>
      <c r="D552" s="5">
        <v>1506807</v>
      </c>
      <c r="E552" s="4" t="s">
        <v>50</v>
      </c>
      <c r="F552" s="5">
        <v>15</v>
      </c>
      <c r="G552">
        <v>1</v>
      </c>
      <c r="I552" t="s">
        <v>71</v>
      </c>
    </row>
    <row r="553" spans="1:10" x14ac:dyDescent="0.25">
      <c r="A553" s="1">
        <v>42865</v>
      </c>
      <c r="B553" t="s">
        <v>10</v>
      </c>
      <c r="C553" s="3">
        <f t="shared" ref="C553:C579" si="45">ROUND(((G553*22.5%)*10%)*J553,2)*(-1)</f>
        <v>0</v>
      </c>
      <c r="D553" s="5">
        <v>1501402</v>
      </c>
      <c r="E553" s="4" t="s">
        <v>18</v>
      </c>
      <c r="F553" s="5">
        <v>15</v>
      </c>
      <c r="I553" t="s">
        <v>71</v>
      </c>
      <c r="J553" s="2">
        <v>384649.93</v>
      </c>
    </row>
    <row r="554" spans="1:10" x14ac:dyDescent="0.25">
      <c r="A554" s="1">
        <v>42865</v>
      </c>
      <c r="B554" t="s">
        <v>10</v>
      </c>
      <c r="C554" s="3">
        <f t="shared" si="45"/>
        <v>0</v>
      </c>
      <c r="D554" s="5">
        <v>1721000</v>
      </c>
      <c r="E554" s="4" t="s">
        <v>22</v>
      </c>
      <c r="F554" s="5">
        <v>17</v>
      </c>
      <c r="I554" t="s">
        <v>71</v>
      </c>
      <c r="J554" s="2">
        <v>384649.93</v>
      </c>
    </row>
    <row r="555" spans="1:10" x14ac:dyDescent="0.25">
      <c r="A555" s="1">
        <v>42865</v>
      </c>
      <c r="B555" t="s">
        <v>10</v>
      </c>
      <c r="C555" s="3">
        <f t="shared" si="45"/>
        <v>-464.7</v>
      </c>
      <c r="D555" s="5">
        <v>2111300</v>
      </c>
      <c r="E555" s="4" t="s">
        <v>26</v>
      </c>
      <c r="F555" s="5">
        <v>21</v>
      </c>
      <c r="G555">
        <v>5.3694159999999998E-2</v>
      </c>
      <c r="H555" t="s">
        <v>72</v>
      </c>
      <c r="I555" t="s">
        <v>71</v>
      </c>
      <c r="J555" s="2">
        <v>384649.93</v>
      </c>
    </row>
    <row r="556" spans="1:10" x14ac:dyDescent="0.25">
      <c r="A556" s="1">
        <v>42865</v>
      </c>
      <c r="B556" t="s">
        <v>10</v>
      </c>
      <c r="C556" s="3">
        <f t="shared" si="45"/>
        <v>0</v>
      </c>
      <c r="D556" s="5">
        <v>2304400</v>
      </c>
      <c r="E556" s="4" t="s">
        <v>30</v>
      </c>
      <c r="F556" s="5">
        <v>23</v>
      </c>
      <c r="I556" t="s">
        <v>71</v>
      </c>
      <c r="J556" s="2">
        <v>384649.93</v>
      </c>
    </row>
    <row r="557" spans="1:10" x14ac:dyDescent="0.25">
      <c r="A557" s="1">
        <v>42865</v>
      </c>
      <c r="B557" t="s">
        <v>10</v>
      </c>
      <c r="C557" s="3">
        <f t="shared" si="45"/>
        <v>0</v>
      </c>
      <c r="D557" s="5">
        <v>2704302</v>
      </c>
      <c r="E557" s="4" t="s">
        <v>34</v>
      </c>
      <c r="F557" s="5">
        <v>27</v>
      </c>
      <c r="I557" t="s">
        <v>71</v>
      </c>
      <c r="J557" s="2">
        <v>384649.93</v>
      </c>
    </row>
    <row r="558" spans="1:10" x14ac:dyDescent="0.25">
      <c r="A558" s="1">
        <v>42865</v>
      </c>
      <c r="B558" t="s">
        <v>10</v>
      </c>
      <c r="C558" s="3">
        <f t="shared" si="45"/>
        <v>0</v>
      </c>
      <c r="D558" s="5">
        <v>2927408</v>
      </c>
      <c r="E558" s="4" t="s">
        <v>38</v>
      </c>
      <c r="F558" s="5">
        <v>29</v>
      </c>
      <c r="I558" t="s">
        <v>71</v>
      </c>
      <c r="J558" s="2">
        <v>384649.93</v>
      </c>
    </row>
    <row r="559" spans="1:10" x14ac:dyDescent="0.25">
      <c r="A559" s="1">
        <v>42865</v>
      </c>
      <c r="B559" t="s">
        <v>10</v>
      </c>
      <c r="C559" s="3">
        <f t="shared" si="45"/>
        <v>0</v>
      </c>
      <c r="D559" s="5">
        <v>3106200</v>
      </c>
      <c r="E559" s="4" t="s">
        <v>42</v>
      </c>
      <c r="F559" s="5">
        <v>31</v>
      </c>
      <c r="I559" t="s">
        <v>71</v>
      </c>
      <c r="J559" s="2">
        <v>384649.93</v>
      </c>
    </row>
    <row r="560" spans="1:10" x14ac:dyDescent="0.25">
      <c r="A560" s="1">
        <v>42865</v>
      </c>
      <c r="B560" t="s">
        <v>10</v>
      </c>
      <c r="C560" s="3">
        <f t="shared" si="45"/>
        <v>0</v>
      </c>
      <c r="D560" s="5">
        <v>5002704</v>
      </c>
      <c r="E560" s="4" t="s">
        <v>46</v>
      </c>
      <c r="F560" s="5">
        <v>50</v>
      </c>
      <c r="I560" t="s">
        <v>71</v>
      </c>
      <c r="J560" s="2">
        <v>384649.93</v>
      </c>
    </row>
    <row r="561" spans="1:10" x14ac:dyDescent="0.25">
      <c r="A561" s="1">
        <v>42865</v>
      </c>
      <c r="B561" t="s">
        <v>10</v>
      </c>
      <c r="C561" s="3">
        <f t="shared" si="45"/>
        <v>0</v>
      </c>
      <c r="D561" s="5">
        <v>1506807</v>
      </c>
      <c r="E561" s="4" t="s">
        <v>50</v>
      </c>
      <c r="F561" s="5">
        <v>15</v>
      </c>
      <c r="I561" t="s">
        <v>71</v>
      </c>
      <c r="J561" s="2">
        <v>384649.93</v>
      </c>
    </row>
    <row r="562" spans="1:10" x14ac:dyDescent="0.25">
      <c r="A562" s="1">
        <v>42874</v>
      </c>
      <c r="B562" t="s">
        <v>10</v>
      </c>
      <c r="C562" s="3">
        <f t="shared" si="45"/>
        <v>0</v>
      </c>
      <c r="D562" s="5">
        <v>1501402</v>
      </c>
      <c r="E562" s="4" t="s">
        <v>18</v>
      </c>
      <c r="F562" s="5">
        <v>15</v>
      </c>
      <c r="I562" t="s">
        <v>71</v>
      </c>
      <c r="J562" s="2">
        <v>769796.69</v>
      </c>
    </row>
    <row r="563" spans="1:10" x14ac:dyDescent="0.25">
      <c r="A563" s="1">
        <v>42874</v>
      </c>
      <c r="B563" t="s">
        <v>10</v>
      </c>
      <c r="C563" s="3">
        <f t="shared" si="45"/>
        <v>0</v>
      </c>
      <c r="D563" s="5">
        <v>1721000</v>
      </c>
      <c r="E563" s="4" t="s">
        <v>22</v>
      </c>
      <c r="F563" s="5">
        <v>17</v>
      </c>
      <c r="I563" t="s">
        <v>71</v>
      </c>
      <c r="J563" s="2">
        <v>769796.69</v>
      </c>
    </row>
    <row r="564" spans="1:10" x14ac:dyDescent="0.25">
      <c r="A564" s="1">
        <v>42874</v>
      </c>
      <c r="B564" t="s">
        <v>10</v>
      </c>
      <c r="C564" s="3">
        <f t="shared" si="45"/>
        <v>-930.01</v>
      </c>
      <c r="D564" s="5">
        <v>2111300</v>
      </c>
      <c r="E564" s="4" t="s">
        <v>26</v>
      </c>
      <c r="F564" s="5">
        <v>21</v>
      </c>
      <c r="G564">
        <v>5.3694159999999998E-2</v>
      </c>
      <c r="H564" t="s">
        <v>72</v>
      </c>
      <c r="I564" t="s">
        <v>71</v>
      </c>
      <c r="J564" s="2">
        <v>769796.69</v>
      </c>
    </row>
    <row r="565" spans="1:10" x14ac:dyDescent="0.25">
      <c r="A565" s="1">
        <v>42874</v>
      </c>
      <c r="B565" t="s">
        <v>10</v>
      </c>
      <c r="C565" s="3">
        <f t="shared" si="45"/>
        <v>0</v>
      </c>
      <c r="D565" s="5">
        <v>2304400</v>
      </c>
      <c r="E565" s="4" t="s">
        <v>30</v>
      </c>
      <c r="F565" s="5">
        <v>23</v>
      </c>
      <c r="I565" t="s">
        <v>71</v>
      </c>
      <c r="J565" s="2">
        <v>769796.69</v>
      </c>
    </row>
    <row r="566" spans="1:10" x14ac:dyDescent="0.25">
      <c r="A566" s="1">
        <v>42874</v>
      </c>
      <c r="B566" t="s">
        <v>10</v>
      </c>
      <c r="C566" s="3">
        <f t="shared" si="45"/>
        <v>0</v>
      </c>
      <c r="D566" s="5">
        <v>2704302</v>
      </c>
      <c r="E566" s="4" t="s">
        <v>34</v>
      </c>
      <c r="F566" s="5">
        <v>27</v>
      </c>
      <c r="I566" t="s">
        <v>71</v>
      </c>
      <c r="J566" s="2">
        <v>769796.69</v>
      </c>
    </row>
    <row r="567" spans="1:10" x14ac:dyDescent="0.25">
      <c r="A567" s="1">
        <v>42874</v>
      </c>
      <c r="B567" t="s">
        <v>10</v>
      </c>
      <c r="C567" s="3">
        <f t="shared" si="45"/>
        <v>0</v>
      </c>
      <c r="D567" s="5">
        <v>2927408</v>
      </c>
      <c r="E567" s="4" t="s">
        <v>38</v>
      </c>
      <c r="F567" s="5">
        <v>29</v>
      </c>
      <c r="I567" t="s">
        <v>71</v>
      </c>
      <c r="J567" s="2">
        <v>769796.69</v>
      </c>
    </row>
    <row r="568" spans="1:10" x14ac:dyDescent="0.25">
      <c r="A568" s="1">
        <v>42874</v>
      </c>
      <c r="B568" t="s">
        <v>10</v>
      </c>
      <c r="C568" s="3">
        <f t="shared" si="45"/>
        <v>0</v>
      </c>
      <c r="D568" s="5">
        <v>3106200</v>
      </c>
      <c r="E568" s="4" t="s">
        <v>42</v>
      </c>
      <c r="F568" s="5">
        <v>31</v>
      </c>
      <c r="I568" t="s">
        <v>71</v>
      </c>
      <c r="J568" s="2">
        <v>769796.69</v>
      </c>
    </row>
    <row r="569" spans="1:10" x14ac:dyDescent="0.25">
      <c r="A569" s="1">
        <v>42874</v>
      </c>
      <c r="B569" t="s">
        <v>10</v>
      </c>
      <c r="C569" s="3">
        <f t="shared" si="45"/>
        <v>0</v>
      </c>
      <c r="D569" s="5">
        <v>5002704</v>
      </c>
      <c r="E569" s="4" t="s">
        <v>46</v>
      </c>
      <c r="F569" s="5">
        <v>50</v>
      </c>
      <c r="I569" t="s">
        <v>71</v>
      </c>
      <c r="J569" s="2">
        <v>769796.69</v>
      </c>
    </row>
    <row r="570" spans="1:10" x14ac:dyDescent="0.25">
      <c r="A570" s="1">
        <v>42874</v>
      </c>
      <c r="B570" t="s">
        <v>10</v>
      </c>
      <c r="C570" s="3">
        <f t="shared" si="45"/>
        <v>0</v>
      </c>
      <c r="D570" s="5">
        <v>1506807</v>
      </c>
      <c r="E570" s="4" t="s">
        <v>50</v>
      </c>
      <c r="F570" s="5">
        <v>15</v>
      </c>
      <c r="I570" t="s">
        <v>71</v>
      </c>
      <c r="J570" s="2">
        <v>769796.69</v>
      </c>
    </row>
    <row r="571" spans="1:10" x14ac:dyDescent="0.25">
      <c r="A571" s="1">
        <v>42885</v>
      </c>
      <c r="B571" t="s">
        <v>10</v>
      </c>
      <c r="C571" s="3">
        <f t="shared" si="45"/>
        <v>0</v>
      </c>
      <c r="D571" s="5">
        <v>1501402</v>
      </c>
      <c r="E571" s="4" t="s">
        <v>18</v>
      </c>
      <c r="F571" s="5">
        <v>15</v>
      </c>
      <c r="I571" t="s">
        <v>71</v>
      </c>
      <c r="J571" s="2">
        <v>4903316.3599999994</v>
      </c>
    </row>
    <row r="572" spans="1:10" x14ac:dyDescent="0.25">
      <c r="A572" s="1">
        <v>42885</v>
      </c>
      <c r="B572" t="s">
        <v>10</v>
      </c>
      <c r="C572" s="3">
        <f t="shared" si="45"/>
        <v>0</v>
      </c>
      <c r="D572" s="5">
        <v>1721000</v>
      </c>
      <c r="E572" s="4" t="s">
        <v>22</v>
      </c>
      <c r="F572" s="5">
        <v>17</v>
      </c>
      <c r="I572" t="s">
        <v>71</v>
      </c>
      <c r="J572" s="2">
        <v>4903316.3599999994</v>
      </c>
    </row>
    <row r="573" spans="1:10" x14ac:dyDescent="0.25">
      <c r="A573" s="1">
        <v>42885</v>
      </c>
      <c r="B573" t="s">
        <v>10</v>
      </c>
      <c r="C573" s="3">
        <f t="shared" si="45"/>
        <v>-5923.79</v>
      </c>
      <c r="D573" s="5">
        <v>2111300</v>
      </c>
      <c r="E573" s="4" t="s">
        <v>26</v>
      </c>
      <c r="F573" s="5">
        <v>21</v>
      </c>
      <c r="G573">
        <v>5.3694159999999998E-2</v>
      </c>
      <c r="H573" t="s">
        <v>72</v>
      </c>
      <c r="I573" t="s">
        <v>71</v>
      </c>
      <c r="J573" s="2">
        <v>4903316.3599999994</v>
      </c>
    </row>
    <row r="574" spans="1:10" x14ac:dyDescent="0.25">
      <c r="A574" s="1">
        <v>42885</v>
      </c>
      <c r="B574" t="s">
        <v>10</v>
      </c>
      <c r="C574" s="3">
        <f t="shared" si="45"/>
        <v>0</v>
      </c>
      <c r="D574" s="5">
        <v>2304400</v>
      </c>
      <c r="E574" s="4" t="s">
        <v>30</v>
      </c>
      <c r="F574" s="5">
        <v>23</v>
      </c>
      <c r="I574" t="s">
        <v>71</v>
      </c>
      <c r="J574" s="2">
        <v>4903316.3599999994</v>
      </c>
    </row>
    <row r="575" spans="1:10" x14ac:dyDescent="0.25">
      <c r="A575" s="1">
        <v>42885</v>
      </c>
      <c r="B575" t="s">
        <v>10</v>
      </c>
      <c r="C575" s="3">
        <f t="shared" si="45"/>
        <v>0</v>
      </c>
      <c r="D575" s="5">
        <v>2704302</v>
      </c>
      <c r="E575" s="4" t="s">
        <v>34</v>
      </c>
      <c r="F575" s="5">
        <v>27</v>
      </c>
      <c r="I575" t="s">
        <v>71</v>
      </c>
      <c r="J575" s="2">
        <v>4903316.3599999994</v>
      </c>
    </row>
    <row r="576" spans="1:10" x14ac:dyDescent="0.25">
      <c r="A576" s="1">
        <v>42885</v>
      </c>
      <c r="B576" t="s">
        <v>10</v>
      </c>
      <c r="C576" s="3">
        <f t="shared" si="45"/>
        <v>0</v>
      </c>
      <c r="D576" s="5">
        <v>2927408</v>
      </c>
      <c r="E576" s="4" t="s">
        <v>38</v>
      </c>
      <c r="F576" s="5">
        <v>29</v>
      </c>
      <c r="I576" t="s">
        <v>71</v>
      </c>
      <c r="J576" s="2">
        <v>4903316.3599999994</v>
      </c>
    </row>
    <row r="577" spans="1:10" x14ac:dyDescent="0.25">
      <c r="A577" s="1">
        <v>42885</v>
      </c>
      <c r="B577" t="s">
        <v>10</v>
      </c>
      <c r="C577" s="3">
        <f t="shared" si="45"/>
        <v>0</v>
      </c>
      <c r="D577" s="5">
        <v>3106200</v>
      </c>
      <c r="E577" s="4" t="s">
        <v>42</v>
      </c>
      <c r="F577" s="5">
        <v>31</v>
      </c>
      <c r="I577" t="s">
        <v>71</v>
      </c>
      <c r="J577" s="2">
        <v>4903316.3599999994</v>
      </c>
    </row>
    <row r="578" spans="1:10" x14ac:dyDescent="0.25">
      <c r="A578" s="1">
        <v>42885</v>
      </c>
      <c r="B578" t="s">
        <v>10</v>
      </c>
      <c r="C578" s="3">
        <f t="shared" si="45"/>
        <v>0</v>
      </c>
      <c r="D578" s="5">
        <v>5002704</v>
      </c>
      <c r="E578" s="4" t="s">
        <v>46</v>
      </c>
      <c r="F578" s="5">
        <v>50</v>
      </c>
      <c r="I578" t="s">
        <v>71</v>
      </c>
      <c r="J578" s="2">
        <v>4903316.3599999994</v>
      </c>
    </row>
    <row r="579" spans="1:10" x14ac:dyDescent="0.25">
      <c r="A579" s="1">
        <v>42885</v>
      </c>
      <c r="B579" t="s">
        <v>10</v>
      </c>
      <c r="C579" s="3">
        <f t="shared" si="45"/>
        <v>0</v>
      </c>
      <c r="D579" s="5">
        <v>1506807</v>
      </c>
      <c r="E579" s="4" t="s">
        <v>50</v>
      </c>
      <c r="F579" s="5">
        <v>15</v>
      </c>
      <c r="I579" t="s">
        <v>71</v>
      </c>
      <c r="J579" s="2">
        <v>4903316.3599999994</v>
      </c>
    </row>
    <row r="580" spans="1:10" x14ac:dyDescent="0.25">
      <c r="A580" s="1">
        <v>42853</v>
      </c>
      <c r="B580" t="s">
        <v>10</v>
      </c>
      <c r="C580" s="3">
        <f t="shared" ref="C580:C644" si="46">ROUND(((G580*22.5%)*10%)*J580,2)*(-1)</f>
        <v>0</v>
      </c>
      <c r="D580" s="5">
        <v>1501402</v>
      </c>
      <c r="E580" s="4" t="s">
        <v>18</v>
      </c>
      <c r="F580" s="5">
        <v>15</v>
      </c>
      <c r="I580" t="s">
        <v>71</v>
      </c>
      <c r="J580" s="2">
        <v>238811</v>
      </c>
    </row>
    <row r="581" spans="1:10" x14ac:dyDescent="0.25">
      <c r="A581" s="1">
        <v>42853</v>
      </c>
      <c r="B581" t="s">
        <v>10</v>
      </c>
      <c r="C581" s="3">
        <f t="shared" si="46"/>
        <v>0</v>
      </c>
      <c r="D581" s="5">
        <v>1721000</v>
      </c>
      <c r="E581" s="4" t="s">
        <v>22</v>
      </c>
      <c r="F581" s="5">
        <v>17</v>
      </c>
      <c r="I581" t="s">
        <v>71</v>
      </c>
      <c r="J581" s="2">
        <v>238811</v>
      </c>
    </row>
    <row r="582" spans="1:10" x14ac:dyDescent="0.25">
      <c r="A582" s="1">
        <v>42853</v>
      </c>
      <c r="B582" t="s">
        <v>10</v>
      </c>
      <c r="C582" s="3">
        <f t="shared" si="46"/>
        <v>-288.51</v>
      </c>
      <c r="D582" s="5">
        <v>2111300</v>
      </c>
      <c r="E582" s="4" t="s">
        <v>26</v>
      </c>
      <c r="F582" s="5">
        <v>21</v>
      </c>
      <c r="G582">
        <v>5.3694159999999998E-2</v>
      </c>
      <c r="H582" t="s">
        <v>72</v>
      </c>
      <c r="I582" t="s">
        <v>71</v>
      </c>
      <c r="J582" s="2">
        <v>238811</v>
      </c>
    </row>
    <row r="583" spans="1:10" x14ac:dyDescent="0.25">
      <c r="A583" s="1">
        <v>42853</v>
      </c>
      <c r="B583" t="s">
        <v>10</v>
      </c>
      <c r="C583" s="3">
        <f t="shared" si="46"/>
        <v>0</v>
      </c>
      <c r="D583" s="5">
        <v>2304400</v>
      </c>
      <c r="E583" s="4" t="s">
        <v>30</v>
      </c>
      <c r="F583" s="5">
        <v>23</v>
      </c>
      <c r="I583" t="s">
        <v>71</v>
      </c>
      <c r="J583" s="2">
        <v>238811</v>
      </c>
    </row>
    <row r="584" spans="1:10" x14ac:dyDescent="0.25">
      <c r="A584" s="1">
        <v>42853</v>
      </c>
      <c r="B584" t="s">
        <v>10</v>
      </c>
      <c r="C584" s="3">
        <f t="shared" si="46"/>
        <v>0</v>
      </c>
      <c r="D584" s="5">
        <v>2704302</v>
      </c>
      <c r="E584" s="4" t="s">
        <v>34</v>
      </c>
      <c r="F584" s="5">
        <v>27</v>
      </c>
      <c r="I584" t="s">
        <v>71</v>
      </c>
      <c r="J584" s="2">
        <v>238811</v>
      </c>
    </row>
    <row r="585" spans="1:10" x14ac:dyDescent="0.25">
      <c r="A585" s="1">
        <v>42853</v>
      </c>
      <c r="B585" t="s">
        <v>10</v>
      </c>
      <c r="C585" s="3">
        <f t="shared" si="46"/>
        <v>0</v>
      </c>
      <c r="D585" s="5">
        <v>2927408</v>
      </c>
      <c r="E585" s="4" t="s">
        <v>38</v>
      </c>
      <c r="F585" s="5">
        <v>29</v>
      </c>
      <c r="I585" t="s">
        <v>71</v>
      </c>
      <c r="J585" s="2">
        <v>238811</v>
      </c>
    </row>
    <row r="586" spans="1:10" x14ac:dyDescent="0.25">
      <c r="A586" s="1">
        <v>42853</v>
      </c>
      <c r="B586" t="s">
        <v>10</v>
      </c>
      <c r="C586" s="3">
        <f t="shared" si="46"/>
        <v>0</v>
      </c>
      <c r="D586" s="5">
        <v>3106200</v>
      </c>
      <c r="E586" s="4" t="s">
        <v>42</v>
      </c>
      <c r="F586" s="5">
        <v>31</v>
      </c>
      <c r="I586" t="s">
        <v>71</v>
      </c>
      <c r="J586" s="2">
        <v>238811</v>
      </c>
    </row>
    <row r="587" spans="1:10" x14ac:dyDescent="0.25">
      <c r="A587" s="1">
        <v>42853</v>
      </c>
      <c r="B587" t="s">
        <v>10</v>
      </c>
      <c r="C587" s="3">
        <f t="shared" si="46"/>
        <v>0</v>
      </c>
      <c r="D587" s="5">
        <v>5002704</v>
      </c>
      <c r="E587" s="4" t="s">
        <v>46</v>
      </c>
      <c r="F587" s="5">
        <v>50</v>
      </c>
      <c r="I587" t="s">
        <v>71</v>
      </c>
      <c r="J587" s="2">
        <v>238811</v>
      </c>
    </row>
    <row r="588" spans="1:10" x14ac:dyDescent="0.25">
      <c r="A588" s="1">
        <v>42853</v>
      </c>
      <c r="B588" t="s">
        <v>10</v>
      </c>
      <c r="C588" s="3">
        <f t="shared" si="46"/>
        <v>0</v>
      </c>
      <c r="D588" s="5">
        <v>1506807</v>
      </c>
      <c r="E588" s="4" t="s">
        <v>50</v>
      </c>
      <c r="F588" s="5">
        <v>15</v>
      </c>
      <c r="I588" t="s">
        <v>71</v>
      </c>
      <c r="J588" s="2">
        <v>238811</v>
      </c>
    </row>
    <row r="589" spans="1:10" x14ac:dyDescent="0.25">
      <c r="A589" s="1">
        <v>42895</v>
      </c>
      <c r="B589" t="s">
        <v>10</v>
      </c>
      <c r="C589" s="3">
        <f t="shared" si="46"/>
        <v>0</v>
      </c>
      <c r="D589" s="5">
        <v>1501402</v>
      </c>
      <c r="E589" s="4" t="s">
        <v>18</v>
      </c>
      <c r="F589" s="5">
        <v>15</v>
      </c>
      <c r="I589" t="s">
        <v>71</v>
      </c>
      <c r="J589" s="2">
        <v>17813473.530000001</v>
      </c>
    </row>
    <row r="590" spans="1:10" x14ac:dyDescent="0.25">
      <c r="A590" s="1">
        <v>42895</v>
      </c>
      <c r="B590" t="s">
        <v>10</v>
      </c>
      <c r="C590" s="3">
        <f t="shared" si="46"/>
        <v>0</v>
      </c>
      <c r="D590" s="5">
        <v>1721000</v>
      </c>
      <c r="E590" s="4" t="s">
        <v>22</v>
      </c>
      <c r="F590" s="5">
        <v>17</v>
      </c>
      <c r="I590" t="s">
        <v>71</v>
      </c>
      <c r="J590" s="2">
        <v>17813473.530000001</v>
      </c>
    </row>
    <row r="591" spans="1:10" x14ac:dyDescent="0.25">
      <c r="A591" s="1">
        <v>42895</v>
      </c>
      <c r="B591" t="s">
        <v>10</v>
      </c>
      <c r="C591" s="3">
        <f t="shared" si="46"/>
        <v>-21520.79</v>
      </c>
      <c r="D591" s="5">
        <v>2111300</v>
      </c>
      <c r="E591" s="4" t="s">
        <v>26</v>
      </c>
      <c r="F591" s="5">
        <v>21</v>
      </c>
      <c r="G591">
        <v>5.3694159999999998E-2</v>
      </c>
      <c r="H591" t="s">
        <v>72</v>
      </c>
      <c r="I591" t="s">
        <v>71</v>
      </c>
      <c r="J591" s="2">
        <v>17813473.530000001</v>
      </c>
    </row>
    <row r="592" spans="1:10" x14ac:dyDescent="0.25">
      <c r="A592" s="1">
        <v>42895</v>
      </c>
      <c r="B592" t="s">
        <v>10</v>
      </c>
      <c r="C592" s="3">
        <f t="shared" si="46"/>
        <v>0</v>
      </c>
      <c r="D592" s="5">
        <v>2304400</v>
      </c>
      <c r="E592" s="4" t="s">
        <v>30</v>
      </c>
      <c r="F592" s="5">
        <v>23</v>
      </c>
      <c r="I592" t="s">
        <v>71</v>
      </c>
      <c r="J592" s="2">
        <v>17813473.530000001</v>
      </c>
    </row>
    <row r="593" spans="1:10" x14ac:dyDescent="0.25">
      <c r="A593" s="1">
        <v>42895</v>
      </c>
      <c r="B593" t="s">
        <v>10</v>
      </c>
      <c r="C593" s="3">
        <f t="shared" si="46"/>
        <v>0</v>
      </c>
      <c r="D593" s="5">
        <v>2704302</v>
      </c>
      <c r="E593" s="4" t="s">
        <v>34</v>
      </c>
      <c r="F593" s="5">
        <v>27</v>
      </c>
      <c r="I593" t="s">
        <v>71</v>
      </c>
      <c r="J593" s="2">
        <v>17813473.530000001</v>
      </c>
    </row>
    <row r="594" spans="1:10" x14ac:dyDescent="0.25">
      <c r="A594" s="1">
        <v>42895</v>
      </c>
      <c r="B594" t="s">
        <v>10</v>
      </c>
      <c r="C594" s="3">
        <f t="shared" si="46"/>
        <v>0</v>
      </c>
      <c r="D594" s="5">
        <v>2927408</v>
      </c>
      <c r="E594" s="4" t="s">
        <v>38</v>
      </c>
      <c r="F594" s="5">
        <v>29</v>
      </c>
      <c r="I594" t="s">
        <v>71</v>
      </c>
      <c r="J594" s="2">
        <v>17813473.530000001</v>
      </c>
    </row>
    <row r="595" spans="1:10" x14ac:dyDescent="0.25">
      <c r="A595" s="1">
        <v>42895</v>
      </c>
      <c r="B595" t="s">
        <v>10</v>
      </c>
      <c r="C595" s="3">
        <f t="shared" si="46"/>
        <v>0</v>
      </c>
      <c r="D595" s="5">
        <v>3106200</v>
      </c>
      <c r="E595" s="4" t="s">
        <v>42</v>
      </c>
      <c r="F595" s="5">
        <v>31</v>
      </c>
      <c r="I595" t="s">
        <v>71</v>
      </c>
      <c r="J595" s="2">
        <v>17813473.530000001</v>
      </c>
    </row>
    <row r="596" spans="1:10" x14ac:dyDescent="0.25">
      <c r="A596" s="1">
        <v>42895</v>
      </c>
      <c r="B596" t="s">
        <v>10</v>
      </c>
      <c r="C596" s="3">
        <f t="shared" si="46"/>
        <v>0</v>
      </c>
      <c r="D596" s="5">
        <v>5002704</v>
      </c>
      <c r="E596" s="4" t="s">
        <v>46</v>
      </c>
      <c r="F596" s="5">
        <v>50</v>
      </c>
      <c r="I596" t="s">
        <v>71</v>
      </c>
      <c r="J596" s="2">
        <v>17813473.530000001</v>
      </c>
    </row>
    <row r="597" spans="1:10" x14ac:dyDescent="0.25">
      <c r="A597" s="1">
        <v>42895</v>
      </c>
      <c r="B597" t="s">
        <v>10</v>
      </c>
      <c r="C597" s="3">
        <f t="shared" si="46"/>
        <v>0</v>
      </c>
      <c r="D597" s="5">
        <v>1506807</v>
      </c>
      <c r="E597" s="4" t="s">
        <v>50</v>
      </c>
      <c r="F597" s="5">
        <v>15</v>
      </c>
      <c r="I597" t="s">
        <v>71</v>
      </c>
      <c r="J597" s="2">
        <v>17813473.530000001</v>
      </c>
    </row>
    <row r="598" spans="1:10" x14ac:dyDescent="0.25">
      <c r="A598" s="1">
        <v>42906</v>
      </c>
      <c r="B598" t="s">
        <v>10</v>
      </c>
      <c r="C598" s="3">
        <f t="shared" si="46"/>
        <v>0</v>
      </c>
      <c r="D598" s="5">
        <v>1501402</v>
      </c>
      <c r="E598" s="4" t="s">
        <v>18</v>
      </c>
      <c r="F598" s="5">
        <v>15</v>
      </c>
      <c r="I598" t="s">
        <v>71</v>
      </c>
      <c r="J598" s="2">
        <v>8099290.1000000006</v>
      </c>
    </row>
    <row r="599" spans="1:10" x14ac:dyDescent="0.25">
      <c r="A599" s="1">
        <v>42906</v>
      </c>
      <c r="B599" t="s">
        <v>10</v>
      </c>
      <c r="C599" s="3">
        <f t="shared" si="46"/>
        <v>0</v>
      </c>
      <c r="D599" s="5">
        <v>1721000</v>
      </c>
      <c r="E599" s="4" t="s">
        <v>22</v>
      </c>
      <c r="F599" s="5">
        <v>17</v>
      </c>
      <c r="I599" t="s">
        <v>71</v>
      </c>
      <c r="J599" s="2">
        <v>8099290.1000000006</v>
      </c>
    </row>
    <row r="600" spans="1:10" x14ac:dyDescent="0.25">
      <c r="A600" s="1">
        <v>42906</v>
      </c>
      <c r="B600" t="s">
        <v>10</v>
      </c>
      <c r="C600" s="3">
        <f t="shared" si="46"/>
        <v>-9784.9</v>
      </c>
      <c r="D600" s="5">
        <v>2111300</v>
      </c>
      <c r="E600" s="4" t="s">
        <v>26</v>
      </c>
      <c r="F600" s="5">
        <v>21</v>
      </c>
      <c r="G600">
        <v>5.3694159999999998E-2</v>
      </c>
      <c r="H600" t="s">
        <v>72</v>
      </c>
      <c r="I600" t="s">
        <v>71</v>
      </c>
      <c r="J600" s="2">
        <v>8099290.1000000006</v>
      </c>
    </row>
    <row r="601" spans="1:10" x14ac:dyDescent="0.25">
      <c r="A601" s="1">
        <v>42906</v>
      </c>
      <c r="B601" t="s">
        <v>10</v>
      </c>
      <c r="C601" s="3">
        <f t="shared" si="46"/>
        <v>0</v>
      </c>
      <c r="D601" s="5">
        <v>2304400</v>
      </c>
      <c r="E601" s="4" t="s">
        <v>30</v>
      </c>
      <c r="F601" s="5">
        <v>23</v>
      </c>
      <c r="I601" t="s">
        <v>71</v>
      </c>
      <c r="J601" s="2">
        <v>8099290.1000000006</v>
      </c>
    </row>
    <row r="602" spans="1:10" x14ac:dyDescent="0.25">
      <c r="A602" s="1">
        <v>42906</v>
      </c>
      <c r="B602" t="s">
        <v>10</v>
      </c>
      <c r="C602" s="3">
        <f t="shared" si="46"/>
        <v>0</v>
      </c>
      <c r="D602" s="5">
        <v>2704302</v>
      </c>
      <c r="E602" s="4" t="s">
        <v>34</v>
      </c>
      <c r="F602" s="5">
        <v>27</v>
      </c>
      <c r="I602" t="s">
        <v>71</v>
      </c>
      <c r="J602" s="2">
        <v>8099290.1000000006</v>
      </c>
    </row>
    <row r="603" spans="1:10" x14ac:dyDescent="0.25">
      <c r="A603" s="1">
        <v>42906</v>
      </c>
      <c r="B603" t="s">
        <v>10</v>
      </c>
      <c r="C603" s="3">
        <f t="shared" si="46"/>
        <v>0</v>
      </c>
      <c r="D603" s="5">
        <v>2927408</v>
      </c>
      <c r="E603" s="4" t="s">
        <v>38</v>
      </c>
      <c r="F603" s="5">
        <v>29</v>
      </c>
      <c r="I603" t="s">
        <v>71</v>
      </c>
      <c r="J603" s="2">
        <v>8099290.1000000006</v>
      </c>
    </row>
    <row r="604" spans="1:10" x14ac:dyDescent="0.25">
      <c r="A604" s="1">
        <v>42906</v>
      </c>
      <c r="B604" t="s">
        <v>10</v>
      </c>
      <c r="C604" s="3">
        <f t="shared" si="46"/>
        <v>0</v>
      </c>
      <c r="D604" s="5">
        <v>3106200</v>
      </c>
      <c r="E604" s="4" t="s">
        <v>42</v>
      </c>
      <c r="F604" s="5">
        <v>31</v>
      </c>
      <c r="I604" t="s">
        <v>71</v>
      </c>
      <c r="J604" s="2">
        <v>8099290.1000000006</v>
      </c>
    </row>
    <row r="605" spans="1:10" x14ac:dyDescent="0.25">
      <c r="A605" s="1">
        <v>42906</v>
      </c>
      <c r="B605" t="s">
        <v>10</v>
      </c>
      <c r="C605" s="3">
        <f t="shared" si="46"/>
        <v>0</v>
      </c>
      <c r="D605" s="5">
        <v>5002704</v>
      </c>
      <c r="E605" s="4" t="s">
        <v>46</v>
      </c>
      <c r="F605" s="5">
        <v>50</v>
      </c>
      <c r="I605" t="s">
        <v>71</v>
      </c>
      <c r="J605" s="2">
        <v>8099290.1000000006</v>
      </c>
    </row>
    <row r="606" spans="1:10" x14ac:dyDescent="0.25">
      <c r="A606" s="1">
        <v>42906</v>
      </c>
      <c r="B606" t="s">
        <v>10</v>
      </c>
      <c r="C606" s="3">
        <f t="shared" si="46"/>
        <v>0</v>
      </c>
      <c r="D606" s="5">
        <v>1506807</v>
      </c>
      <c r="E606" s="4" t="s">
        <v>50</v>
      </c>
      <c r="F606" s="5">
        <v>15</v>
      </c>
      <c r="I606" t="s">
        <v>71</v>
      </c>
      <c r="J606" s="2">
        <v>8099290.1000000006</v>
      </c>
    </row>
    <row r="607" spans="1:10" x14ac:dyDescent="0.25">
      <c r="A607" s="1">
        <v>42926</v>
      </c>
      <c r="B607" t="s">
        <v>10</v>
      </c>
      <c r="C607" s="3">
        <f t="shared" si="46"/>
        <v>0</v>
      </c>
      <c r="D607" s="5">
        <v>1501402</v>
      </c>
      <c r="E607" s="4" t="s">
        <v>18</v>
      </c>
      <c r="F607" s="5">
        <v>15</v>
      </c>
      <c r="I607" t="s">
        <v>71</v>
      </c>
      <c r="J607" s="2">
        <v>90323525.340000004</v>
      </c>
    </row>
    <row r="608" spans="1:10" x14ac:dyDescent="0.25">
      <c r="A608" s="1">
        <v>42926</v>
      </c>
      <c r="B608" t="s">
        <v>10</v>
      </c>
      <c r="C608" s="3">
        <f t="shared" si="46"/>
        <v>0</v>
      </c>
      <c r="D608" s="5">
        <v>1721000</v>
      </c>
      <c r="E608" s="4" t="s">
        <v>22</v>
      </c>
      <c r="F608" s="5">
        <v>17</v>
      </c>
      <c r="I608" t="s">
        <v>71</v>
      </c>
      <c r="J608" s="2">
        <v>90323525.340000004</v>
      </c>
    </row>
    <row r="609" spans="1:10" x14ac:dyDescent="0.25">
      <c r="A609" s="1">
        <v>42926</v>
      </c>
      <c r="B609" t="s">
        <v>10</v>
      </c>
      <c r="C609" s="3">
        <f t="shared" si="46"/>
        <v>-109121.53</v>
      </c>
      <c r="D609" s="5">
        <v>2111300</v>
      </c>
      <c r="E609" s="4" t="s">
        <v>26</v>
      </c>
      <c r="F609" s="5">
        <v>21</v>
      </c>
      <c r="G609">
        <v>5.3694159999999998E-2</v>
      </c>
      <c r="H609" t="s">
        <v>72</v>
      </c>
      <c r="I609" t="s">
        <v>71</v>
      </c>
      <c r="J609" s="2">
        <v>90323525.340000004</v>
      </c>
    </row>
    <row r="610" spans="1:10" x14ac:dyDescent="0.25">
      <c r="A610" s="1">
        <v>42926</v>
      </c>
      <c r="B610" t="s">
        <v>10</v>
      </c>
      <c r="C610" s="3">
        <f t="shared" si="46"/>
        <v>0</v>
      </c>
      <c r="D610" s="5">
        <v>2304400</v>
      </c>
      <c r="E610" s="4" t="s">
        <v>30</v>
      </c>
      <c r="F610" s="5">
        <v>23</v>
      </c>
      <c r="I610" t="s">
        <v>71</v>
      </c>
      <c r="J610" s="2">
        <v>90323525.340000004</v>
      </c>
    </row>
    <row r="611" spans="1:10" x14ac:dyDescent="0.25">
      <c r="A611" s="1">
        <v>42926</v>
      </c>
      <c r="B611" t="s">
        <v>10</v>
      </c>
      <c r="C611" s="3">
        <f t="shared" si="46"/>
        <v>0</v>
      </c>
      <c r="D611" s="5">
        <v>2704302</v>
      </c>
      <c r="E611" s="4" t="s">
        <v>34</v>
      </c>
      <c r="F611" s="5">
        <v>27</v>
      </c>
      <c r="I611" t="s">
        <v>71</v>
      </c>
      <c r="J611" s="2">
        <v>90323525.340000004</v>
      </c>
    </row>
    <row r="612" spans="1:10" x14ac:dyDescent="0.25">
      <c r="A612" s="1">
        <v>42926</v>
      </c>
      <c r="B612" t="s">
        <v>10</v>
      </c>
      <c r="C612" s="3">
        <f t="shared" si="46"/>
        <v>0</v>
      </c>
      <c r="D612" s="5">
        <v>2927408</v>
      </c>
      <c r="E612" s="4" t="s">
        <v>38</v>
      </c>
      <c r="F612" s="5">
        <v>29</v>
      </c>
      <c r="I612" t="s">
        <v>71</v>
      </c>
      <c r="J612" s="2">
        <v>90323525.340000004</v>
      </c>
    </row>
    <row r="613" spans="1:10" x14ac:dyDescent="0.25">
      <c r="A613" s="1">
        <v>42926</v>
      </c>
      <c r="B613" t="s">
        <v>10</v>
      </c>
      <c r="C613" s="3">
        <f t="shared" si="46"/>
        <v>0</v>
      </c>
      <c r="D613" s="5">
        <v>3106200</v>
      </c>
      <c r="E613" s="4" t="s">
        <v>42</v>
      </c>
      <c r="F613" s="5">
        <v>31</v>
      </c>
      <c r="I613" t="s">
        <v>71</v>
      </c>
      <c r="J613" s="2">
        <v>90323525.340000004</v>
      </c>
    </row>
    <row r="614" spans="1:10" x14ac:dyDescent="0.25">
      <c r="A614" s="1">
        <v>42926</v>
      </c>
      <c r="B614" t="s">
        <v>10</v>
      </c>
      <c r="C614" s="3">
        <f t="shared" si="46"/>
        <v>0</v>
      </c>
      <c r="D614" s="5">
        <v>5002704</v>
      </c>
      <c r="E614" s="4" t="s">
        <v>46</v>
      </c>
      <c r="F614" s="5">
        <v>50</v>
      </c>
      <c r="I614" t="s">
        <v>71</v>
      </c>
      <c r="J614" s="2">
        <v>90323525.340000004</v>
      </c>
    </row>
    <row r="615" spans="1:10" x14ac:dyDescent="0.25">
      <c r="A615" s="1">
        <v>42926</v>
      </c>
      <c r="B615" t="s">
        <v>10</v>
      </c>
      <c r="C615" s="3">
        <f t="shared" si="46"/>
        <v>0</v>
      </c>
      <c r="D615" s="5">
        <v>1506807</v>
      </c>
      <c r="E615" s="4" t="s">
        <v>50</v>
      </c>
      <c r="F615" s="5">
        <v>15</v>
      </c>
      <c r="I615" t="s">
        <v>71</v>
      </c>
      <c r="J615" s="2">
        <v>90323525.340000004</v>
      </c>
    </row>
    <row r="616" spans="1:10" x14ac:dyDescent="0.25">
      <c r="A616" s="1">
        <v>42916</v>
      </c>
      <c r="B616" t="s">
        <v>10</v>
      </c>
      <c r="C616" s="3">
        <f t="shared" si="46"/>
        <v>0</v>
      </c>
      <c r="D616" s="5">
        <v>1501402</v>
      </c>
      <c r="E616" s="4" t="s">
        <v>18</v>
      </c>
      <c r="F616" s="5">
        <v>15</v>
      </c>
      <c r="I616" t="s">
        <v>71</v>
      </c>
      <c r="J616" s="2">
        <v>10603060</v>
      </c>
    </row>
    <row r="617" spans="1:10" x14ac:dyDescent="0.25">
      <c r="A617" s="1">
        <v>42916</v>
      </c>
      <c r="B617" t="s">
        <v>10</v>
      </c>
      <c r="C617" s="3">
        <f t="shared" si="46"/>
        <v>0</v>
      </c>
      <c r="D617" s="5">
        <v>1721000</v>
      </c>
      <c r="E617" s="4" t="s">
        <v>22</v>
      </c>
      <c r="F617" s="5">
        <v>17</v>
      </c>
      <c r="I617" t="s">
        <v>71</v>
      </c>
      <c r="J617" s="2">
        <v>10603060</v>
      </c>
    </row>
    <row r="618" spans="1:10" x14ac:dyDescent="0.25">
      <c r="A618" s="1">
        <v>42916</v>
      </c>
      <c r="B618" t="s">
        <v>10</v>
      </c>
      <c r="C618" s="3">
        <f t="shared" si="46"/>
        <v>-12809.75</v>
      </c>
      <c r="D618" s="5">
        <v>2111300</v>
      </c>
      <c r="E618" s="4" t="s">
        <v>26</v>
      </c>
      <c r="F618" s="5">
        <v>21</v>
      </c>
      <c r="G618">
        <v>5.3694159999999998E-2</v>
      </c>
      <c r="H618" t="s">
        <v>72</v>
      </c>
      <c r="I618" t="s">
        <v>71</v>
      </c>
      <c r="J618" s="2">
        <v>10603060</v>
      </c>
    </row>
    <row r="619" spans="1:10" x14ac:dyDescent="0.25">
      <c r="A619" s="1">
        <v>42916</v>
      </c>
      <c r="B619" t="s">
        <v>10</v>
      </c>
      <c r="C619" s="3">
        <f t="shared" si="46"/>
        <v>0</v>
      </c>
      <c r="D619" s="5">
        <v>2304400</v>
      </c>
      <c r="E619" s="4" t="s">
        <v>30</v>
      </c>
      <c r="F619" s="5">
        <v>23</v>
      </c>
      <c r="I619" t="s">
        <v>71</v>
      </c>
      <c r="J619" s="2">
        <v>10603060</v>
      </c>
    </row>
    <row r="620" spans="1:10" x14ac:dyDescent="0.25">
      <c r="A620" s="1">
        <v>42916</v>
      </c>
      <c r="B620" t="s">
        <v>10</v>
      </c>
      <c r="C620" s="3">
        <f t="shared" si="46"/>
        <v>0</v>
      </c>
      <c r="D620" s="5">
        <v>2704302</v>
      </c>
      <c r="E620" s="4" t="s">
        <v>34</v>
      </c>
      <c r="F620" s="5">
        <v>27</v>
      </c>
      <c r="I620" t="s">
        <v>71</v>
      </c>
      <c r="J620" s="2">
        <v>10603060</v>
      </c>
    </row>
    <row r="621" spans="1:10" x14ac:dyDescent="0.25">
      <c r="A621" s="1">
        <v>42916</v>
      </c>
      <c r="B621" t="s">
        <v>10</v>
      </c>
      <c r="C621" s="3">
        <f t="shared" si="46"/>
        <v>0</v>
      </c>
      <c r="D621" s="5">
        <v>2927408</v>
      </c>
      <c r="E621" s="4" t="s">
        <v>38</v>
      </c>
      <c r="F621" s="5">
        <v>29</v>
      </c>
      <c r="I621" t="s">
        <v>71</v>
      </c>
      <c r="J621" s="2">
        <v>10603060</v>
      </c>
    </row>
    <row r="622" spans="1:10" x14ac:dyDescent="0.25">
      <c r="A622" s="1">
        <v>42916</v>
      </c>
      <c r="B622" t="s">
        <v>10</v>
      </c>
      <c r="C622" s="3">
        <f t="shared" si="46"/>
        <v>0</v>
      </c>
      <c r="D622" s="5">
        <v>3106200</v>
      </c>
      <c r="E622" s="4" t="s">
        <v>42</v>
      </c>
      <c r="F622" s="5">
        <v>31</v>
      </c>
      <c r="I622" t="s">
        <v>71</v>
      </c>
      <c r="J622" s="2">
        <v>10603060</v>
      </c>
    </row>
    <row r="623" spans="1:10" x14ac:dyDescent="0.25">
      <c r="A623" s="1">
        <v>42916</v>
      </c>
      <c r="B623" t="s">
        <v>10</v>
      </c>
      <c r="C623" s="3">
        <f t="shared" si="46"/>
        <v>0</v>
      </c>
      <c r="D623" s="5">
        <v>5002704</v>
      </c>
      <c r="E623" s="4" t="s">
        <v>46</v>
      </c>
      <c r="F623" s="5">
        <v>50</v>
      </c>
      <c r="I623" t="s">
        <v>71</v>
      </c>
      <c r="J623" s="2">
        <v>10603060</v>
      </c>
    </row>
    <row r="624" spans="1:10" x14ac:dyDescent="0.25">
      <c r="A624" s="1">
        <v>42916</v>
      </c>
      <c r="B624" t="s">
        <v>10</v>
      </c>
      <c r="C624" s="3">
        <f t="shared" si="46"/>
        <v>0</v>
      </c>
      <c r="D624" s="5">
        <v>1506807</v>
      </c>
      <c r="E624" s="4" t="s">
        <v>50</v>
      </c>
      <c r="F624" s="5">
        <v>15</v>
      </c>
      <c r="I624" t="s">
        <v>71</v>
      </c>
      <c r="J624" s="2">
        <v>10603060</v>
      </c>
    </row>
    <row r="625" spans="1:10" x14ac:dyDescent="0.25">
      <c r="A625" s="1">
        <v>42936</v>
      </c>
      <c r="B625" t="s">
        <v>10</v>
      </c>
      <c r="C625" s="3">
        <f t="shared" si="46"/>
        <v>0</v>
      </c>
      <c r="D625" s="5">
        <v>1501402</v>
      </c>
      <c r="E625" s="4" t="s">
        <v>18</v>
      </c>
      <c r="F625" s="5">
        <v>15</v>
      </c>
      <c r="I625" t="s">
        <v>71</v>
      </c>
      <c r="J625" s="2">
        <v>54551899.340000004</v>
      </c>
    </row>
    <row r="626" spans="1:10" x14ac:dyDescent="0.25">
      <c r="A626" s="1">
        <v>42936</v>
      </c>
      <c r="B626" t="s">
        <v>10</v>
      </c>
      <c r="C626" s="3">
        <f t="shared" si="46"/>
        <v>0</v>
      </c>
      <c r="D626" s="5">
        <v>1721000</v>
      </c>
      <c r="E626" s="4" t="s">
        <v>22</v>
      </c>
      <c r="F626" s="5">
        <v>17</v>
      </c>
      <c r="I626" t="s">
        <v>71</v>
      </c>
      <c r="J626" s="2">
        <v>54551899.340000004</v>
      </c>
    </row>
    <row r="627" spans="1:10" x14ac:dyDescent="0.25">
      <c r="A627" s="1">
        <v>42936</v>
      </c>
      <c r="B627" t="s">
        <v>10</v>
      </c>
      <c r="C627" s="3">
        <f t="shared" si="46"/>
        <v>-65905.16</v>
      </c>
      <c r="D627" s="5">
        <v>2111300</v>
      </c>
      <c r="E627" s="4" t="s">
        <v>26</v>
      </c>
      <c r="F627" s="5">
        <v>21</v>
      </c>
      <c r="G627">
        <v>5.3694159999999998E-2</v>
      </c>
      <c r="H627" t="s">
        <v>72</v>
      </c>
      <c r="I627" t="s">
        <v>71</v>
      </c>
      <c r="J627" s="2">
        <v>54551899.340000004</v>
      </c>
    </row>
    <row r="628" spans="1:10" x14ac:dyDescent="0.25">
      <c r="A628" s="1">
        <v>42936</v>
      </c>
      <c r="B628" t="s">
        <v>10</v>
      </c>
      <c r="C628" s="3">
        <f t="shared" si="46"/>
        <v>0</v>
      </c>
      <c r="D628" s="5">
        <v>2304400</v>
      </c>
      <c r="E628" s="4" t="s">
        <v>30</v>
      </c>
      <c r="F628" s="5">
        <v>23</v>
      </c>
      <c r="I628" t="s">
        <v>71</v>
      </c>
      <c r="J628" s="2">
        <v>54551899.340000004</v>
      </c>
    </row>
    <row r="629" spans="1:10" x14ac:dyDescent="0.25">
      <c r="A629" s="1">
        <v>42936</v>
      </c>
      <c r="B629" t="s">
        <v>10</v>
      </c>
      <c r="C629" s="3">
        <f t="shared" si="46"/>
        <v>0</v>
      </c>
      <c r="D629" s="5">
        <v>2704302</v>
      </c>
      <c r="E629" s="4" t="s">
        <v>34</v>
      </c>
      <c r="F629" s="5">
        <v>27</v>
      </c>
      <c r="I629" t="s">
        <v>71</v>
      </c>
      <c r="J629" s="2">
        <v>54551899.340000004</v>
      </c>
    </row>
    <row r="630" spans="1:10" x14ac:dyDescent="0.25">
      <c r="A630" s="1">
        <v>42936</v>
      </c>
      <c r="B630" t="s">
        <v>10</v>
      </c>
      <c r="C630" s="3">
        <f t="shared" si="46"/>
        <v>0</v>
      </c>
      <c r="D630" s="5">
        <v>2927408</v>
      </c>
      <c r="E630" s="4" t="s">
        <v>38</v>
      </c>
      <c r="F630" s="5">
        <v>29</v>
      </c>
      <c r="I630" t="s">
        <v>71</v>
      </c>
      <c r="J630" s="2">
        <v>54551899.340000004</v>
      </c>
    </row>
    <row r="631" spans="1:10" x14ac:dyDescent="0.25">
      <c r="A631" s="1">
        <v>42936</v>
      </c>
      <c r="B631" t="s">
        <v>10</v>
      </c>
      <c r="C631" s="3">
        <f t="shared" si="46"/>
        <v>0</v>
      </c>
      <c r="D631" s="5">
        <v>3106200</v>
      </c>
      <c r="E631" s="4" t="s">
        <v>42</v>
      </c>
      <c r="F631" s="5">
        <v>31</v>
      </c>
      <c r="I631" t="s">
        <v>71</v>
      </c>
      <c r="J631" s="2">
        <v>54551899.340000004</v>
      </c>
    </row>
    <row r="632" spans="1:10" x14ac:dyDescent="0.25">
      <c r="A632" s="1">
        <v>42936</v>
      </c>
      <c r="B632" t="s">
        <v>10</v>
      </c>
      <c r="C632" s="3">
        <f t="shared" si="46"/>
        <v>0</v>
      </c>
      <c r="D632" s="5">
        <v>5002704</v>
      </c>
      <c r="E632" s="4" t="s">
        <v>46</v>
      </c>
      <c r="F632" s="5">
        <v>50</v>
      </c>
      <c r="I632" t="s">
        <v>71</v>
      </c>
      <c r="J632" s="2">
        <v>54551899.340000004</v>
      </c>
    </row>
    <row r="633" spans="1:10" x14ac:dyDescent="0.25">
      <c r="A633" s="1">
        <v>42936</v>
      </c>
      <c r="B633" t="s">
        <v>10</v>
      </c>
      <c r="C633" s="3">
        <f t="shared" si="46"/>
        <v>0</v>
      </c>
      <c r="D633" s="5">
        <v>1506807</v>
      </c>
      <c r="E633" s="4" t="s">
        <v>50</v>
      </c>
      <c r="F633" s="5">
        <v>15</v>
      </c>
      <c r="I633" t="s">
        <v>71</v>
      </c>
      <c r="J633" s="2">
        <v>54551899.340000004</v>
      </c>
    </row>
    <row r="634" spans="1:10" x14ac:dyDescent="0.25">
      <c r="A634" s="1">
        <v>42944</v>
      </c>
      <c r="B634" t="s">
        <v>10</v>
      </c>
      <c r="C634" s="3">
        <f t="shared" si="46"/>
        <v>0</v>
      </c>
      <c r="D634" s="5">
        <v>1501402</v>
      </c>
      <c r="E634" s="4" t="s">
        <v>18</v>
      </c>
      <c r="F634" s="5">
        <v>15</v>
      </c>
      <c r="I634" t="s">
        <v>71</v>
      </c>
      <c r="J634" s="2">
        <v>205917011.72</v>
      </c>
    </row>
    <row r="635" spans="1:10" x14ac:dyDescent="0.25">
      <c r="A635" s="1">
        <v>42944</v>
      </c>
      <c r="B635" t="s">
        <v>10</v>
      </c>
      <c r="C635" s="3">
        <f t="shared" si="46"/>
        <v>0</v>
      </c>
      <c r="D635" s="5">
        <v>1721000</v>
      </c>
      <c r="E635" s="4" t="s">
        <v>22</v>
      </c>
      <c r="F635" s="5">
        <v>17</v>
      </c>
      <c r="I635" t="s">
        <v>71</v>
      </c>
      <c r="J635" s="2">
        <v>205917011.72</v>
      </c>
    </row>
    <row r="636" spans="1:10" x14ac:dyDescent="0.25">
      <c r="A636" s="1">
        <v>42944</v>
      </c>
      <c r="B636" t="s">
        <v>10</v>
      </c>
      <c r="C636" s="3">
        <f t="shared" si="46"/>
        <v>-248772.17</v>
      </c>
      <c r="D636" s="5">
        <v>2111300</v>
      </c>
      <c r="E636" s="4" t="s">
        <v>26</v>
      </c>
      <c r="F636" s="5">
        <v>21</v>
      </c>
      <c r="G636">
        <v>5.3694159999999998E-2</v>
      </c>
      <c r="H636" t="s">
        <v>72</v>
      </c>
      <c r="I636" t="s">
        <v>71</v>
      </c>
      <c r="J636" s="2">
        <v>205917011.72</v>
      </c>
    </row>
    <row r="637" spans="1:10" x14ac:dyDescent="0.25">
      <c r="A637" s="1">
        <v>42944</v>
      </c>
      <c r="B637" t="s">
        <v>10</v>
      </c>
      <c r="C637" s="3">
        <f t="shared" si="46"/>
        <v>0</v>
      </c>
      <c r="D637" s="5">
        <v>2304400</v>
      </c>
      <c r="E637" s="4" t="s">
        <v>30</v>
      </c>
      <c r="F637" s="5">
        <v>23</v>
      </c>
      <c r="I637" t="s">
        <v>71</v>
      </c>
      <c r="J637" s="2">
        <v>205917011.72</v>
      </c>
    </row>
    <row r="638" spans="1:10" x14ac:dyDescent="0.25">
      <c r="A638" s="1">
        <v>42944</v>
      </c>
      <c r="B638" t="s">
        <v>10</v>
      </c>
      <c r="C638" s="3">
        <f t="shared" si="46"/>
        <v>0</v>
      </c>
      <c r="D638" s="5">
        <v>2704302</v>
      </c>
      <c r="E638" s="4" t="s">
        <v>34</v>
      </c>
      <c r="F638" s="5">
        <v>27</v>
      </c>
      <c r="I638" t="s">
        <v>71</v>
      </c>
      <c r="J638" s="2">
        <v>205917011.72</v>
      </c>
    </row>
    <row r="639" spans="1:10" x14ac:dyDescent="0.25">
      <c r="A639" s="1">
        <v>42944</v>
      </c>
      <c r="B639" t="s">
        <v>10</v>
      </c>
      <c r="C639" s="3">
        <f t="shared" si="46"/>
        <v>0</v>
      </c>
      <c r="D639" s="5">
        <v>2927408</v>
      </c>
      <c r="E639" s="4" t="s">
        <v>38</v>
      </c>
      <c r="F639" s="5">
        <v>29</v>
      </c>
      <c r="I639" t="s">
        <v>71</v>
      </c>
      <c r="J639" s="2">
        <v>205917011.72</v>
      </c>
    </row>
    <row r="640" spans="1:10" x14ac:dyDescent="0.25">
      <c r="A640" s="1">
        <v>42944</v>
      </c>
      <c r="B640" t="s">
        <v>10</v>
      </c>
      <c r="C640" s="3">
        <f t="shared" si="46"/>
        <v>0</v>
      </c>
      <c r="D640" s="5">
        <v>3106200</v>
      </c>
      <c r="E640" s="4" t="s">
        <v>42</v>
      </c>
      <c r="F640" s="5">
        <v>31</v>
      </c>
      <c r="I640" t="s">
        <v>71</v>
      </c>
      <c r="J640" s="2">
        <v>205917011.72</v>
      </c>
    </row>
    <row r="641" spans="1:10" x14ac:dyDescent="0.25">
      <c r="A641" s="1">
        <v>42944</v>
      </c>
      <c r="B641" t="s">
        <v>10</v>
      </c>
      <c r="C641" s="3">
        <f t="shared" si="46"/>
        <v>0</v>
      </c>
      <c r="D641" s="5">
        <v>5002704</v>
      </c>
      <c r="E641" s="4" t="s">
        <v>46</v>
      </c>
      <c r="F641" s="5">
        <v>50</v>
      </c>
      <c r="I641" t="s">
        <v>71</v>
      </c>
      <c r="J641" s="2">
        <v>205917011.72</v>
      </c>
    </row>
    <row r="642" spans="1:10" x14ac:dyDescent="0.25">
      <c r="A642" s="1">
        <v>42944</v>
      </c>
      <c r="B642" t="s">
        <v>10</v>
      </c>
      <c r="C642" s="3">
        <f t="shared" si="46"/>
        <v>0</v>
      </c>
      <c r="D642" s="5">
        <v>1506807</v>
      </c>
      <c r="E642" s="4" t="s">
        <v>50</v>
      </c>
      <c r="F642" s="5">
        <v>15</v>
      </c>
      <c r="I642" t="s">
        <v>71</v>
      </c>
      <c r="J642" s="2">
        <v>205917011.72</v>
      </c>
    </row>
    <row r="643" spans="1:10" x14ac:dyDescent="0.25">
      <c r="A643" s="1">
        <v>42845</v>
      </c>
      <c r="B643" t="s">
        <v>10</v>
      </c>
      <c r="C643" s="3">
        <f t="shared" si="46"/>
        <v>0</v>
      </c>
      <c r="D643" s="5">
        <v>1501402</v>
      </c>
      <c r="E643" s="4" t="s">
        <v>18</v>
      </c>
      <c r="F643" s="5">
        <v>15</v>
      </c>
      <c r="I643" t="s">
        <v>71</v>
      </c>
      <c r="J643" s="2">
        <v>14826.45</v>
      </c>
    </row>
    <row r="644" spans="1:10" x14ac:dyDescent="0.25">
      <c r="A644" s="1">
        <v>42845</v>
      </c>
      <c r="B644" t="s">
        <v>10</v>
      </c>
      <c r="C644" s="3">
        <f t="shared" si="46"/>
        <v>0</v>
      </c>
      <c r="D644" s="5">
        <v>1721000</v>
      </c>
      <c r="E644" s="4" t="s">
        <v>22</v>
      </c>
      <c r="F644" s="5">
        <v>17</v>
      </c>
      <c r="I644" t="s">
        <v>71</v>
      </c>
      <c r="J644" s="2">
        <v>14826.45</v>
      </c>
    </row>
    <row r="645" spans="1:10" x14ac:dyDescent="0.25">
      <c r="A645" s="1">
        <v>42845</v>
      </c>
      <c r="B645" t="s">
        <v>10</v>
      </c>
      <c r="C645" s="3">
        <f>ROUND(((G645*22.5%)*10%)*J645,2)*(-1)</f>
        <v>-17.91</v>
      </c>
      <c r="D645" s="5">
        <v>2111300</v>
      </c>
      <c r="E645" s="4" t="s">
        <v>26</v>
      </c>
      <c r="F645" s="5">
        <v>21</v>
      </c>
      <c r="G645">
        <v>5.3694159999999998E-2</v>
      </c>
      <c r="H645" t="s">
        <v>72</v>
      </c>
      <c r="I645" t="s">
        <v>71</v>
      </c>
      <c r="J645" s="2">
        <v>14826.45</v>
      </c>
    </row>
    <row r="646" spans="1:10" x14ac:dyDescent="0.25">
      <c r="A646" s="1">
        <v>42845</v>
      </c>
      <c r="B646" t="s">
        <v>10</v>
      </c>
      <c r="C646" s="3">
        <f t="shared" ref="C646:C660" si="47">ROUND(((G646*22.5%)*10%)*J646,2)*(-1)</f>
        <v>0</v>
      </c>
      <c r="D646" s="5">
        <v>2304400</v>
      </c>
      <c r="E646" s="4" t="s">
        <v>30</v>
      </c>
      <c r="F646" s="5">
        <v>23</v>
      </c>
      <c r="I646" t="s">
        <v>71</v>
      </c>
      <c r="J646" s="2">
        <v>14826.45</v>
      </c>
    </row>
    <row r="647" spans="1:10" x14ac:dyDescent="0.25">
      <c r="A647" s="1">
        <v>42845</v>
      </c>
      <c r="B647" t="s">
        <v>10</v>
      </c>
      <c r="C647" s="3">
        <f t="shared" si="47"/>
        <v>0</v>
      </c>
      <c r="D647" s="5">
        <v>2704302</v>
      </c>
      <c r="E647" s="4" t="s">
        <v>34</v>
      </c>
      <c r="F647" s="5">
        <v>27</v>
      </c>
      <c r="I647" t="s">
        <v>71</v>
      </c>
      <c r="J647" s="2">
        <v>14826.45</v>
      </c>
    </row>
    <row r="648" spans="1:10" x14ac:dyDescent="0.25">
      <c r="A648" s="1">
        <v>42845</v>
      </c>
      <c r="B648" t="s">
        <v>10</v>
      </c>
      <c r="C648" s="3">
        <f t="shared" si="47"/>
        <v>0</v>
      </c>
      <c r="D648" s="5">
        <v>2927408</v>
      </c>
      <c r="E648" s="4" t="s">
        <v>38</v>
      </c>
      <c r="F648" s="5">
        <v>29</v>
      </c>
      <c r="I648" t="s">
        <v>71</v>
      </c>
      <c r="J648" s="2">
        <v>14826.45</v>
      </c>
    </row>
    <row r="649" spans="1:10" x14ac:dyDescent="0.25">
      <c r="A649" s="1">
        <v>42845</v>
      </c>
      <c r="B649" t="s">
        <v>10</v>
      </c>
      <c r="C649" s="3">
        <f t="shared" si="47"/>
        <v>0</v>
      </c>
      <c r="D649" s="5">
        <v>3106200</v>
      </c>
      <c r="E649" s="4" t="s">
        <v>42</v>
      </c>
      <c r="F649" s="5">
        <v>31</v>
      </c>
      <c r="I649" t="s">
        <v>71</v>
      </c>
      <c r="J649" s="2">
        <v>14826.45</v>
      </c>
    </row>
    <row r="650" spans="1:10" x14ac:dyDescent="0.25">
      <c r="A650" s="1">
        <v>42845</v>
      </c>
      <c r="B650" t="s">
        <v>10</v>
      </c>
      <c r="C650" s="3">
        <f t="shared" si="47"/>
        <v>0</v>
      </c>
      <c r="D650" s="5">
        <v>5002704</v>
      </c>
      <c r="E650" s="4" t="s">
        <v>46</v>
      </c>
      <c r="F650" s="5">
        <v>50</v>
      </c>
      <c r="I650" t="s">
        <v>71</v>
      </c>
      <c r="J650" s="2">
        <v>14826.45</v>
      </c>
    </row>
    <row r="651" spans="1:10" x14ac:dyDescent="0.25">
      <c r="A651" s="1">
        <v>42845</v>
      </c>
      <c r="B651" t="s">
        <v>10</v>
      </c>
      <c r="C651" s="3">
        <f t="shared" si="47"/>
        <v>0</v>
      </c>
      <c r="D651" s="5">
        <v>1506807</v>
      </c>
      <c r="E651" s="4" t="s">
        <v>50</v>
      </c>
      <c r="F651" s="5">
        <v>15</v>
      </c>
      <c r="I651" t="s">
        <v>71</v>
      </c>
      <c r="J651" s="2">
        <v>14826.45</v>
      </c>
    </row>
    <row r="652" spans="1:10" x14ac:dyDescent="0.25">
      <c r="A652" s="1">
        <v>42957</v>
      </c>
      <c r="B652" t="s">
        <v>10</v>
      </c>
      <c r="C652" s="3">
        <f t="shared" si="47"/>
        <v>0</v>
      </c>
      <c r="D652" s="5">
        <v>1501402</v>
      </c>
      <c r="E652" s="4" t="s">
        <v>18</v>
      </c>
      <c r="F652" s="5">
        <v>15</v>
      </c>
      <c r="I652" t="s">
        <v>71</v>
      </c>
      <c r="J652" s="2">
        <v>1199637750.8900001</v>
      </c>
    </row>
    <row r="653" spans="1:10" x14ac:dyDescent="0.25">
      <c r="A653" s="1">
        <v>42957</v>
      </c>
      <c r="B653" t="s">
        <v>10</v>
      </c>
      <c r="C653" s="3">
        <f t="shared" si="47"/>
        <v>0</v>
      </c>
      <c r="D653" s="5">
        <v>1721000</v>
      </c>
      <c r="E653" s="4" t="s">
        <v>22</v>
      </c>
      <c r="F653" s="5">
        <v>17</v>
      </c>
      <c r="I653" t="s">
        <v>71</v>
      </c>
      <c r="J653" s="2">
        <v>1199637750.8900001</v>
      </c>
    </row>
    <row r="654" spans="1:10" x14ac:dyDescent="0.25">
      <c r="A654" s="1">
        <v>42957</v>
      </c>
      <c r="B654" t="s">
        <v>10</v>
      </c>
      <c r="C654" s="3">
        <f t="shared" si="47"/>
        <v>-1449304.68</v>
      </c>
      <c r="D654" s="5">
        <v>2111300</v>
      </c>
      <c r="E654" s="4" t="s">
        <v>26</v>
      </c>
      <c r="F654" s="5">
        <v>21</v>
      </c>
      <c r="G654">
        <v>5.3694159999999998E-2</v>
      </c>
      <c r="H654" t="s">
        <v>72</v>
      </c>
      <c r="I654" t="s">
        <v>71</v>
      </c>
      <c r="J654" s="2">
        <v>1199637750.8900001</v>
      </c>
    </row>
    <row r="655" spans="1:10" x14ac:dyDescent="0.25">
      <c r="A655" s="1">
        <v>42957</v>
      </c>
      <c r="B655" t="s">
        <v>10</v>
      </c>
      <c r="C655" s="3">
        <f t="shared" si="47"/>
        <v>0</v>
      </c>
      <c r="D655" s="5">
        <v>2304400</v>
      </c>
      <c r="E655" s="4" t="s">
        <v>30</v>
      </c>
      <c r="F655" s="5">
        <v>23</v>
      </c>
      <c r="I655" t="s">
        <v>71</v>
      </c>
      <c r="J655" s="2">
        <v>1199637750.8900001</v>
      </c>
    </row>
    <row r="656" spans="1:10" x14ac:dyDescent="0.25">
      <c r="A656" s="1">
        <v>42957</v>
      </c>
      <c r="B656" t="s">
        <v>10</v>
      </c>
      <c r="C656" s="3">
        <f t="shared" si="47"/>
        <v>0</v>
      </c>
      <c r="D656" s="5">
        <v>2704302</v>
      </c>
      <c r="E656" s="4" t="s">
        <v>34</v>
      </c>
      <c r="F656" s="5">
        <v>27</v>
      </c>
      <c r="I656" t="s">
        <v>71</v>
      </c>
      <c r="J656" s="2">
        <v>1199637750.8900001</v>
      </c>
    </row>
    <row r="657" spans="1:10" x14ac:dyDescent="0.25">
      <c r="A657" s="1">
        <v>42957</v>
      </c>
      <c r="B657" t="s">
        <v>10</v>
      </c>
      <c r="C657" s="3">
        <f t="shared" si="47"/>
        <v>0</v>
      </c>
      <c r="D657" s="5">
        <v>2927408</v>
      </c>
      <c r="E657" s="4" t="s">
        <v>38</v>
      </c>
      <c r="F657" s="5">
        <v>29</v>
      </c>
      <c r="I657" t="s">
        <v>71</v>
      </c>
      <c r="J657" s="2">
        <v>1199637750.8900001</v>
      </c>
    </row>
    <row r="658" spans="1:10" x14ac:dyDescent="0.25">
      <c r="A658" s="1">
        <v>42957</v>
      </c>
      <c r="B658" t="s">
        <v>10</v>
      </c>
      <c r="C658" s="3">
        <f t="shared" si="47"/>
        <v>0</v>
      </c>
      <c r="D658" s="5">
        <v>3106200</v>
      </c>
      <c r="E658" s="4" t="s">
        <v>42</v>
      </c>
      <c r="F658" s="5">
        <v>31</v>
      </c>
      <c r="I658" t="s">
        <v>71</v>
      </c>
      <c r="J658" s="2">
        <v>1199637750.8900001</v>
      </c>
    </row>
    <row r="659" spans="1:10" x14ac:dyDescent="0.25">
      <c r="A659" s="1">
        <v>42957</v>
      </c>
      <c r="B659" t="s">
        <v>10</v>
      </c>
      <c r="C659" s="3">
        <f t="shared" si="47"/>
        <v>0</v>
      </c>
      <c r="D659" s="5">
        <v>5002704</v>
      </c>
      <c r="E659" s="4" t="s">
        <v>46</v>
      </c>
      <c r="F659" s="5">
        <v>50</v>
      </c>
      <c r="I659" t="s">
        <v>71</v>
      </c>
      <c r="J659" s="2">
        <v>1199637750.8900001</v>
      </c>
    </row>
    <row r="660" spans="1:10" x14ac:dyDescent="0.25">
      <c r="A660" s="1">
        <v>42957</v>
      </c>
      <c r="B660" t="s">
        <v>10</v>
      </c>
      <c r="C660" s="3">
        <f t="shared" si="47"/>
        <v>0</v>
      </c>
      <c r="D660" s="5">
        <v>1506807</v>
      </c>
      <c r="E660" s="4" t="s">
        <v>50</v>
      </c>
      <c r="F660" s="5">
        <v>15</v>
      </c>
      <c r="I660" t="s">
        <v>71</v>
      </c>
      <c r="J660" s="2">
        <v>1199637750.8900001</v>
      </c>
    </row>
    <row r="661" spans="1:10" x14ac:dyDescent="0.25">
      <c r="A661" s="1">
        <v>42783</v>
      </c>
      <c r="B661" t="s">
        <v>10</v>
      </c>
      <c r="C661" s="3">
        <f t="shared" ref="C661:C678" si="48">G661*J661*(-1)</f>
        <v>0</v>
      </c>
      <c r="D661" s="5">
        <v>1501402</v>
      </c>
      <c r="E661" s="4" t="s">
        <v>18</v>
      </c>
      <c r="F661" s="5">
        <v>15</v>
      </c>
      <c r="G661">
        <v>4.6300000000000001E-2</v>
      </c>
      <c r="H661" s="1">
        <v>42765</v>
      </c>
      <c r="I661" t="s">
        <v>58</v>
      </c>
    </row>
    <row r="662" spans="1:10" x14ac:dyDescent="0.25">
      <c r="A662" s="1">
        <v>42783</v>
      </c>
      <c r="B662" t="s">
        <v>10</v>
      </c>
      <c r="C662" s="3">
        <f t="shared" si="48"/>
        <v>0</v>
      </c>
      <c r="D662" s="5">
        <v>1721000</v>
      </c>
      <c r="E662" s="4" t="s">
        <v>22</v>
      </c>
      <c r="F662" s="5">
        <v>17</v>
      </c>
      <c r="G662">
        <v>4.6300000000000001E-2</v>
      </c>
      <c r="H662" s="1">
        <v>42765</v>
      </c>
      <c r="I662" t="s">
        <v>58</v>
      </c>
    </row>
    <row r="663" spans="1:10" x14ac:dyDescent="0.25">
      <c r="A663" s="1">
        <v>42783</v>
      </c>
      <c r="B663" t="s">
        <v>10</v>
      </c>
      <c r="C663" s="3">
        <f>G663*J663*(-1)+539.41</f>
        <v>-832462.46093000006</v>
      </c>
      <c r="D663" s="5">
        <v>2111300</v>
      </c>
      <c r="E663" s="4" t="s">
        <v>26</v>
      </c>
      <c r="F663" s="5">
        <v>21</v>
      </c>
      <c r="G663">
        <v>4.6300000000000001E-2</v>
      </c>
      <c r="H663" s="1">
        <v>42765</v>
      </c>
      <c r="I663" t="s">
        <v>58</v>
      </c>
      <c r="J663" s="3">
        <v>17991401.100000001</v>
      </c>
    </row>
    <row r="664" spans="1:10" x14ac:dyDescent="0.25">
      <c r="A664" s="1">
        <v>42783</v>
      </c>
      <c r="B664" t="s">
        <v>10</v>
      </c>
      <c r="C664" s="3">
        <f t="shared" si="48"/>
        <v>0</v>
      </c>
      <c r="D664" s="5">
        <v>2304400</v>
      </c>
      <c r="E664" s="4" t="s">
        <v>30</v>
      </c>
      <c r="F664" s="5">
        <v>23</v>
      </c>
      <c r="G664">
        <v>4.6300000000000001E-2</v>
      </c>
      <c r="H664" s="1">
        <v>42765</v>
      </c>
      <c r="I664" t="s">
        <v>58</v>
      </c>
    </row>
    <row r="665" spans="1:10" x14ac:dyDescent="0.25">
      <c r="A665" s="1">
        <v>42783</v>
      </c>
      <c r="B665" t="s">
        <v>10</v>
      </c>
      <c r="C665" s="3">
        <f t="shared" si="48"/>
        <v>0</v>
      </c>
      <c r="D665" s="5">
        <v>2704302</v>
      </c>
      <c r="E665" s="4" t="s">
        <v>34</v>
      </c>
      <c r="F665" s="5">
        <v>27</v>
      </c>
      <c r="G665">
        <v>4.6300000000000001E-2</v>
      </c>
      <c r="H665" s="1">
        <v>42765</v>
      </c>
      <c r="I665" t="s">
        <v>58</v>
      </c>
    </row>
    <row r="666" spans="1:10" x14ac:dyDescent="0.25">
      <c r="A666" s="1">
        <v>42783</v>
      </c>
      <c r="B666" t="s">
        <v>10</v>
      </c>
      <c r="C666" s="3">
        <f t="shared" si="48"/>
        <v>0</v>
      </c>
      <c r="D666" s="5">
        <v>2927408</v>
      </c>
      <c r="E666" s="4" t="s">
        <v>38</v>
      </c>
      <c r="F666" s="5">
        <v>29</v>
      </c>
      <c r="G666">
        <v>4.6300000000000001E-2</v>
      </c>
      <c r="H666" s="1">
        <v>42765</v>
      </c>
      <c r="I666" t="s">
        <v>58</v>
      </c>
    </row>
    <row r="667" spans="1:10" x14ac:dyDescent="0.25">
      <c r="A667" s="1">
        <v>42783</v>
      </c>
      <c r="B667" t="s">
        <v>10</v>
      </c>
      <c r="C667" s="3">
        <f t="shared" si="48"/>
        <v>0</v>
      </c>
      <c r="D667" s="5">
        <v>3106200</v>
      </c>
      <c r="E667" s="4" t="s">
        <v>42</v>
      </c>
      <c r="F667" s="5">
        <v>31</v>
      </c>
      <c r="G667">
        <v>4.6300000000000001E-2</v>
      </c>
      <c r="H667" s="1">
        <v>42765</v>
      </c>
      <c r="I667" t="s">
        <v>58</v>
      </c>
    </row>
    <row r="668" spans="1:10" x14ac:dyDescent="0.25">
      <c r="A668" s="1">
        <v>42783</v>
      </c>
      <c r="B668" t="s">
        <v>10</v>
      </c>
      <c r="C668" s="3">
        <f t="shared" si="48"/>
        <v>0</v>
      </c>
      <c r="D668" s="5">
        <v>5002704</v>
      </c>
      <c r="E668" s="4" t="s">
        <v>46</v>
      </c>
      <c r="F668" s="5">
        <v>50</v>
      </c>
      <c r="G668">
        <v>4.6300000000000001E-2</v>
      </c>
      <c r="H668" s="1">
        <v>42765</v>
      </c>
      <c r="I668" t="s">
        <v>58</v>
      </c>
    </row>
    <row r="669" spans="1:10" x14ac:dyDescent="0.25">
      <c r="A669" s="1">
        <v>42783</v>
      </c>
      <c r="B669" t="s">
        <v>10</v>
      </c>
      <c r="C669" s="3">
        <f t="shared" si="48"/>
        <v>0</v>
      </c>
      <c r="D669" s="5">
        <v>1506807</v>
      </c>
      <c r="E669" s="4" t="s">
        <v>50</v>
      </c>
      <c r="F669" s="5">
        <v>15</v>
      </c>
      <c r="G669">
        <v>4.6300000000000001E-2</v>
      </c>
      <c r="H669" s="1">
        <v>42765</v>
      </c>
      <c r="I669" t="s">
        <v>58</v>
      </c>
    </row>
    <row r="670" spans="1:10" x14ac:dyDescent="0.25">
      <c r="A670" s="1">
        <v>42783</v>
      </c>
      <c r="B670" t="s">
        <v>11</v>
      </c>
      <c r="C670" s="3">
        <f t="shared" si="48"/>
        <v>0</v>
      </c>
      <c r="D670" s="5">
        <v>1501402</v>
      </c>
      <c r="E670" s="4" t="s">
        <v>18</v>
      </c>
      <c r="F670" s="5">
        <v>15</v>
      </c>
      <c r="G670">
        <v>0.27189999999999998</v>
      </c>
      <c r="H670" s="1">
        <v>42765</v>
      </c>
      <c r="I670" t="s">
        <v>58</v>
      </c>
    </row>
    <row r="671" spans="1:10" x14ac:dyDescent="0.25">
      <c r="A671" s="1">
        <v>42783</v>
      </c>
      <c r="B671" t="s">
        <v>11</v>
      </c>
      <c r="C671" s="3">
        <f t="shared" si="48"/>
        <v>0</v>
      </c>
      <c r="D671" s="5">
        <v>1721000</v>
      </c>
      <c r="E671" s="4" t="s">
        <v>22</v>
      </c>
      <c r="F671" s="5">
        <v>17</v>
      </c>
      <c r="G671">
        <v>0.27189999999999998</v>
      </c>
      <c r="H671" s="1">
        <v>42765</v>
      </c>
      <c r="I671" t="s">
        <v>58</v>
      </c>
    </row>
    <row r="672" spans="1:10" x14ac:dyDescent="0.25">
      <c r="A672" s="1">
        <v>42783</v>
      </c>
      <c r="B672" t="s">
        <v>11</v>
      </c>
      <c r="C672" s="3">
        <f>G672*J672*(-1)</f>
        <v>0</v>
      </c>
      <c r="D672" s="5">
        <v>2111300</v>
      </c>
      <c r="E672" s="4" t="s">
        <v>26</v>
      </c>
      <c r="F672" s="5">
        <v>21</v>
      </c>
      <c r="G672">
        <v>0.27189999999999998</v>
      </c>
      <c r="H672" s="1">
        <v>42765</v>
      </c>
      <c r="I672" t="s">
        <v>58</v>
      </c>
      <c r="J672" s="3"/>
    </row>
    <row r="673" spans="1:10" x14ac:dyDescent="0.25">
      <c r="A673" s="1">
        <v>42783</v>
      </c>
      <c r="B673" t="s">
        <v>11</v>
      </c>
      <c r="C673" s="3">
        <f t="shared" si="48"/>
        <v>0</v>
      </c>
      <c r="D673" s="5">
        <v>2304400</v>
      </c>
      <c r="E673" s="4" t="s">
        <v>30</v>
      </c>
      <c r="F673" s="5">
        <v>23</v>
      </c>
      <c r="G673">
        <v>0.27189999999999998</v>
      </c>
      <c r="H673" s="1">
        <v>42765</v>
      </c>
      <c r="I673" t="s">
        <v>58</v>
      </c>
    </row>
    <row r="674" spans="1:10" x14ac:dyDescent="0.25">
      <c r="A674" s="1">
        <v>42783</v>
      </c>
      <c r="B674" t="s">
        <v>11</v>
      </c>
      <c r="C674" s="3">
        <f t="shared" si="48"/>
        <v>0</v>
      </c>
      <c r="D674" s="5">
        <v>2704302</v>
      </c>
      <c r="E674" s="4" t="s">
        <v>34</v>
      </c>
      <c r="F674" s="5">
        <v>27</v>
      </c>
      <c r="G674">
        <v>0.27189999999999998</v>
      </c>
      <c r="H674" s="1">
        <v>42765</v>
      </c>
      <c r="I674" t="s">
        <v>58</v>
      </c>
    </row>
    <row r="675" spans="1:10" x14ac:dyDescent="0.25">
      <c r="A675" s="1">
        <v>42783</v>
      </c>
      <c r="B675" t="s">
        <v>11</v>
      </c>
      <c r="C675" s="3">
        <f t="shared" si="48"/>
        <v>0</v>
      </c>
      <c r="D675" s="5">
        <v>2927408</v>
      </c>
      <c r="E675" s="4" t="s">
        <v>38</v>
      </c>
      <c r="F675" s="5">
        <v>29</v>
      </c>
      <c r="G675">
        <v>0.27189999999999998</v>
      </c>
      <c r="H675" s="1">
        <v>42765</v>
      </c>
      <c r="I675" t="s">
        <v>58</v>
      </c>
    </row>
    <row r="676" spans="1:10" x14ac:dyDescent="0.25">
      <c r="A676" s="1">
        <v>42783</v>
      </c>
      <c r="B676" t="s">
        <v>11</v>
      </c>
      <c r="C676" s="3">
        <f t="shared" si="48"/>
        <v>0</v>
      </c>
      <c r="D676" s="5">
        <v>3106200</v>
      </c>
      <c r="E676" s="4" t="s">
        <v>42</v>
      </c>
      <c r="F676" s="5">
        <v>31</v>
      </c>
      <c r="G676">
        <v>0.27189999999999998</v>
      </c>
      <c r="H676" s="1">
        <v>42765</v>
      </c>
      <c r="I676" t="s">
        <v>58</v>
      </c>
    </row>
    <row r="677" spans="1:10" x14ac:dyDescent="0.25">
      <c r="A677" s="1">
        <v>42783</v>
      </c>
      <c r="B677" t="s">
        <v>11</v>
      </c>
      <c r="C677" s="3">
        <f t="shared" si="48"/>
        <v>0</v>
      </c>
      <c r="D677" s="5">
        <v>5002704</v>
      </c>
      <c r="E677" s="4" t="s">
        <v>46</v>
      </c>
      <c r="F677" s="5">
        <v>50</v>
      </c>
      <c r="G677">
        <v>0.27189999999999998</v>
      </c>
      <c r="H677" s="1">
        <v>42765</v>
      </c>
      <c r="I677" t="s">
        <v>58</v>
      </c>
    </row>
    <row r="678" spans="1:10" x14ac:dyDescent="0.25">
      <c r="A678" s="1">
        <v>42783</v>
      </c>
      <c r="B678" t="s">
        <v>11</v>
      </c>
      <c r="C678" s="3">
        <f t="shared" si="48"/>
        <v>0</v>
      </c>
      <c r="D678" s="5">
        <v>1506807</v>
      </c>
      <c r="E678" s="4" t="s">
        <v>50</v>
      </c>
      <c r="F678" s="5">
        <v>15</v>
      </c>
      <c r="G678">
        <v>0.27189999999999998</v>
      </c>
      <c r="H678" s="1">
        <v>42765</v>
      </c>
      <c r="I678" t="s">
        <v>58</v>
      </c>
    </row>
    <row r="679" spans="1:10" x14ac:dyDescent="0.25">
      <c r="A679" s="1">
        <v>42853</v>
      </c>
      <c r="B679" t="s">
        <v>10</v>
      </c>
      <c r="C679" s="3">
        <f t="shared" ref="C679:C696" si="49">G679*J679*(-1)</f>
        <v>0</v>
      </c>
      <c r="D679" s="5">
        <v>1501402</v>
      </c>
      <c r="E679" s="4" t="s">
        <v>18</v>
      </c>
      <c r="F679" s="5">
        <v>15</v>
      </c>
      <c r="G679">
        <v>4.7199999999999999E-2</v>
      </c>
      <c r="H679" s="1">
        <v>42824</v>
      </c>
      <c r="I679" t="s">
        <v>58</v>
      </c>
    </row>
    <row r="680" spans="1:10" x14ac:dyDescent="0.25">
      <c r="A680" s="1">
        <v>42853</v>
      </c>
      <c r="B680" t="s">
        <v>10</v>
      </c>
      <c r="C680" s="3">
        <f t="shared" si="49"/>
        <v>0</v>
      </c>
      <c r="D680" s="5">
        <v>1721000</v>
      </c>
      <c r="E680" s="4" t="s">
        <v>22</v>
      </c>
      <c r="F680" s="5">
        <v>17</v>
      </c>
      <c r="G680">
        <v>4.7199999999999999E-2</v>
      </c>
      <c r="H680" s="1">
        <v>42824</v>
      </c>
      <c r="I680" t="s">
        <v>58</v>
      </c>
    </row>
    <row r="681" spans="1:10" x14ac:dyDescent="0.25">
      <c r="A681" s="1">
        <v>42853</v>
      </c>
      <c r="B681" t="s">
        <v>10</v>
      </c>
      <c r="C681" s="3">
        <f>G681*J681*(-1)+235.64</f>
        <v>-648453.4384959999</v>
      </c>
      <c r="D681" s="5">
        <v>2111300</v>
      </c>
      <c r="E681" s="4" t="s">
        <v>26</v>
      </c>
      <c r="F681" s="5">
        <v>21</v>
      </c>
      <c r="G681">
        <v>4.7199999999999999E-2</v>
      </c>
      <c r="H681" s="1">
        <v>42824</v>
      </c>
      <c r="I681" t="s">
        <v>58</v>
      </c>
      <c r="J681" s="3">
        <v>13743412.68</v>
      </c>
    </row>
    <row r="682" spans="1:10" x14ac:dyDescent="0.25">
      <c r="A682" s="1">
        <v>42853</v>
      </c>
      <c r="B682" t="s">
        <v>10</v>
      </c>
      <c r="C682" s="3">
        <f t="shared" si="49"/>
        <v>0</v>
      </c>
      <c r="D682" s="5">
        <v>2304400</v>
      </c>
      <c r="E682" s="4" t="s">
        <v>30</v>
      </c>
      <c r="F682" s="5">
        <v>23</v>
      </c>
      <c r="G682">
        <v>4.7199999999999999E-2</v>
      </c>
      <c r="H682" s="1">
        <v>42824</v>
      </c>
      <c r="I682" t="s">
        <v>58</v>
      </c>
    </row>
    <row r="683" spans="1:10" x14ac:dyDescent="0.25">
      <c r="A683" s="1">
        <v>42853</v>
      </c>
      <c r="B683" t="s">
        <v>10</v>
      </c>
      <c r="C683" s="3">
        <f t="shared" si="49"/>
        <v>0</v>
      </c>
      <c r="D683" s="5">
        <v>2704302</v>
      </c>
      <c r="E683" s="4" t="s">
        <v>34</v>
      </c>
      <c r="F683" s="5">
        <v>27</v>
      </c>
      <c r="G683">
        <v>4.7199999999999999E-2</v>
      </c>
      <c r="H683" s="1">
        <v>42824</v>
      </c>
      <c r="I683" t="s">
        <v>58</v>
      </c>
    </row>
    <row r="684" spans="1:10" x14ac:dyDescent="0.25">
      <c r="A684" s="1">
        <v>42853</v>
      </c>
      <c r="B684" t="s">
        <v>10</v>
      </c>
      <c r="C684" s="3">
        <f t="shared" si="49"/>
        <v>0</v>
      </c>
      <c r="D684" s="5">
        <v>2927408</v>
      </c>
      <c r="E684" s="4" t="s">
        <v>38</v>
      </c>
      <c r="F684" s="5">
        <v>29</v>
      </c>
      <c r="G684">
        <v>4.7199999999999999E-2</v>
      </c>
      <c r="H684" s="1">
        <v>42824</v>
      </c>
      <c r="I684" t="s">
        <v>58</v>
      </c>
    </row>
    <row r="685" spans="1:10" x14ac:dyDescent="0.25">
      <c r="A685" s="1">
        <v>42853</v>
      </c>
      <c r="B685" t="s">
        <v>10</v>
      </c>
      <c r="C685" s="3">
        <f t="shared" si="49"/>
        <v>0</v>
      </c>
      <c r="D685" s="5">
        <v>3106200</v>
      </c>
      <c r="E685" s="4" t="s">
        <v>42</v>
      </c>
      <c r="F685" s="5">
        <v>31</v>
      </c>
      <c r="G685">
        <v>4.7199999999999999E-2</v>
      </c>
      <c r="H685" s="1">
        <v>42824</v>
      </c>
      <c r="I685" t="s">
        <v>58</v>
      </c>
    </row>
    <row r="686" spans="1:10" x14ac:dyDescent="0.25">
      <c r="A686" s="1">
        <v>42853</v>
      </c>
      <c r="B686" t="s">
        <v>10</v>
      </c>
      <c r="C686" s="3">
        <f t="shared" si="49"/>
        <v>0</v>
      </c>
      <c r="D686" s="5">
        <v>5002704</v>
      </c>
      <c r="E686" s="4" t="s">
        <v>46</v>
      </c>
      <c r="F686" s="5">
        <v>50</v>
      </c>
      <c r="G686">
        <v>4.7199999999999999E-2</v>
      </c>
      <c r="H686" s="1">
        <v>42824</v>
      </c>
      <c r="I686" t="s">
        <v>58</v>
      </c>
    </row>
    <row r="687" spans="1:10" x14ac:dyDescent="0.25">
      <c r="A687" s="1">
        <v>42853</v>
      </c>
      <c r="B687" t="s">
        <v>10</v>
      </c>
      <c r="C687" s="3">
        <f t="shared" si="49"/>
        <v>0</v>
      </c>
      <c r="D687" s="5">
        <v>1506807</v>
      </c>
      <c r="E687" s="4" t="s">
        <v>50</v>
      </c>
      <c r="F687" s="5">
        <v>15</v>
      </c>
      <c r="G687">
        <v>4.7199999999999999E-2</v>
      </c>
      <c r="H687" s="1">
        <v>42824</v>
      </c>
      <c r="I687" t="s">
        <v>58</v>
      </c>
    </row>
    <row r="688" spans="1:10" x14ac:dyDescent="0.25">
      <c r="A688" s="1">
        <v>42853</v>
      </c>
      <c r="B688" t="s">
        <v>11</v>
      </c>
      <c r="C688" s="3">
        <f t="shared" si="49"/>
        <v>0</v>
      </c>
      <c r="D688" s="5">
        <v>1501402</v>
      </c>
      <c r="E688" s="4" t="s">
        <v>18</v>
      </c>
      <c r="F688" s="5">
        <v>15</v>
      </c>
      <c r="G688">
        <v>0.46700000000000003</v>
      </c>
      <c r="H688" s="1">
        <v>42824</v>
      </c>
      <c r="I688" t="s">
        <v>58</v>
      </c>
    </row>
    <row r="689" spans="1:10" x14ac:dyDescent="0.25">
      <c r="A689" s="1">
        <v>42853</v>
      </c>
      <c r="B689" t="s">
        <v>11</v>
      </c>
      <c r="C689" s="3">
        <f t="shared" si="49"/>
        <v>0</v>
      </c>
      <c r="D689" s="5">
        <v>1721000</v>
      </c>
      <c r="E689" s="4" t="s">
        <v>22</v>
      </c>
      <c r="F689" s="5">
        <v>17</v>
      </c>
      <c r="G689">
        <v>0.46700000000000003</v>
      </c>
      <c r="H689" s="1">
        <v>42824</v>
      </c>
      <c r="I689" t="s">
        <v>58</v>
      </c>
    </row>
    <row r="690" spans="1:10" x14ac:dyDescent="0.25">
      <c r="A690" s="1">
        <v>42853</v>
      </c>
      <c r="B690" t="s">
        <v>11</v>
      </c>
      <c r="C690" s="3">
        <f t="shared" si="49"/>
        <v>0</v>
      </c>
      <c r="D690" s="5">
        <v>2111300</v>
      </c>
      <c r="E690" s="4" t="s">
        <v>26</v>
      </c>
      <c r="F690" s="5">
        <v>21</v>
      </c>
      <c r="G690">
        <v>0.46700000000000003</v>
      </c>
      <c r="H690" s="1">
        <v>42824</v>
      </c>
      <c r="I690" t="s">
        <v>58</v>
      </c>
    </row>
    <row r="691" spans="1:10" x14ac:dyDescent="0.25">
      <c r="A691" s="1">
        <v>42853</v>
      </c>
      <c r="B691" t="s">
        <v>11</v>
      </c>
      <c r="C691" s="3">
        <f t="shared" si="49"/>
        <v>0</v>
      </c>
      <c r="D691" s="5">
        <v>2304400</v>
      </c>
      <c r="E691" s="4" t="s">
        <v>30</v>
      </c>
      <c r="F691" s="5">
        <v>23</v>
      </c>
      <c r="G691">
        <v>0.46700000000000003</v>
      </c>
      <c r="H691" s="1">
        <v>42824</v>
      </c>
      <c r="I691" t="s">
        <v>58</v>
      </c>
    </row>
    <row r="692" spans="1:10" x14ac:dyDescent="0.25">
      <c r="A692" s="1">
        <v>42853</v>
      </c>
      <c r="B692" t="s">
        <v>11</v>
      </c>
      <c r="C692" s="3">
        <f t="shared" si="49"/>
        <v>0</v>
      </c>
      <c r="D692" s="5">
        <v>2704302</v>
      </c>
      <c r="E692" s="4" t="s">
        <v>34</v>
      </c>
      <c r="F692" s="5">
        <v>27</v>
      </c>
      <c r="G692">
        <v>0.46700000000000003</v>
      </c>
      <c r="H692" s="1">
        <v>42824</v>
      </c>
      <c r="I692" t="s">
        <v>58</v>
      </c>
    </row>
    <row r="693" spans="1:10" x14ac:dyDescent="0.25">
      <c r="A693" s="1">
        <v>42853</v>
      </c>
      <c r="B693" t="s">
        <v>11</v>
      </c>
      <c r="C693" s="3">
        <f t="shared" si="49"/>
        <v>0</v>
      </c>
      <c r="D693" s="5">
        <v>2927408</v>
      </c>
      <c r="E693" s="4" t="s">
        <v>38</v>
      </c>
      <c r="F693" s="5">
        <v>29</v>
      </c>
      <c r="G693">
        <v>0.46700000000000003</v>
      </c>
      <c r="H693" s="1">
        <v>42824</v>
      </c>
      <c r="I693" t="s">
        <v>58</v>
      </c>
    </row>
    <row r="694" spans="1:10" x14ac:dyDescent="0.25">
      <c r="A694" s="1">
        <v>42853</v>
      </c>
      <c r="B694" t="s">
        <v>11</v>
      </c>
      <c r="C694" s="3">
        <f t="shared" si="49"/>
        <v>0</v>
      </c>
      <c r="D694" s="5">
        <v>3106200</v>
      </c>
      <c r="E694" s="4" t="s">
        <v>42</v>
      </c>
      <c r="F694" s="5">
        <v>31</v>
      </c>
      <c r="G694">
        <v>0.46700000000000003</v>
      </c>
      <c r="H694" s="1">
        <v>42824</v>
      </c>
      <c r="I694" t="s">
        <v>58</v>
      </c>
    </row>
    <row r="695" spans="1:10" x14ac:dyDescent="0.25">
      <c r="A695" s="1">
        <v>42853</v>
      </c>
      <c r="B695" t="s">
        <v>11</v>
      </c>
      <c r="C695" s="3">
        <f t="shared" si="49"/>
        <v>0</v>
      </c>
      <c r="D695" s="5">
        <v>5002704</v>
      </c>
      <c r="E695" s="4" t="s">
        <v>46</v>
      </c>
      <c r="F695" s="5">
        <v>50</v>
      </c>
      <c r="G695">
        <v>0.46700000000000003</v>
      </c>
      <c r="H695" s="1">
        <v>42824</v>
      </c>
      <c r="I695" t="s">
        <v>58</v>
      </c>
    </row>
    <row r="696" spans="1:10" x14ac:dyDescent="0.25">
      <c r="A696" s="1">
        <v>42853</v>
      </c>
      <c r="B696" t="s">
        <v>11</v>
      </c>
      <c r="C696" s="3">
        <f t="shared" si="49"/>
        <v>0</v>
      </c>
      <c r="D696" s="5">
        <v>1506807</v>
      </c>
      <c r="E696" s="4" t="s">
        <v>50</v>
      </c>
      <c r="F696" s="5">
        <v>15</v>
      </c>
      <c r="G696">
        <v>0.46700000000000003</v>
      </c>
      <c r="H696" s="1">
        <v>42824</v>
      </c>
      <c r="I696" t="s">
        <v>58</v>
      </c>
    </row>
    <row r="697" spans="1:10" x14ac:dyDescent="0.25">
      <c r="A697" s="1">
        <v>42943</v>
      </c>
      <c r="B697" t="s">
        <v>10</v>
      </c>
      <c r="C697" s="3">
        <f t="shared" ref="C697:C714" si="50">G697*J697*(-1)</f>
        <v>0</v>
      </c>
      <c r="D697" s="5">
        <v>1501402</v>
      </c>
      <c r="E697" s="4" t="s">
        <v>18</v>
      </c>
      <c r="F697" s="5">
        <v>15</v>
      </c>
      <c r="G697">
        <v>0.1055</v>
      </c>
      <c r="H697" s="1">
        <v>42916</v>
      </c>
      <c r="I697" t="s">
        <v>58</v>
      </c>
    </row>
    <row r="698" spans="1:10" x14ac:dyDescent="0.25">
      <c r="A698" s="1">
        <v>42943</v>
      </c>
      <c r="B698" t="s">
        <v>10</v>
      </c>
      <c r="C698" s="3">
        <f t="shared" si="50"/>
        <v>0</v>
      </c>
      <c r="D698" s="5">
        <v>1721000</v>
      </c>
      <c r="E698" s="4" t="s">
        <v>22</v>
      </c>
      <c r="F698" s="5">
        <v>17</v>
      </c>
      <c r="G698">
        <v>0.1055</v>
      </c>
      <c r="H698" s="1">
        <v>42916</v>
      </c>
      <c r="I698" t="s">
        <v>58</v>
      </c>
    </row>
    <row r="699" spans="1:10" x14ac:dyDescent="0.25">
      <c r="A699" s="1">
        <v>42943</v>
      </c>
      <c r="B699" t="s">
        <v>10</v>
      </c>
      <c r="C699" s="3">
        <f>G699*J699*(-1)+478.04</f>
        <v>-1283253.86195</v>
      </c>
      <c r="D699" s="5">
        <v>2111300</v>
      </c>
      <c r="E699" s="4" t="s">
        <v>26</v>
      </c>
      <c r="F699" s="5">
        <v>21</v>
      </c>
      <c r="G699">
        <v>0.1055</v>
      </c>
      <c r="H699" s="1">
        <v>42916</v>
      </c>
      <c r="I699" t="s">
        <v>58</v>
      </c>
      <c r="J699" s="3">
        <v>12168074.9</v>
      </c>
    </row>
    <row r="700" spans="1:10" x14ac:dyDescent="0.25">
      <c r="A700" s="1">
        <v>42943</v>
      </c>
      <c r="B700" t="s">
        <v>10</v>
      </c>
      <c r="C700" s="3">
        <f t="shared" si="50"/>
        <v>0</v>
      </c>
      <c r="D700" s="5">
        <v>2304400</v>
      </c>
      <c r="E700" s="4" t="s">
        <v>30</v>
      </c>
      <c r="F700" s="5">
        <v>23</v>
      </c>
      <c r="G700">
        <v>0.1055</v>
      </c>
      <c r="H700" s="1">
        <v>42916</v>
      </c>
      <c r="I700" t="s">
        <v>58</v>
      </c>
    </row>
    <row r="701" spans="1:10" x14ac:dyDescent="0.25">
      <c r="A701" s="1">
        <v>42943</v>
      </c>
      <c r="B701" t="s">
        <v>10</v>
      </c>
      <c r="C701" s="3">
        <f t="shared" si="50"/>
        <v>0</v>
      </c>
      <c r="D701" s="5">
        <v>2704302</v>
      </c>
      <c r="E701" s="4" t="s">
        <v>34</v>
      </c>
      <c r="F701" s="5">
        <v>27</v>
      </c>
      <c r="G701">
        <v>0.1055</v>
      </c>
      <c r="H701" s="1">
        <v>42916</v>
      </c>
      <c r="I701" t="s">
        <v>58</v>
      </c>
    </row>
    <row r="702" spans="1:10" x14ac:dyDescent="0.25">
      <c r="A702" s="1">
        <v>42943</v>
      </c>
      <c r="B702" t="s">
        <v>10</v>
      </c>
      <c r="C702" s="3">
        <f t="shared" si="50"/>
        <v>0</v>
      </c>
      <c r="D702" s="5">
        <v>2927408</v>
      </c>
      <c r="E702" s="4" t="s">
        <v>38</v>
      </c>
      <c r="F702" s="5">
        <v>29</v>
      </c>
      <c r="G702">
        <v>0.1055</v>
      </c>
      <c r="H702" s="1">
        <v>42916</v>
      </c>
      <c r="I702" t="s">
        <v>58</v>
      </c>
    </row>
    <row r="703" spans="1:10" x14ac:dyDescent="0.25">
      <c r="A703" s="1">
        <v>42943</v>
      </c>
      <c r="B703" t="s">
        <v>10</v>
      </c>
      <c r="C703" s="3">
        <f t="shared" si="50"/>
        <v>0</v>
      </c>
      <c r="D703" s="5">
        <v>3106200</v>
      </c>
      <c r="E703" s="4" t="s">
        <v>42</v>
      </c>
      <c r="F703" s="5">
        <v>31</v>
      </c>
      <c r="G703">
        <v>0.1055</v>
      </c>
      <c r="H703" s="1">
        <v>42916</v>
      </c>
      <c r="I703" t="s">
        <v>58</v>
      </c>
    </row>
    <row r="704" spans="1:10" x14ac:dyDescent="0.25">
      <c r="A704" s="1">
        <v>42943</v>
      </c>
      <c r="B704" t="s">
        <v>10</v>
      </c>
      <c r="C704" s="3">
        <f t="shared" si="50"/>
        <v>0</v>
      </c>
      <c r="D704" s="5">
        <v>5002704</v>
      </c>
      <c r="E704" s="4" t="s">
        <v>46</v>
      </c>
      <c r="F704" s="5">
        <v>50</v>
      </c>
      <c r="G704">
        <v>0.1055</v>
      </c>
      <c r="H704" s="1">
        <v>42916</v>
      </c>
      <c r="I704" t="s">
        <v>58</v>
      </c>
    </row>
    <row r="705" spans="1:10" x14ac:dyDescent="0.25">
      <c r="A705" s="1">
        <v>42943</v>
      </c>
      <c r="B705" t="s">
        <v>10</v>
      </c>
      <c r="C705" s="3">
        <f t="shared" si="50"/>
        <v>0</v>
      </c>
      <c r="D705" s="5">
        <v>1506807</v>
      </c>
      <c r="E705" s="4" t="s">
        <v>50</v>
      </c>
      <c r="F705" s="5">
        <v>15</v>
      </c>
      <c r="G705">
        <v>0.1055</v>
      </c>
      <c r="H705" s="1">
        <v>42916</v>
      </c>
      <c r="I705" t="s">
        <v>58</v>
      </c>
    </row>
    <row r="706" spans="1:10" x14ac:dyDescent="0.25">
      <c r="A706" s="1">
        <v>42943</v>
      </c>
      <c r="B706" t="s">
        <v>11</v>
      </c>
      <c r="C706" s="3">
        <f t="shared" si="50"/>
        <v>0</v>
      </c>
      <c r="D706" s="5">
        <v>1501402</v>
      </c>
      <c r="E706" s="4" t="s">
        <v>18</v>
      </c>
      <c r="F706" s="5">
        <v>15</v>
      </c>
      <c r="G706">
        <v>0.63119999999999998</v>
      </c>
      <c r="H706" s="1">
        <v>42916</v>
      </c>
      <c r="I706" t="s">
        <v>58</v>
      </c>
    </row>
    <row r="707" spans="1:10" x14ac:dyDescent="0.25">
      <c r="A707" s="1">
        <v>42943</v>
      </c>
      <c r="B707" t="s">
        <v>11</v>
      </c>
      <c r="C707" s="3">
        <f t="shared" si="50"/>
        <v>0</v>
      </c>
      <c r="D707" s="5">
        <v>1721000</v>
      </c>
      <c r="E707" s="4" t="s">
        <v>22</v>
      </c>
      <c r="F707" s="5">
        <v>17</v>
      </c>
      <c r="G707">
        <v>0.63119999999999998</v>
      </c>
      <c r="H707" s="1">
        <v>42916</v>
      </c>
      <c r="I707" t="s">
        <v>58</v>
      </c>
    </row>
    <row r="708" spans="1:10" x14ac:dyDescent="0.25">
      <c r="A708" s="1">
        <v>42943</v>
      </c>
      <c r="B708" t="s">
        <v>11</v>
      </c>
      <c r="C708" s="3">
        <f t="shared" si="50"/>
        <v>0</v>
      </c>
      <c r="D708" s="5">
        <v>2111300</v>
      </c>
      <c r="E708" s="4" t="s">
        <v>26</v>
      </c>
      <c r="F708" s="5">
        <v>21</v>
      </c>
      <c r="G708">
        <v>0.63119999999999998</v>
      </c>
      <c r="H708" s="1">
        <v>42916</v>
      </c>
      <c r="I708" t="s">
        <v>58</v>
      </c>
    </row>
    <row r="709" spans="1:10" x14ac:dyDescent="0.25">
      <c r="A709" s="1">
        <v>42943</v>
      </c>
      <c r="B709" t="s">
        <v>11</v>
      </c>
      <c r="C709" s="3">
        <f t="shared" si="50"/>
        <v>0</v>
      </c>
      <c r="D709" s="5">
        <v>2304400</v>
      </c>
      <c r="E709" s="4" t="s">
        <v>30</v>
      </c>
      <c r="F709" s="5">
        <v>23</v>
      </c>
      <c r="G709">
        <v>0.63119999999999998</v>
      </c>
      <c r="H709" s="1">
        <v>42916</v>
      </c>
      <c r="I709" t="s">
        <v>58</v>
      </c>
    </row>
    <row r="710" spans="1:10" x14ac:dyDescent="0.25">
      <c r="A710" s="1">
        <v>42943</v>
      </c>
      <c r="B710" t="s">
        <v>11</v>
      </c>
      <c r="C710" s="3">
        <f t="shared" si="50"/>
        <v>0</v>
      </c>
      <c r="D710" s="5">
        <v>2704302</v>
      </c>
      <c r="E710" s="4" t="s">
        <v>34</v>
      </c>
      <c r="F710" s="5">
        <v>27</v>
      </c>
      <c r="G710">
        <v>0.63119999999999998</v>
      </c>
      <c r="H710" s="1">
        <v>42916</v>
      </c>
      <c r="I710" t="s">
        <v>58</v>
      </c>
    </row>
    <row r="711" spans="1:10" x14ac:dyDescent="0.25">
      <c r="A711" s="1">
        <v>42943</v>
      </c>
      <c r="B711" t="s">
        <v>11</v>
      </c>
      <c r="C711" s="3">
        <f t="shared" si="50"/>
        <v>0</v>
      </c>
      <c r="D711" s="5">
        <v>2927408</v>
      </c>
      <c r="E711" s="4" t="s">
        <v>38</v>
      </c>
      <c r="F711" s="5">
        <v>29</v>
      </c>
      <c r="G711">
        <v>0.63119999999999998</v>
      </c>
      <c r="H711" s="1">
        <v>42916</v>
      </c>
      <c r="I711" t="s">
        <v>58</v>
      </c>
    </row>
    <row r="712" spans="1:10" x14ac:dyDescent="0.25">
      <c r="A712" s="1">
        <v>42943</v>
      </c>
      <c r="B712" t="s">
        <v>11</v>
      </c>
      <c r="C712" s="3">
        <f t="shared" si="50"/>
        <v>0</v>
      </c>
      <c r="D712" s="5">
        <v>3106200</v>
      </c>
      <c r="E712" s="4" t="s">
        <v>42</v>
      </c>
      <c r="F712" s="5">
        <v>31</v>
      </c>
      <c r="G712">
        <v>0.63119999999999998</v>
      </c>
      <c r="H712" s="1">
        <v>42916</v>
      </c>
      <c r="I712" t="s">
        <v>58</v>
      </c>
    </row>
    <row r="713" spans="1:10" x14ac:dyDescent="0.25">
      <c r="A713" s="1">
        <v>42943</v>
      </c>
      <c r="B713" t="s">
        <v>11</v>
      </c>
      <c r="C713" s="3">
        <f t="shared" si="50"/>
        <v>0</v>
      </c>
      <c r="D713" s="5">
        <v>5002704</v>
      </c>
      <c r="E713" s="4" t="s">
        <v>46</v>
      </c>
      <c r="F713" s="5">
        <v>50</v>
      </c>
      <c r="G713">
        <v>0.63119999999999998</v>
      </c>
      <c r="H713" s="1">
        <v>42916</v>
      </c>
      <c r="I713" t="s">
        <v>58</v>
      </c>
    </row>
    <row r="714" spans="1:10" x14ac:dyDescent="0.25">
      <c r="A714" s="1">
        <v>42943</v>
      </c>
      <c r="B714" t="s">
        <v>11</v>
      </c>
      <c r="C714" s="3">
        <f t="shared" si="50"/>
        <v>0</v>
      </c>
      <c r="D714" s="5">
        <v>1506807</v>
      </c>
      <c r="E714" s="4" t="s">
        <v>50</v>
      </c>
      <c r="F714" s="5">
        <v>15</v>
      </c>
      <c r="G714">
        <v>0.63119999999999998</v>
      </c>
      <c r="H714" s="1">
        <v>42916</v>
      </c>
      <c r="I714" t="s">
        <v>58</v>
      </c>
    </row>
    <row r="715" spans="1:10" x14ac:dyDescent="0.25">
      <c r="A715" s="1">
        <v>43035</v>
      </c>
      <c r="B715" t="s">
        <v>10</v>
      </c>
      <c r="C715" s="3">
        <f t="shared" ref="C715:C732" si="51">G715*J715*(-1)</f>
        <v>0</v>
      </c>
      <c r="D715" s="5">
        <v>1501402</v>
      </c>
      <c r="E715" s="4" t="s">
        <v>18</v>
      </c>
      <c r="F715" s="5">
        <v>15</v>
      </c>
      <c r="G715">
        <v>0.2</v>
      </c>
      <c r="H715" s="1">
        <v>43007</v>
      </c>
      <c r="I715" t="s">
        <v>58</v>
      </c>
    </row>
    <row r="716" spans="1:10" x14ac:dyDescent="0.25">
      <c r="A716" s="1">
        <v>43035</v>
      </c>
      <c r="B716" t="s">
        <v>10</v>
      </c>
      <c r="C716" s="3">
        <f t="shared" si="51"/>
        <v>0</v>
      </c>
      <c r="D716" s="5">
        <v>1721000</v>
      </c>
      <c r="E716" s="4" t="s">
        <v>22</v>
      </c>
      <c r="F716" s="5">
        <v>17</v>
      </c>
      <c r="G716">
        <v>0.2</v>
      </c>
      <c r="H716" s="1">
        <v>43007</v>
      </c>
      <c r="I716" t="s">
        <v>58</v>
      </c>
    </row>
    <row r="717" spans="1:10" x14ac:dyDescent="0.25">
      <c r="A717" s="1">
        <v>43035</v>
      </c>
      <c r="B717" t="s">
        <v>10</v>
      </c>
      <c r="C717" s="3">
        <f>G717*J717*(-1)-419.9</f>
        <v>-2567269.7560000001</v>
      </c>
      <c r="D717" s="5">
        <v>2111300</v>
      </c>
      <c r="E717" s="4" t="s">
        <v>26</v>
      </c>
      <c r="F717" s="5">
        <v>21</v>
      </c>
      <c r="G717">
        <v>0.2</v>
      </c>
      <c r="H717" s="1">
        <v>43007</v>
      </c>
      <c r="I717" t="s">
        <v>58</v>
      </c>
      <c r="J717" s="3">
        <v>12834249.279999999</v>
      </c>
    </row>
    <row r="718" spans="1:10" x14ac:dyDescent="0.25">
      <c r="A718" s="1">
        <v>43035</v>
      </c>
      <c r="B718" t="s">
        <v>10</v>
      </c>
      <c r="C718" s="3">
        <f t="shared" si="51"/>
        <v>0</v>
      </c>
      <c r="D718" s="5">
        <v>2304400</v>
      </c>
      <c r="E718" s="4" t="s">
        <v>30</v>
      </c>
      <c r="F718" s="5">
        <v>23</v>
      </c>
      <c r="G718">
        <v>0.2</v>
      </c>
      <c r="H718" s="1">
        <v>43007</v>
      </c>
      <c r="I718" t="s">
        <v>58</v>
      </c>
    </row>
    <row r="719" spans="1:10" x14ac:dyDescent="0.25">
      <c r="A719" s="1">
        <v>43035</v>
      </c>
      <c r="B719" t="s">
        <v>10</v>
      </c>
      <c r="C719" s="3">
        <f t="shared" si="51"/>
        <v>0</v>
      </c>
      <c r="D719" s="5">
        <v>2704302</v>
      </c>
      <c r="E719" s="4" t="s">
        <v>34</v>
      </c>
      <c r="F719" s="5">
        <v>27</v>
      </c>
      <c r="G719">
        <v>0.2</v>
      </c>
      <c r="H719" s="1">
        <v>43007</v>
      </c>
      <c r="I719" t="s">
        <v>58</v>
      </c>
    </row>
    <row r="720" spans="1:10" x14ac:dyDescent="0.25">
      <c r="A720" s="1">
        <v>43035</v>
      </c>
      <c r="B720" t="s">
        <v>10</v>
      </c>
      <c r="C720" s="3">
        <f t="shared" si="51"/>
        <v>0</v>
      </c>
      <c r="D720" s="5">
        <v>2927408</v>
      </c>
      <c r="E720" s="4" t="s">
        <v>38</v>
      </c>
      <c r="F720" s="5">
        <v>29</v>
      </c>
      <c r="G720">
        <v>0.2</v>
      </c>
      <c r="H720" s="1">
        <v>43007</v>
      </c>
      <c r="I720" t="s">
        <v>58</v>
      </c>
    </row>
    <row r="721" spans="1:10" x14ac:dyDescent="0.25">
      <c r="A721" s="1">
        <v>43035</v>
      </c>
      <c r="B721" t="s">
        <v>10</v>
      </c>
      <c r="C721" s="3">
        <f t="shared" si="51"/>
        <v>0</v>
      </c>
      <c r="D721" s="5">
        <v>3106200</v>
      </c>
      <c r="E721" s="4" t="s">
        <v>42</v>
      </c>
      <c r="F721" s="5">
        <v>31</v>
      </c>
      <c r="G721">
        <v>0.2</v>
      </c>
      <c r="H721" s="1">
        <v>43007</v>
      </c>
      <c r="I721" t="s">
        <v>58</v>
      </c>
    </row>
    <row r="722" spans="1:10" x14ac:dyDescent="0.25">
      <c r="A722" s="1">
        <v>43035</v>
      </c>
      <c r="B722" t="s">
        <v>10</v>
      </c>
      <c r="C722" s="3">
        <f t="shared" si="51"/>
        <v>0</v>
      </c>
      <c r="D722" s="5">
        <v>5002704</v>
      </c>
      <c r="E722" s="4" t="s">
        <v>46</v>
      </c>
      <c r="F722" s="5">
        <v>50</v>
      </c>
      <c r="G722">
        <v>0.2</v>
      </c>
      <c r="H722" s="1">
        <v>43007</v>
      </c>
      <c r="I722" t="s">
        <v>58</v>
      </c>
    </row>
    <row r="723" spans="1:10" x14ac:dyDescent="0.25">
      <c r="A723" s="1">
        <v>43035</v>
      </c>
      <c r="B723" t="s">
        <v>10</v>
      </c>
      <c r="C723" s="3">
        <f t="shared" si="51"/>
        <v>0</v>
      </c>
      <c r="D723" s="5">
        <v>1506807</v>
      </c>
      <c r="E723" s="4" t="s">
        <v>50</v>
      </c>
      <c r="F723" s="5">
        <v>15</v>
      </c>
      <c r="G723">
        <v>0.2</v>
      </c>
      <c r="H723" s="1">
        <v>43007</v>
      </c>
      <c r="I723" t="s">
        <v>58</v>
      </c>
    </row>
    <row r="724" spans="1:10" x14ac:dyDescent="0.25">
      <c r="A724" s="1">
        <v>43035</v>
      </c>
      <c r="B724" t="s">
        <v>11</v>
      </c>
      <c r="C724" s="3">
        <f t="shared" si="51"/>
        <v>0</v>
      </c>
      <c r="D724" s="5">
        <v>1501402</v>
      </c>
      <c r="E724" s="4" t="s">
        <v>18</v>
      </c>
      <c r="F724" s="5">
        <v>15</v>
      </c>
      <c r="G724">
        <v>0.77969999999999995</v>
      </c>
      <c r="H724" s="1">
        <v>43007</v>
      </c>
      <c r="I724" t="s">
        <v>58</v>
      </c>
    </row>
    <row r="725" spans="1:10" x14ac:dyDescent="0.25">
      <c r="A725" s="1">
        <v>43035</v>
      </c>
      <c r="B725" t="s">
        <v>11</v>
      </c>
      <c r="C725" s="3">
        <f t="shared" si="51"/>
        <v>0</v>
      </c>
      <c r="D725" s="5">
        <v>1721000</v>
      </c>
      <c r="E725" s="4" t="s">
        <v>22</v>
      </c>
      <c r="F725" s="5">
        <v>17</v>
      </c>
      <c r="G725">
        <v>0.77969999999999995</v>
      </c>
      <c r="H725" s="1">
        <v>43007</v>
      </c>
      <c r="I725" t="s">
        <v>58</v>
      </c>
    </row>
    <row r="726" spans="1:10" x14ac:dyDescent="0.25">
      <c r="A726" s="1">
        <v>43035</v>
      </c>
      <c r="B726" t="s">
        <v>11</v>
      </c>
      <c r="C726" s="3">
        <f t="shared" si="51"/>
        <v>0</v>
      </c>
      <c r="D726" s="5">
        <v>2111300</v>
      </c>
      <c r="E726" s="4" t="s">
        <v>26</v>
      </c>
      <c r="F726" s="5">
        <v>21</v>
      </c>
      <c r="G726">
        <v>0.77969999999999995</v>
      </c>
      <c r="H726" s="1">
        <v>43007</v>
      </c>
      <c r="I726" t="s">
        <v>58</v>
      </c>
    </row>
    <row r="727" spans="1:10" x14ac:dyDescent="0.25">
      <c r="A727" s="1">
        <v>43035</v>
      </c>
      <c r="B727" t="s">
        <v>11</v>
      </c>
      <c r="C727" s="3">
        <f t="shared" si="51"/>
        <v>0</v>
      </c>
      <c r="D727" s="5">
        <v>2304400</v>
      </c>
      <c r="E727" s="4" t="s">
        <v>30</v>
      </c>
      <c r="F727" s="5">
        <v>23</v>
      </c>
      <c r="G727">
        <v>0.77969999999999995</v>
      </c>
      <c r="H727" s="1">
        <v>43007</v>
      </c>
      <c r="I727" t="s">
        <v>58</v>
      </c>
    </row>
    <row r="728" spans="1:10" x14ac:dyDescent="0.25">
      <c r="A728" s="1">
        <v>43035</v>
      </c>
      <c r="B728" t="s">
        <v>11</v>
      </c>
      <c r="C728" s="3">
        <f t="shared" si="51"/>
        <v>0</v>
      </c>
      <c r="D728" s="5">
        <v>2704302</v>
      </c>
      <c r="E728" s="4" t="s">
        <v>34</v>
      </c>
      <c r="F728" s="5">
        <v>27</v>
      </c>
      <c r="G728">
        <v>0.77969999999999995</v>
      </c>
      <c r="H728" s="1">
        <v>43007</v>
      </c>
      <c r="I728" t="s">
        <v>58</v>
      </c>
    </row>
    <row r="729" spans="1:10" x14ac:dyDescent="0.25">
      <c r="A729" s="1">
        <v>43035</v>
      </c>
      <c r="B729" t="s">
        <v>11</v>
      </c>
      <c r="C729" s="3">
        <f t="shared" si="51"/>
        <v>0</v>
      </c>
      <c r="D729" s="5">
        <v>2927408</v>
      </c>
      <c r="E729" s="4" t="s">
        <v>38</v>
      </c>
      <c r="F729" s="5">
        <v>29</v>
      </c>
      <c r="G729">
        <v>0.77969999999999995</v>
      </c>
      <c r="H729" s="1">
        <v>43007</v>
      </c>
      <c r="I729" t="s">
        <v>58</v>
      </c>
    </row>
    <row r="730" spans="1:10" x14ac:dyDescent="0.25">
      <c r="A730" s="1">
        <v>43035</v>
      </c>
      <c r="B730" t="s">
        <v>11</v>
      </c>
      <c r="C730" s="3">
        <f t="shared" si="51"/>
        <v>0</v>
      </c>
      <c r="D730" s="5">
        <v>3106200</v>
      </c>
      <c r="E730" s="4" t="s">
        <v>42</v>
      </c>
      <c r="F730" s="5">
        <v>31</v>
      </c>
      <c r="G730">
        <v>0.77969999999999995</v>
      </c>
      <c r="H730" s="1">
        <v>43007</v>
      </c>
      <c r="I730" t="s">
        <v>58</v>
      </c>
    </row>
    <row r="731" spans="1:10" x14ac:dyDescent="0.25">
      <c r="A731" s="1">
        <v>43035</v>
      </c>
      <c r="B731" t="s">
        <v>11</v>
      </c>
      <c r="C731" s="3">
        <f t="shared" si="51"/>
        <v>0</v>
      </c>
      <c r="D731" s="5">
        <v>5002704</v>
      </c>
      <c r="E731" s="4" t="s">
        <v>46</v>
      </c>
      <c r="F731" s="5">
        <v>50</v>
      </c>
      <c r="G731">
        <v>0.77969999999999995</v>
      </c>
      <c r="H731" s="1">
        <v>43007</v>
      </c>
      <c r="I731" t="s">
        <v>58</v>
      </c>
    </row>
    <row r="732" spans="1:10" x14ac:dyDescent="0.25">
      <c r="A732" s="1">
        <v>43035</v>
      </c>
      <c r="B732" t="s">
        <v>11</v>
      </c>
      <c r="C732" s="3">
        <f t="shared" si="51"/>
        <v>0</v>
      </c>
      <c r="D732" s="5">
        <v>1506807</v>
      </c>
      <c r="E732" s="4" t="s">
        <v>50</v>
      </c>
      <c r="F732" s="5">
        <v>15</v>
      </c>
      <c r="G732">
        <v>0.77969999999999995</v>
      </c>
      <c r="H732" s="1">
        <v>43007</v>
      </c>
      <c r="I732" t="s">
        <v>58</v>
      </c>
    </row>
    <row r="733" spans="1:10" x14ac:dyDescent="0.25">
      <c r="A733" s="1">
        <v>43259</v>
      </c>
      <c r="B733" t="s">
        <v>10</v>
      </c>
      <c r="C733" s="3">
        <f t="shared" ref="C733:C752" si="52">G733*J733*(-1)</f>
        <v>0</v>
      </c>
      <c r="D733" s="5">
        <v>1501402</v>
      </c>
      <c r="E733" s="4" t="s">
        <v>18</v>
      </c>
      <c r="F733" s="5">
        <v>15</v>
      </c>
      <c r="G733">
        <v>1.8E-3</v>
      </c>
      <c r="H733" s="1">
        <v>37041</v>
      </c>
      <c r="I733" t="s">
        <v>58</v>
      </c>
    </row>
    <row r="734" spans="1:10" x14ac:dyDescent="0.25">
      <c r="A734" s="1">
        <v>43259</v>
      </c>
      <c r="B734" t="s">
        <v>10</v>
      </c>
      <c r="C734" s="3">
        <f t="shared" si="52"/>
        <v>0</v>
      </c>
      <c r="D734" s="5">
        <v>1721000</v>
      </c>
      <c r="E734" s="4" t="s">
        <v>22</v>
      </c>
      <c r="F734" s="5">
        <v>17</v>
      </c>
      <c r="G734">
        <v>1.8E-3</v>
      </c>
      <c r="H734" s="1">
        <v>37041</v>
      </c>
      <c r="I734" t="s">
        <v>58</v>
      </c>
    </row>
    <row r="735" spans="1:10" x14ac:dyDescent="0.25">
      <c r="A735" s="1">
        <v>43259</v>
      </c>
      <c r="B735" t="s">
        <v>10</v>
      </c>
      <c r="C735" s="3">
        <f>G735*J735*(-1)+556.67</f>
        <v>-22547.649922000001</v>
      </c>
      <c r="D735" s="5">
        <v>2111300</v>
      </c>
      <c r="E735" s="4" t="s">
        <v>26</v>
      </c>
      <c r="F735" s="5">
        <v>21</v>
      </c>
      <c r="G735">
        <v>1.8E-3</v>
      </c>
      <c r="H735" s="1">
        <v>37041</v>
      </c>
      <c r="I735" t="s">
        <v>58</v>
      </c>
      <c r="J735" s="3">
        <v>12835733.289999999</v>
      </c>
    </row>
    <row r="736" spans="1:10" x14ac:dyDescent="0.25">
      <c r="A736" s="1">
        <v>43259</v>
      </c>
      <c r="B736" t="s">
        <v>10</v>
      </c>
      <c r="C736" s="3">
        <f t="shared" si="52"/>
        <v>0</v>
      </c>
      <c r="D736" s="5">
        <v>2304400</v>
      </c>
      <c r="E736" s="4" t="s">
        <v>30</v>
      </c>
      <c r="F736" s="5">
        <v>23</v>
      </c>
      <c r="G736">
        <v>1.8E-3</v>
      </c>
      <c r="H736" s="1">
        <v>37041</v>
      </c>
      <c r="I736" t="s">
        <v>58</v>
      </c>
    </row>
    <row r="737" spans="1:10" x14ac:dyDescent="0.25">
      <c r="A737" s="1">
        <v>43259</v>
      </c>
      <c r="B737" t="s">
        <v>10</v>
      </c>
      <c r="C737" s="3">
        <f t="shared" si="52"/>
        <v>0</v>
      </c>
      <c r="D737" s="5">
        <v>2704302</v>
      </c>
      <c r="E737" s="4" t="s">
        <v>34</v>
      </c>
      <c r="F737" s="5">
        <v>27</v>
      </c>
      <c r="G737">
        <v>1.8E-3</v>
      </c>
      <c r="H737" s="1">
        <v>37041</v>
      </c>
      <c r="I737" t="s">
        <v>58</v>
      </c>
    </row>
    <row r="738" spans="1:10" x14ac:dyDescent="0.25">
      <c r="A738" s="1">
        <v>43259</v>
      </c>
      <c r="B738" t="s">
        <v>10</v>
      </c>
      <c r="C738" s="3">
        <f t="shared" si="52"/>
        <v>0</v>
      </c>
      <c r="D738" s="5">
        <v>2927408</v>
      </c>
      <c r="E738" s="4" t="s">
        <v>38</v>
      </c>
      <c r="F738" s="5">
        <v>29</v>
      </c>
      <c r="G738">
        <v>1.8E-3</v>
      </c>
      <c r="H738" s="1">
        <v>37041</v>
      </c>
      <c r="I738" t="s">
        <v>58</v>
      </c>
    </row>
    <row r="739" spans="1:10" x14ac:dyDescent="0.25">
      <c r="A739" s="1">
        <v>43259</v>
      </c>
      <c r="B739" t="s">
        <v>10</v>
      </c>
      <c r="C739" s="3">
        <f t="shared" si="52"/>
        <v>0</v>
      </c>
      <c r="D739" s="5">
        <v>3106200</v>
      </c>
      <c r="E739" s="4" t="s">
        <v>42</v>
      </c>
      <c r="F739" s="5">
        <v>31</v>
      </c>
      <c r="G739">
        <v>1.8E-3</v>
      </c>
      <c r="H739" s="1">
        <v>37041</v>
      </c>
      <c r="I739" t="s">
        <v>58</v>
      </c>
    </row>
    <row r="740" spans="1:10" x14ac:dyDescent="0.25">
      <c r="A740" s="1">
        <v>43259</v>
      </c>
      <c r="B740" t="s">
        <v>10</v>
      </c>
      <c r="C740" s="3">
        <f t="shared" si="52"/>
        <v>0</v>
      </c>
      <c r="D740" s="5">
        <v>5002704</v>
      </c>
      <c r="E740" s="4" t="s">
        <v>46</v>
      </c>
      <c r="F740" s="5">
        <v>50</v>
      </c>
      <c r="G740">
        <v>1.8E-3</v>
      </c>
      <c r="H740" s="1">
        <v>37041</v>
      </c>
      <c r="I740" t="s">
        <v>58</v>
      </c>
    </row>
    <row r="741" spans="1:10" x14ac:dyDescent="0.25">
      <c r="A741" s="1">
        <v>43259</v>
      </c>
      <c r="B741" t="s">
        <v>10</v>
      </c>
      <c r="C741" s="3">
        <f t="shared" si="52"/>
        <v>0</v>
      </c>
      <c r="D741" s="5">
        <v>1506807</v>
      </c>
      <c r="E741" s="4" t="s">
        <v>50</v>
      </c>
      <c r="F741" s="5">
        <v>15</v>
      </c>
      <c r="G741">
        <v>1.8E-3</v>
      </c>
      <c r="H741" s="1">
        <v>37041</v>
      </c>
      <c r="I741" t="s">
        <v>58</v>
      </c>
    </row>
    <row r="742" spans="1:10" x14ac:dyDescent="0.25">
      <c r="A742" s="1">
        <v>43259</v>
      </c>
      <c r="B742" t="s">
        <v>11</v>
      </c>
      <c r="C742" s="3">
        <f t="shared" si="52"/>
        <v>0</v>
      </c>
      <c r="D742" s="5">
        <v>1501402</v>
      </c>
      <c r="E742" s="4" t="s">
        <v>18</v>
      </c>
      <c r="F742" s="5">
        <v>15</v>
      </c>
      <c r="G742">
        <v>5.8999999999999999E-3</v>
      </c>
      <c r="H742" s="1">
        <v>37041</v>
      </c>
      <c r="I742" t="s">
        <v>58</v>
      </c>
    </row>
    <row r="743" spans="1:10" x14ac:dyDescent="0.25">
      <c r="A743" s="1">
        <v>43259</v>
      </c>
      <c r="B743" t="s">
        <v>11</v>
      </c>
      <c r="C743" s="3">
        <f t="shared" si="52"/>
        <v>0</v>
      </c>
      <c r="D743" s="5">
        <v>1721000</v>
      </c>
      <c r="E743" s="4" t="s">
        <v>22</v>
      </c>
      <c r="F743" s="5">
        <v>17</v>
      </c>
      <c r="G743">
        <v>5.8999999999999999E-3</v>
      </c>
      <c r="H743" s="1">
        <v>37041</v>
      </c>
      <c r="I743" t="s">
        <v>58</v>
      </c>
    </row>
    <row r="744" spans="1:10" x14ac:dyDescent="0.25">
      <c r="A744" s="1">
        <v>43259</v>
      </c>
      <c r="B744" t="s">
        <v>11</v>
      </c>
      <c r="C744" s="3">
        <f t="shared" si="52"/>
        <v>0</v>
      </c>
      <c r="D744" s="5">
        <v>2111300</v>
      </c>
      <c r="E744" s="4" t="s">
        <v>26</v>
      </c>
      <c r="F744" s="5">
        <v>21</v>
      </c>
      <c r="G744">
        <v>5.8999999999999999E-3</v>
      </c>
      <c r="H744" s="1">
        <v>37041</v>
      </c>
      <c r="I744" t="s">
        <v>58</v>
      </c>
    </row>
    <row r="745" spans="1:10" x14ac:dyDescent="0.25">
      <c r="A745" s="1">
        <v>43259</v>
      </c>
      <c r="B745" t="s">
        <v>11</v>
      </c>
      <c r="C745" s="3">
        <f t="shared" si="52"/>
        <v>0</v>
      </c>
      <c r="D745" s="5">
        <v>2304400</v>
      </c>
      <c r="E745" s="4" t="s">
        <v>30</v>
      </c>
      <c r="F745" s="5">
        <v>23</v>
      </c>
      <c r="G745">
        <v>5.8999999999999999E-3</v>
      </c>
      <c r="H745" s="1">
        <v>37041</v>
      </c>
      <c r="I745" t="s">
        <v>58</v>
      </c>
    </row>
    <row r="746" spans="1:10" x14ac:dyDescent="0.25">
      <c r="A746" s="1">
        <v>43259</v>
      </c>
      <c r="B746" t="s">
        <v>11</v>
      </c>
      <c r="C746" s="3">
        <f t="shared" si="52"/>
        <v>0</v>
      </c>
      <c r="D746" s="5">
        <v>2704302</v>
      </c>
      <c r="E746" s="4" t="s">
        <v>34</v>
      </c>
      <c r="F746" s="5">
        <v>27</v>
      </c>
      <c r="G746">
        <v>5.8999999999999999E-3</v>
      </c>
      <c r="H746" s="1">
        <v>37041</v>
      </c>
      <c r="I746" t="s">
        <v>58</v>
      </c>
    </row>
    <row r="747" spans="1:10" x14ac:dyDescent="0.25">
      <c r="A747" s="1">
        <v>43259</v>
      </c>
      <c r="B747" t="s">
        <v>11</v>
      </c>
      <c r="C747" s="3">
        <f t="shared" si="52"/>
        <v>0</v>
      </c>
      <c r="D747" s="5">
        <v>2927408</v>
      </c>
      <c r="E747" s="4" t="s">
        <v>38</v>
      </c>
      <c r="F747" s="5">
        <v>29</v>
      </c>
      <c r="G747">
        <v>5.8999999999999999E-3</v>
      </c>
      <c r="H747" s="1">
        <v>37041</v>
      </c>
      <c r="I747" t="s">
        <v>58</v>
      </c>
    </row>
    <row r="748" spans="1:10" x14ac:dyDescent="0.25">
      <c r="A748" s="1">
        <v>43259</v>
      </c>
      <c r="B748" t="s">
        <v>11</v>
      </c>
      <c r="C748" s="3">
        <f t="shared" si="52"/>
        <v>0</v>
      </c>
      <c r="D748" s="5">
        <v>3106200</v>
      </c>
      <c r="E748" s="4" t="s">
        <v>42</v>
      </c>
      <c r="F748" s="5">
        <v>31</v>
      </c>
      <c r="G748">
        <v>5.8999999999999999E-3</v>
      </c>
      <c r="H748" s="1">
        <v>37041</v>
      </c>
      <c r="I748" t="s">
        <v>58</v>
      </c>
    </row>
    <row r="749" spans="1:10" x14ac:dyDescent="0.25">
      <c r="A749" s="1">
        <v>43259</v>
      </c>
      <c r="B749" t="s">
        <v>11</v>
      </c>
      <c r="C749" s="3">
        <f t="shared" si="52"/>
        <v>0</v>
      </c>
      <c r="D749" s="5">
        <v>5002704</v>
      </c>
      <c r="E749" s="4" t="s">
        <v>46</v>
      </c>
      <c r="F749" s="5">
        <v>50</v>
      </c>
      <c r="G749">
        <v>5.8999999999999999E-3</v>
      </c>
      <c r="H749" s="1">
        <v>37041</v>
      </c>
      <c r="I749" t="s">
        <v>58</v>
      </c>
    </row>
    <row r="750" spans="1:10" x14ac:dyDescent="0.25">
      <c r="A750" s="1">
        <v>43259</v>
      </c>
      <c r="B750" t="s">
        <v>11</v>
      </c>
      <c r="C750" s="3">
        <f t="shared" si="52"/>
        <v>0</v>
      </c>
      <c r="D750" s="5">
        <v>1506807</v>
      </c>
      <c r="E750" s="4" t="s">
        <v>50</v>
      </c>
      <c r="F750" s="5">
        <v>15</v>
      </c>
      <c r="G750">
        <v>5.8999999999999999E-3</v>
      </c>
      <c r="H750" s="1">
        <v>37041</v>
      </c>
      <c r="I750" t="s">
        <v>58</v>
      </c>
    </row>
    <row r="751" spans="1:10" x14ac:dyDescent="0.25">
      <c r="A751" s="1">
        <v>41913</v>
      </c>
      <c r="B751" t="s">
        <v>9</v>
      </c>
      <c r="C751" s="3">
        <f t="shared" si="52"/>
        <v>-551285.56999999995</v>
      </c>
      <c r="D751" s="5">
        <v>2111300</v>
      </c>
      <c r="E751" s="4" t="s">
        <v>26</v>
      </c>
      <c r="F751" s="5">
        <v>21</v>
      </c>
      <c r="G751">
        <v>1</v>
      </c>
      <c r="I751" t="s">
        <v>73</v>
      </c>
      <c r="J751" s="2">
        <v>551285.56999999995</v>
      </c>
    </row>
    <row r="752" spans="1:10" x14ac:dyDescent="0.25">
      <c r="A752" s="1">
        <v>41671</v>
      </c>
      <c r="B752" t="s">
        <v>9</v>
      </c>
      <c r="C752" s="3">
        <f t="shared" si="52"/>
        <v>551285.56999999995</v>
      </c>
      <c r="D752" s="5">
        <v>2111300</v>
      </c>
      <c r="E752" s="4" t="s">
        <v>26</v>
      </c>
      <c r="F752" s="5">
        <v>21</v>
      </c>
      <c r="G752">
        <v>-1</v>
      </c>
      <c r="I752" t="s">
        <v>73</v>
      </c>
      <c r="J752" s="2">
        <v>551285.56999999995</v>
      </c>
    </row>
  </sheetData>
  <conditionalFormatting sqref="A83:A92">
    <cfRule type="timePeriod" dxfId="1" priority="2" timePeriod="lastMonth">
      <formula>AND(MONTH(A83)=MONTH(EDATE(TODAY(),0-1)),YEAR(A83)=YEAR(EDATE(TODAY(),0-1)))</formula>
    </cfRule>
  </conditionalFormatting>
  <conditionalFormatting sqref="J104:J106">
    <cfRule type="timePeriod" dxfId="0" priority="1" timePeriod="lastMonth">
      <formula>AND(MONTH(J104)=MONTH(EDATE(TODAY(),0-1)),YEAR(J104)=YEAR(EDATE(TODAY(),0-1)))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CFE9-7EC3-4360-8203-6A3034C0A4BC}">
  <dimension ref="A1:F10"/>
  <sheetViews>
    <sheetView workbookViewId="0">
      <selection activeCell="A2" sqref="A2:C10"/>
    </sheetView>
  </sheetViews>
  <sheetFormatPr defaultRowHeight="15" x14ac:dyDescent="0.25"/>
  <cols>
    <col min="1" max="1" width="8.28515625" bestFit="1" customWidth="1"/>
    <col min="2" max="2" width="19" bestFit="1" customWidth="1"/>
    <col min="3" max="3" width="5" bestFit="1" customWidth="1"/>
    <col min="4" max="4" width="16.28515625" bestFit="1" customWidth="1"/>
    <col min="5" max="5" width="9.85546875" bestFit="1" customWidth="1"/>
    <col min="6" max="6" width="26.5703125" bestFit="1" customWidth="1"/>
  </cols>
  <sheetData>
    <row r="1" spans="1:6" x14ac:dyDescent="0.25">
      <c r="A1" s="4" t="s">
        <v>13</v>
      </c>
      <c r="B1" s="4" t="s">
        <v>14</v>
      </c>
      <c r="C1" s="4" t="s">
        <v>15</v>
      </c>
      <c r="D1" s="4" t="s">
        <v>16</v>
      </c>
      <c r="E1" s="4" t="s">
        <v>1</v>
      </c>
      <c r="F1" s="4" t="s">
        <v>17</v>
      </c>
    </row>
    <row r="2" spans="1:6" x14ac:dyDescent="0.25">
      <c r="A2" s="5">
        <v>1501402</v>
      </c>
      <c r="B2" s="4" t="s">
        <v>18</v>
      </c>
      <c r="C2" s="5">
        <v>15</v>
      </c>
      <c r="D2" s="4" t="s">
        <v>19</v>
      </c>
      <c r="E2" s="4" t="s">
        <v>20</v>
      </c>
      <c r="F2" s="4" t="s">
        <v>21</v>
      </c>
    </row>
    <row r="3" spans="1:6" x14ac:dyDescent="0.25">
      <c r="A3" s="5">
        <v>1721000</v>
      </c>
      <c r="B3" s="4" t="s">
        <v>22</v>
      </c>
      <c r="C3" s="5">
        <v>17</v>
      </c>
      <c r="D3" s="4" t="s">
        <v>23</v>
      </c>
      <c r="E3" s="4" t="s">
        <v>24</v>
      </c>
      <c r="F3" s="4" t="s">
        <v>25</v>
      </c>
    </row>
    <row r="4" spans="1:6" x14ac:dyDescent="0.25">
      <c r="A4" s="5">
        <v>2111300</v>
      </c>
      <c r="B4" s="4" t="s">
        <v>26</v>
      </c>
      <c r="C4" s="5">
        <v>21</v>
      </c>
      <c r="D4" s="4" t="s">
        <v>27</v>
      </c>
      <c r="E4" s="4" t="s">
        <v>28</v>
      </c>
      <c r="F4" s="4" t="s">
        <v>29</v>
      </c>
    </row>
    <row r="5" spans="1:6" x14ac:dyDescent="0.25">
      <c r="A5" s="5">
        <v>2304400</v>
      </c>
      <c r="B5" s="4" t="s">
        <v>30</v>
      </c>
      <c r="C5" s="5">
        <v>23</v>
      </c>
      <c r="D5" s="4" t="s">
        <v>31</v>
      </c>
      <c r="E5" s="4" t="s">
        <v>32</v>
      </c>
      <c r="F5" s="4" t="s">
        <v>33</v>
      </c>
    </row>
    <row r="6" spans="1:6" x14ac:dyDescent="0.25">
      <c r="A6" s="5">
        <v>2704302</v>
      </c>
      <c r="B6" s="4" t="s">
        <v>34</v>
      </c>
      <c r="C6" s="5">
        <v>27</v>
      </c>
      <c r="D6" s="4" t="s">
        <v>35</v>
      </c>
      <c r="E6" s="4" t="s">
        <v>36</v>
      </c>
      <c r="F6" s="4" t="s">
        <v>37</v>
      </c>
    </row>
    <row r="7" spans="1:6" x14ac:dyDescent="0.25">
      <c r="A7" s="5">
        <v>2927408</v>
      </c>
      <c r="B7" s="4" t="s">
        <v>38</v>
      </c>
      <c r="C7" s="5">
        <v>29</v>
      </c>
      <c r="D7" s="4" t="s">
        <v>39</v>
      </c>
      <c r="E7" s="4" t="s">
        <v>40</v>
      </c>
      <c r="F7" s="4" t="s">
        <v>41</v>
      </c>
    </row>
    <row r="8" spans="1:6" x14ac:dyDescent="0.25">
      <c r="A8" s="5">
        <v>3106200</v>
      </c>
      <c r="B8" s="4" t="s">
        <v>42</v>
      </c>
      <c r="C8" s="5">
        <v>31</v>
      </c>
      <c r="D8" s="4" t="s">
        <v>43</v>
      </c>
      <c r="E8" s="4" t="s">
        <v>44</v>
      </c>
      <c r="F8" s="4" t="s">
        <v>45</v>
      </c>
    </row>
    <row r="9" spans="1:6" x14ac:dyDescent="0.25">
      <c r="A9" s="5">
        <v>5002704</v>
      </c>
      <c r="B9" s="4" t="s">
        <v>46</v>
      </c>
      <c r="C9" s="5">
        <v>50</v>
      </c>
      <c r="D9" s="4" t="s">
        <v>47</v>
      </c>
      <c r="E9" s="4" t="s">
        <v>48</v>
      </c>
      <c r="F9" s="4" t="s">
        <v>49</v>
      </c>
    </row>
    <row r="10" spans="1:6" x14ac:dyDescent="0.25">
      <c r="A10" s="5">
        <v>1506807</v>
      </c>
      <c r="B10" s="4" t="s">
        <v>50</v>
      </c>
      <c r="C10" s="5">
        <v>15</v>
      </c>
      <c r="D10" s="4" t="s">
        <v>51</v>
      </c>
      <c r="E10" s="4" t="s">
        <v>20</v>
      </c>
      <c r="F10" s="4" t="s">
        <v>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03_CSVdatasetMes_original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Patricia Silva Pimentel</dc:creator>
  <cp:lastModifiedBy>office365</cp:lastModifiedBy>
  <dcterms:created xsi:type="dcterms:W3CDTF">2023-01-19T14:06:45Z</dcterms:created>
  <dcterms:modified xsi:type="dcterms:W3CDTF">2023-01-21T23:14:01Z</dcterms:modified>
</cp:coreProperties>
</file>