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berOwl\Documents\MHSA\Proyecto-Final-HESM-650\Anexos-HEMG-650\T4-Plan-Evaluativo\"/>
    </mc:Choice>
  </mc:AlternateContent>
  <xr:revisionPtr revIDLastSave="0" documentId="13_ncr:1_{B7EA77BF-3349-4205-92D3-71196010BF38}" xr6:coauthVersionLast="47" xr6:coauthVersionMax="47" xr10:uidLastSave="{00000000-0000-0000-0000-000000000000}"/>
  <bookViews>
    <workbookView xWindow="-120" yWindow="-120" windowWidth="29040" windowHeight="15720" xr2:uid="{4736E372-043C-4A61-AF01-A450C78FC8E8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G12" i="1"/>
  <c r="G13" i="1"/>
  <c r="G14" i="1"/>
  <c r="G15" i="1"/>
  <c r="G11" i="1"/>
  <c r="G6" i="1"/>
  <c r="G7" i="1"/>
  <c r="G8" i="1"/>
  <c r="G5" i="1"/>
  <c r="G21" i="1" l="1"/>
  <c r="G16" i="1"/>
  <c r="G9" i="1"/>
  <c r="G26" i="1" l="1"/>
  <c r="G27" i="1" s="1"/>
</calcChain>
</file>

<file path=xl/sharedStrings.xml><?xml version="1.0" encoding="utf-8"?>
<sst xmlns="http://schemas.openxmlformats.org/spreadsheetml/2006/main" count="60" uniqueCount="48">
  <si>
    <t>A. Recursos Humanos</t>
  </si>
  <si>
    <t>Evaluador principal</t>
  </si>
  <si>
    <t>Coordinación general, análisis de datos y elaboración del informe final (6 meses)</t>
  </si>
  <si>
    <t>Asistente de investigación</t>
  </si>
  <si>
    <t>Aplicación de encuestas, manejo de base de datos y apoyo en análisis</t>
  </si>
  <si>
    <t>Personal médico colaborador</t>
  </si>
  <si>
    <t>Apoyo en recolección de datos clínicos y validación de información</t>
  </si>
  <si>
    <t>Personal de enfermería</t>
  </si>
  <si>
    <t>Monitoreo remoto y apoyo en seguimiento a pacientes</t>
  </si>
  <si>
    <t>Subtotal Recursos Humanos</t>
  </si>
  <si>
    <t>B. Recursos Materiales y Tecnológicos</t>
  </si>
  <si>
    <t>Computadoras portátiles / tablets</t>
  </si>
  <si>
    <t>Para encuestas y monitoreo remoto</t>
  </si>
  <si>
    <t>Conexión a internet / plan de datos</t>
  </si>
  <si>
    <t>Servicio durante seis meses para seguimiento remoto</t>
  </si>
  <si>
    <t>Análisis de datos cuantitativos</t>
  </si>
  <si>
    <t>Formularios digitales y cuestionarios</t>
  </si>
  <si>
    <t>Impresión o desarrollo de formularios en línea</t>
  </si>
  <si>
    <t>Para documentación y reportes</t>
  </si>
  <si>
    <t>Subtotal Materiales y Tecnología</t>
  </si>
  <si>
    <t>C. Incentivos y Costos Operativos</t>
  </si>
  <si>
    <t>Incentivos para participantes</t>
  </si>
  <si>
    <t>Tarjetas o reconocimientos simbólicos</t>
  </si>
  <si>
    <t>Reuniones y presentaciones</t>
  </si>
  <si>
    <t>Refrigerios y material para reuniones de resultados</t>
  </si>
  <si>
    <t>Transporte o viáticos del personal evaluador</t>
  </si>
  <si>
    <t>Traslados a centros de salud o entrevistas</t>
  </si>
  <si>
    <t>Subtotal Incentivos y Operativos</t>
  </si>
  <si>
    <t>D. Difusión de Resultados</t>
  </si>
  <si>
    <t>Impresión de informes y resúmenes ejecutivos</t>
  </si>
  <si>
    <t>Distribución institucional y comunitaria</t>
  </si>
  <si>
    <t>Presentación institucional</t>
  </si>
  <si>
    <t>Material audiovisual o digital para exposición</t>
  </si>
  <si>
    <t>Subtotal Difusión</t>
  </si>
  <si>
    <t>E. Contingencia (5%)</t>
  </si>
  <si>
    <t>Reserva para gastos imprevistos</t>
  </si>
  <si>
    <t>TOTAL GENERAL ESTIMADO</t>
  </si>
  <si>
    <t>Software estadístico</t>
  </si>
  <si>
    <t>Material de oficina</t>
  </si>
  <si>
    <t>CATEGORIA</t>
  </si>
  <si>
    <t>DESCRIPCION</t>
  </si>
  <si>
    <t>CANTIDAD</t>
  </si>
  <si>
    <t>COSTO POR UNIDAD</t>
  </si>
  <si>
    <t>COSTO TOTAL</t>
  </si>
  <si>
    <t>HR</t>
  </si>
  <si>
    <t>EA</t>
  </si>
  <si>
    <t>PAQ</t>
  </si>
  <si>
    <t>Presupuesto Programa de Telemedicina para el Seguimiento de Pacientes con Diabetes tipo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</si>
</sst>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0"/>
      <name val="Cambria"/>
      <family val="1"/>
    </font>
    <font>
      <b/>
      <sz val="18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3" borderId="0" xfId="0" applyFont="1" applyFill="1" applyBorder="1"/>
    <xf numFmtId="0" fontId="3" fillId="3" borderId="1" xfId="0" applyFont="1" applyFill="1" applyBorder="1"/>
    <xf numFmtId="44" fontId="3" fillId="3" borderId="0" xfId="2" applyFont="1" applyFill="1" applyBorder="1"/>
    <xf numFmtId="44" fontId="3" fillId="3" borderId="2" xfId="2" applyFont="1" applyFill="1" applyBorder="1"/>
    <xf numFmtId="165" fontId="3" fillId="3" borderId="0" xfId="1" applyNumberFormat="1" applyFont="1" applyFill="1" applyBorder="1"/>
    <xf numFmtId="43" fontId="3" fillId="3" borderId="0" xfId="1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43" fontId="2" fillId="4" borderId="7" xfId="1" applyNumberFormat="1" applyFont="1" applyFill="1" applyBorder="1"/>
    <xf numFmtId="44" fontId="2" fillId="4" borderId="7" xfId="2" applyFont="1" applyFill="1" applyBorder="1"/>
    <xf numFmtId="44" fontId="2" fillId="4" borderId="8" xfId="2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43" fontId="4" fillId="5" borderId="7" xfId="1" applyNumberFormat="1" applyFont="1" applyFill="1" applyBorder="1"/>
    <xf numFmtId="44" fontId="4" fillId="5" borderId="7" xfId="2" applyFont="1" applyFill="1" applyBorder="1"/>
    <xf numFmtId="44" fontId="4" fillId="5" borderId="8" xfId="2" applyFont="1" applyFill="1" applyBorder="1"/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44" fontId="3" fillId="0" borderId="0" xfId="2" applyFont="1"/>
    <xf numFmtId="44" fontId="4" fillId="5" borderId="5" xfId="2" applyFont="1" applyFill="1" applyBorder="1" applyAlignment="1">
      <alignment horizontal="center" vertical="top"/>
    </xf>
    <xf numFmtId="44" fontId="2" fillId="2" borderId="8" xfId="2" applyFont="1" applyFill="1" applyBorder="1"/>
    <xf numFmtId="44" fontId="2" fillId="2" borderId="7" xfId="2" applyFont="1" applyFill="1" applyBorder="1"/>
    <xf numFmtId="44" fontId="4" fillId="5" borderId="9" xfId="2" applyFont="1" applyFill="1" applyBorder="1" applyAlignment="1">
      <alignment horizontal="center" vertical="top"/>
    </xf>
    <xf numFmtId="165" fontId="3" fillId="0" borderId="0" xfId="1" applyNumberFormat="1" applyFont="1"/>
    <xf numFmtId="165" fontId="4" fillId="5" borderId="4" xfId="1" applyNumberFormat="1" applyFont="1" applyFill="1" applyBorder="1" applyAlignment="1">
      <alignment horizontal="center" vertical="top"/>
    </xf>
    <xf numFmtId="165" fontId="2" fillId="2" borderId="7" xfId="1" applyNumberFormat="1" applyFont="1" applyFill="1" applyBorder="1"/>
    <xf numFmtId="165" fontId="2" fillId="4" borderId="7" xfId="1" applyNumberFormat="1" applyFont="1" applyFill="1" applyBorder="1"/>
    <xf numFmtId="165" fontId="4" fillId="5" borderId="7" xfId="1" applyNumberFormat="1" applyFont="1" applyFill="1" applyBorder="1"/>
    <xf numFmtId="0" fontId="3" fillId="3" borderId="0" xfId="0" applyFont="1" applyFill="1"/>
    <xf numFmtId="165" fontId="3" fillId="3" borderId="0" xfId="1" applyNumberFormat="1" applyFont="1" applyFill="1"/>
    <xf numFmtId="44" fontId="3" fillId="3" borderId="0" xfId="2" applyFont="1" applyFill="1"/>
    <xf numFmtId="0" fontId="5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5312-897B-44CF-837E-96B9A6BC784D}">
  <dimension ref="A1:H28"/>
  <sheetViews>
    <sheetView tabSelected="1" workbookViewId="0">
      <selection activeCell="B35" sqref="B35"/>
    </sheetView>
  </sheetViews>
  <sheetFormatPr defaultRowHeight="15.75" x14ac:dyDescent="0.25"/>
  <cols>
    <col min="1" max="1" width="9.140625" style="1"/>
    <col min="2" max="2" width="48.7109375" style="1" bestFit="1" customWidth="1"/>
    <col min="3" max="3" width="83.42578125" style="1" bestFit="1" customWidth="1"/>
    <col min="4" max="4" width="12.42578125" style="1" bestFit="1" customWidth="1"/>
    <col min="5" max="5" width="23" style="27" bestFit="1" customWidth="1"/>
    <col min="6" max="6" width="7.140625" style="22" bestFit="1" customWidth="1"/>
    <col min="7" max="7" width="16.140625" style="22" bestFit="1" customWidth="1"/>
    <col min="8" max="16384" width="9.140625" style="1"/>
  </cols>
  <sheetData>
    <row r="1" spans="1:8" x14ac:dyDescent="0.25">
      <c r="A1" s="32"/>
      <c r="B1" s="35" t="s">
        <v>47</v>
      </c>
      <c r="C1" s="35"/>
      <c r="D1" s="35"/>
      <c r="E1" s="35"/>
      <c r="F1" s="35"/>
      <c r="G1" s="35"/>
      <c r="H1" s="32"/>
    </row>
    <row r="2" spans="1:8" ht="16.5" thickBot="1" x14ac:dyDescent="0.3">
      <c r="A2" s="32"/>
      <c r="B2" s="35"/>
      <c r="C2" s="35"/>
      <c r="D2" s="35"/>
      <c r="E2" s="35"/>
      <c r="F2" s="35"/>
      <c r="G2" s="35"/>
      <c r="H2" s="32"/>
    </row>
    <row r="3" spans="1:8" ht="16.5" thickBot="1" x14ac:dyDescent="0.3">
      <c r="A3" s="32"/>
      <c r="B3" s="20" t="s">
        <v>39</v>
      </c>
      <c r="C3" s="21" t="s">
        <v>40</v>
      </c>
      <c r="D3" s="21" t="s">
        <v>41</v>
      </c>
      <c r="E3" s="28" t="s">
        <v>42</v>
      </c>
      <c r="F3" s="26"/>
      <c r="G3" s="23" t="s">
        <v>43</v>
      </c>
      <c r="H3" s="32"/>
    </row>
    <row r="4" spans="1:8" ht="16.5" thickBot="1" x14ac:dyDescent="0.3">
      <c r="A4" s="32"/>
      <c r="B4" s="13" t="s">
        <v>0</v>
      </c>
      <c r="C4" s="14"/>
      <c r="D4" s="14"/>
      <c r="E4" s="29"/>
      <c r="F4" s="25"/>
      <c r="G4" s="24"/>
      <c r="H4" s="32"/>
    </row>
    <row r="5" spans="1:8" x14ac:dyDescent="0.25">
      <c r="A5" s="32"/>
      <c r="B5" s="3" t="s">
        <v>1</v>
      </c>
      <c r="C5" s="2" t="s">
        <v>2</v>
      </c>
      <c r="D5" s="7">
        <v>1039.2</v>
      </c>
      <c r="E5" s="6">
        <v>80</v>
      </c>
      <c r="F5" s="4" t="s">
        <v>44</v>
      </c>
      <c r="G5" s="5">
        <f>E5*D5</f>
        <v>83136</v>
      </c>
      <c r="H5" s="32"/>
    </row>
    <row r="6" spans="1:8" x14ac:dyDescent="0.25">
      <c r="A6" s="32"/>
      <c r="B6" s="3" t="s">
        <v>3</v>
      </c>
      <c r="C6" s="2" t="s">
        <v>4</v>
      </c>
      <c r="D6" s="7">
        <v>1039.2</v>
      </c>
      <c r="E6" s="6">
        <v>50</v>
      </c>
      <c r="F6" s="4" t="s">
        <v>44</v>
      </c>
      <c r="G6" s="5">
        <f t="shared" ref="G6:G8" si="0">E6*D6</f>
        <v>51960</v>
      </c>
      <c r="H6" s="32"/>
    </row>
    <row r="7" spans="1:8" x14ac:dyDescent="0.25">
      <c r="A7" s="32"/>
      <c r="B7" s="3" t="s">
        <v>5</v>
      </c>
      <c r="C7" s="2" t="s">
        <v>6</v>
      </c>
      <c r="D7" s="7">
        <v>120</v>
      </c>
      <c r="E7" s="6">
        <v>200</v>
      </c>
      <c r="F7" s="4" t="s">
        <v>44</v>
      </c>
      <c r="G7" s="5">
        <f t="shared" si="0"/>
        <v>24000</v>
      </c>
      <c r="H7" s="32"/>
    </row>
    <row r="8" spans="1:8" ht="16.5" thickBot="1" x14ac:dyDescent="0.3">
      <c r="A8" s="32"/>
      <c r="B8" s="3" t="s">
        <v>7</v>
      </c>
      <c r="C8" s="2" t="s">
        <v>8</v>
      </c>
      <c r="D8" s="7">
        <v>120</v>
      </c>
      <c r="E8" s="6">
        <v>30</v>
      </c>
      <c r="F8" s="4" t="s">
        <v>44</v>
      </c>
      <c r="G8" s="5">
        <f t="shared" si="0"/>
        <v>3600</v>
      </c>
      <c r="H8" s="32"/>
    </row>
    <row r="9" spans="1:8" ht="16.5" thickBot="1" x14ac:dyDescent="0.3">
      <c r="A9" s="32"/>
      <c r="B9" s="8" t="s">
        <v>9</v>
      </c>
      <c r="C9" s="9"/>
      <c r="D9" s="10"/>
      <c r="E9" s="30"/>
      <c r="F9" s="11"/>
      <c r="G9" s="12">
        <f>SUM(G5:G8)</f>
        <v>162696</v>
      </c>
      <c r="H9" s="32"/>
    </row>
    <row r="10" spans="1:8" ht="16.5" thickBot="1" x14ac:dyDescent="0.3">
      <c r="A10" s="32"/>
      <c r="B10" s="13" t="s">
        <v>10</v>
      </c>
      <c r="C10" s="14"/>
      <c r="D10" s="14"/>
      <c r="E10" s="29"/>
      <c r="F10" s="25"/>
      <c r="G10" s="24"/>
      <c r="H10" s="32"/>
    </row>
    <row r="11" spans="1:8" x14ac:dyDescent="0.25">
      <c r="A11" s="32"/>
      <c r="B11" s="3" t="s">
        <v>11</v>
      </c>
      <c r="C11" s="2" t="s">
        <v>12</v>
      </c>
      <c r="D11" s="6">
        <v>4</v>
      </c>
      <c r="E11" s="6">
        <v>1000</v>
      </c>
      <c r="F11" s="4" t="s">
        <v>45</v>
      </c>
      <c r="G11" s="5">
        <f>E11*D11</f>
        <v>4000</v>
      </c>
      <c r="H11" s="32"/>
    </row>
    <row r="12" spans="1:8" x14ac:dyDescent="0.25">
      <c r="A12" s="32"/>
      <c r="B12" s="3" t="s">
        <v>13</v>
      </c>
      <c r="C12" s="2" t="s">
        <v>14</v>
      </c>
      <c r="D12" s="6">
        <v>6</v>
      </c>
      <c r="E12" s="6">
        <v>120</v>
      </c>
      <c r="F12" s="4" t="s">
        <v>45</v>
      </c>
      <c r="G12" s="5">
        <f t="shared" ref="G12:G15" si="1">E12*D12</f>
        <v>720</v>
      </c>
      <c r="H12" s="32"/>
    </row>
    <row r="13" spans="1:8" x14ac:dyDescent="0.25">
      <c r="A13" s="32"/>
      <c r="B13" s="3" t="s">
        <v>37</v>
      </c>
      <c r="C13" s="2" t="s">
        <v>15</v>
      </c>
      <c r="D13" s="6">
        <v>4</v>
      </c>
      <c r="E13" s="6">
        <v>200</v>
      </c>
      <c r="F13" s="4" t="s">
        <v>45</v>
      </c>
      <c r="G13" s="5">
        <f t="shared" si="1"/>
        <v>800</v>
      </c>
      <c r="H13" s="32"/>
    </row>
    <row r="14" spans="1:8" x14ac:dyDescent="0.25">
      <c r="A14" s="32"/>
      <c r="B14" s="3" t="s">
        <v>16</v>
      </c>
      <c r="C14" s="2" t="s">
        <v>17</v>
      </c>
      <c r="D14" s="6">
        <v>1</v>
      </c>
      <c r="E14" s="6">
        <v>500</v>
      </c>
      <c r="F14" s="4" t="s">
        <v>45</v>
      </c>
      <c r="G14" s="5">
        <f t="shared" si="1"/>
        <v>500</v>
      </c>
      <c r="H14" s="32"/>
    </row>
    <row r="15" spans="1:8" ht="16.5" thickBot="1" x14ac:dyDescent="0.3">
      <c r="A15" s="32"/>
      <c r="B15" s="3" t="s">
        <v>38</v>
      </c>
      <c r="C15" s="2" t="s">
        <v>18</v>
      </c>
      <c r="D15" s="6">
        <v>1</v>
      </c>
      <c r="E15" s="6">
        <v>600</v>
      </c>
      <c r="F15" s="4" t="s">
        <v>46</v>
      </c>
      <c r="G15" s="5">
        <f t="shared" si="1"/>
        <v>600</v>
      </c>
      <c r="H15" s="32"/>
    </row>
    <row r="16" spans="1:8" ht="16.5" thickBot="1" x14ac:dyDescent="0.3">
      <c r="A16" s="32"/>
      <c r="B16" s="8" t="s">
        <v>19</v>
      </c>
      <c r="C16" s="9"/>
      <c r="D16" s="10"/>
      <c r="E16" s="30"/>
      <c r="F16" s="11"/>
      <c r="G16" s="12">
        <f>SUM(G11:G15)</f>
        <v>6620</v>
      </c>
      <c r="H16" s="32"/>
    </row>
    <row r="17" spans="1:8" ht="16.5" thickBot="1" x14ac:dyDescent="0.3">
      <c r="A17" s="32"/>
      <c r="B17" s="13" t="s">
        <v>20</v>
      </c>
      <c r="C17" s="14"/>
      <c r="D17" s="14"/>
      <c r="E17" s="29"/>
      <c r="F17" s="25"/>
      <c r="G17" s="24"/>
      <c r="H17" s="32"/>
    </row>
    <row r="18" spans="1:8" x14ac:dyDescent="0.25">
      <c r="A18" s="32"/>
      <c r="B18" s="3" t="s">
        <v>21</v>
      </c>
      <c r="C18" s="2" t="s">
        <v>22</v>
      </c>
      <c r="D18" s="6">
        <v>30</v>
      </c>
      <c r="E18" s="6">
        <v>20</v>
      </c>
      <c r="F18" s="4" t="s">
        <v>45</v>
      </c>
      <c r="G18" s="5">
        <f>E18*D18</f>
        <v>600</v>
      </c>
      <c r="H18" s="32"/>
    </row>
    <row r="19" spans="1:8" x14ac:dyDescent="0.25">
      <c r="A19" s="32"/>
      <c r="B19" s="3" t="s">
        <v>23</v>
      </c>
      <c r="C19" s="2" t="s">
        <v>24</v>
      </c>
      <c r="D19" s="6">
        <v>6</v>
      </c>
      <c r="E19" s="6">
        <v>100</v>
      </c>
      <c r="F19" s="4" t="s">
        <v>45</v>
      </c>
      <c r="G19" s="5">
        <f t="shared" ref="G19:G20" si="2">E19*D19</f>
        <v>600</v>
      </c>
      <c r="H19" s="32"/>
    </row>
    <row r="20" spans="1:8" ht="16.5" thickBot="1" x14ac:dyDescent="0.3">
      <c r="A20" s="32"/>
      <c r="B20" s="3" t="s">
        <v>25</v>
      </c>
      <c r="C20" s="2" t="s">
        <v>26</v>
      </c>
      <c r="D20" s="6">
        <v>1</v>
      </c>
      <c r="E20" s="6">
        <v>1000</v>
      </c>
      <c r="F20" s="4" t="s">
        <v>46</v>
      </c>
      <c r="G20" s="5">
        <f t="shared" si="2"/>
        <v>1000</v>
      </c>
      <c r="H20" s="32"/>
    </row>
    <row r="21" spans="1:8" ht="16.5" thickBot="1" x14ac:dyDescent="0.3">
      <c r="A21" s="32"/>
      <c r="B21" s="8" t="s">
        <v>27</v>
      </c>
      <c r="C21" s="9"/>
      <c r="D21" s="10"/>
      <c r="E21" s="30"/>
      <c r="F21" s="11"/>
      <c r="G21" s="12">
        <f>SUM(G18:G20)</f>
        <v>2200</v>
      </c>
      <c r="H21" s="32"/>
    </row>
    <row r="22" spans="1:8" ht="16.5" thickBot="1" x14ac:dyDescent="0.3">
      <c r="A22" s="32"/>
      <c r="B22" s="13" t="s">
        <v>28</v>
      </c>
      <c r="C22" s="14"/>
      <c r="D22" s="14"/>
      <c r="E22" s="29"/>
      <c r="F22" s="25"/>
      <c r="G22" s="24"/>
      <c r="H22" s="32"/>
    </row>
    <row r="23" spans="1:8" x14ac:dyDescent="0.25">
      <c r="A23" s="32"/>
      <c r="B23" s="3" t="s">
        <v>29</v>
      </c>
      <c r="C23" s="2" t="s">
        <v>30</v>
      </c>
      <c r="D23" s="6">
        <v>10</v>
      </c>
      <c r="E23" s="6">
        <v>10</v>
      </c>
      <c r="F23" s="4" t="s">
        <v>45</v>
      </c>
      <c r="G23" s="5">
        <v>100</v>
      </c>
      <c r="H23" s="32"/>
    </row>
    <row r="24" spans="1:8" ht="16.5" thickBot="1" x14ac:dyDescent="0.3">
      <c r="A24" s="32"/>
      <c r="B24" s="3" t="s">
        <v>31</v>
      </c>
      <c r="C24" s="2" t="s">
        <v>32</v>
      </c>
      <c r="D24" s="6">
        <v>1</v>
      </c>
      <c r="E24" s="6">
        <v>50</v>
      </c>
      <c r="F24" s="4" t="s">
        <v>45</v>
      </c>
      <c r="G24" s="5">
        <v>50</v>
      </c>
      <c r="H24" s="32"/>
    </row>
    <row r="25" spans="1:8" ht="16.5" thickBot="1" x14ac:dyDescent="0.3">
      <c r="A25" s="32"/>
      <c r="B25" s="8" t="s">
        <v>33</v>
      </c>
      <c r="C25" s="9"/>
      <c r="D25" s="10"/>
      <c r="E25" s="30"/>
      <c r="F25" s="11"/>
      <c r="G25" s="12">
        <v>150</v>
      </c>
      <c r="H25" s="32"/>
    </row>
    <row r="26" spans="1:8" ht="16.5" thickBot="1" x14ac:dyDescent="0.3">
      <c r="A26" s="32"/>
      <c r="B26" s="13" t="s">
        <v>34</v>
      </c>
      <c r="C26" s="14" t="s">
        <v>35</v>
      </c>
      <c r="D26" s="14">
        <v>1</v>
      </c>
      <c r="E26" s="29"/>
      <c r="F26" s="25" t="s">
        <v>45</v>
      </c>
      <c r="G26" s="24">
        <f>(G9+G16+G21+G25) * 0.05</f>
        <v>8583.3000000000011</v>
      </c>
      <c r="H26" s="32"/>
    </row>
    <row r="27" spans="1:8" ht="16.5" thickBot="1" x14ac:dyDescent="0.3">
      <c r="A27" s="32"/>
      <c r="B27" s="15" t="s">
        <v>36</v>
      </c>
      <c r="C27" s="16"/>
      <c r="D27" s="17"/>
      <c r="E27" s="31"/>
      <c r="F27" s="18"/>
      <c r="G27" s="19">
        <f>G9+G16+G21+G25+G26</f>
        <v>180249.3</v>
      </c>
      <c r="H27" s="32"/>
    </row>
    <row r="28" spans="1:8" x14ac:dyDescent="0.25">
      <c r="A28" s="32"/>
      <c r="B28" s="32"/>
      <c r="C28" s="32"/>
      <c r="D28" s="32"/>
      <c r="E28" s="33"/>
      <c r="F28" s="34"/>
      <c r="G28" s="34"/>
      <c r="H28" s="32"/>
    </row>
  </sheetData>
  <mergeCells count="1">
    <mergeCell ref="B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A CACERES NOGUERAS</dc:creator>
  <cp:lastModifiedBy>JOSUE A CACERES NOGUERAS</cp:lastModifiedBy>
  <dcterms:created xsi:type="dcterms:W3CDTF">2025-10-29T00:36:26Z</dcterms:created>
  <dcterms:modified xsi:type="dcterms:W3CDTF">2025-11-01T15:14:48Z</dcterms:modified>
</cp:coreProperties>
</file>