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d6ecef277661d105/Ambiente de Trabalho/Work/Estagio/"/>
    </mc:Choice>
  </mc:AlternateContent>
  <xr:revisionPtr revIDLastSave="48" documentId="8_{8BCAAD2C-7539-4C6A-965A-30436C611692}" xr6:coauthVersionLast="47" xr6:coauthVersionMax="47" xr10:uidLastSave="{A735C31C-AD0A-45E8-8A40-BA8A9C22FA4D}"/>
  <bookViews>
    <workbookView xWindow="19090" yWindow="-110" windowWidth="19420" windowHeight="10300" xr2:uid="{00000000-000D-0000-FFFF-FFFF00000000}"/>
  </bookViews>
  <sheets>
    <sheet name="Cronograma" sheetId="1" r:id="rId1"/>
    <sheet name="Folha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3" l="1"/>
  <c r="F51" i="3"/>
  <c r="H51" i="3"/>
  <c r="F3" i="3"/>
  <c r="H3" i="3" s="1"/>
  <c r="D4" i="3" l="1"/>
  <c r="C4" i="3"/>
  <c r="F4" i="3" l="1"/>
  <c r="H4" i="3" s="1"/>
  <c r="C5" i="3" l="1"/>
  <c r="D5" i="3"/>
  <c r="F5" i="3" l="1"/>
  <c r="H5" i="3" s="1"/>
  <c r="C6" i="3" l="1"/>
  <c r="D6" i="3"/>
  <c r="F6" i="3" l="1"/>
  <c r="H6" i="3" s="1"/>
  <c r="D7" i="3" l="1"/>
  <c r="C7" i="3"/>
  <c r="F7" i="3" l="1"/>
  <c r="H7" i="3" s="1"/>
  <c r="D8" i="3" l="1"/>
  <c r="C8" i="3"/>
  <c r="F8" i="3" l="1"/>
  <c r="H8" i="3" s="1"/>
  <c r="C9" i="3" l="1"/>
  <c r="D9" i="3"/>
  <c r="F9" i="3" l="1"/>
  <c r="H9" i="3" s="1"/>
  <c r="D10" i="3" l="1"/>
  <c r="C10" i="3"/>
  <c r="F10" i="3" l="1"/>
  <c r="H10" i="3" s="1"/>
  <c r="D11" i="3" l="1"/>
  <c r="C11" i="3"/>
  <c r="F11" i="3" l="1"/>
  <c r="H11" i="3" s="1"/>
  <c r="D12" i="3" l="1"/>
  <c r="C12" i="3"/>
  <c r="F12" i="3" l="1"/>
  <c r="H12" i="3" s="1"/>
  <c r="D13" i="3" l="1"/>
  <c r="C13" i="3"/>
  <c r="F13" i="3" l="1"/>
  <c r="H13" i="3" s="1"/>
  <c r="C14" i="3" l="1"/>
  <c r="D14" i="3"/>
  <c r="F14" i="3" l="1"/>
  <c r="H14" i="3" s="1"/>
  <c r="C15" i="3" l="1"/>
  <c r="D15" i="3"/>
  <c r="F15" i="3" l="1"/>
  <c r="H15" i="3" s="1"/>
  <c r="C16" i="3" l="1"/>
  <c r="D16" i="3"/>
  <c r="F16" i="3" l="1"/>
  <c r="H16" i="3" s="1"/>
  <c r="C17" i="3" l="1"/>
  <c r="D17" i="3"/>
  <c r="F17" i="3" l="1"/>
  <c r="H17" i="3" s="1"/>
  <c r="D18" i="3" l="1"/>
  <c r="C18" i="3"/>
  <c r="F18" i="3" l="1"/>
  <c r="H18" i="3" s="1"/>
  <c r="C19" i="3" l="1"/>
  <c r="D19" i="3"/>
  <c r="F19" i="3" l="1"/>
  <c r="H19" i="3" s="1"/>
  <c r="C20" i="3" l="1"/>
  <c r="F20" i="3" l="1"/>
  <c r="H20" i="3" s="1"/>
  <c r="C21" i="3" l="1"/>
  <c r="F21" i="3" s="1"/>
  <c r="H21" i="3" s="1"/>
  <c r="D21" i="3"/>
  <c r="C22" i="3" l="1"/>
  <c r="F22" i="3" s="1"/>
  <c r="H22" i="3" s="1"/>
  <c r="D22" i="3"/>
  <c r="C23" i="3" l="1"/>
  <c r="F23" i="3" s="1"/>
  <c r="H23" i="3" s="1"/>
  <c r="D23" i="3"/>
  <c r="D24" i="3" l="1"/>
  <c r="C24" i="3"/>
  <c r="F24" i="3" s="1"/>
  <c r="H24" i="3" s="1"/>
  <c r="C25" i="3" l="1"/>
  <c r="D25" i="3"/>
  <c r="F25" i="3" s="1"/>
  <c r="H25" i="3" s="1"/>
  <c r="C26" i="3" l="1"/>
  <c r="D26" i="3"/>
  <c r="F26" i="3" l="1"/>
  <c r="H26" i="3" s="1"/>
  <c r="C27" i="3"/>
  <c r="D27" i="3"/>
  <c r="F27" i="3" l="1"/>
  <c r="H27" i="3" s="1"/>
  <c r="C28" i="3" s="1"/>
  <c r="D28" i="3" l="1"/>
  <c r="F28" i="3" s="1"/>
  <c r="H28" i="3" s="1"/>
  <c r="C29" i="3" l="1"/>
  <c r="F29" i="3" s="1"/>
  <c r="H29" i="3" s="1"/>
  <c r="D30" i="3" s="1"/>
  <c r="D29" i="3"/>
  <c r="C30" i="3" l="1"/>
  <c r="F30" i="3" s="1"/>
  <c r="H30" i="3" s="1"/>
  <c r="C31" i="3"/>
  <c r="D31" i="3"/>
  <c r="F31" i="3" l="1"/>
  <c r="H31" i="3"/>
  <c r="C32" i="3" l="1"/>
  <c r="F32" i="3" s="1"/>
  <c r="H32" i="3" s="1"/>
  <c r="D32" i="3"/>
  <c r="C33" i="3" l="1"/>
  <c r="F33" i="3" s="1"/>
  <c r="H33" i="3" s="1"/>
  <c r="D33" i="3"/>
  <c r="D34" i="3" l="1"/>
  <c r="C34" i="3"/>
  <c r="F34" i="3" s="1"/>
  <c r="H34" i="3" s="1"/>
  <c r="C35" i="3" l="1"/>
  <c r="F35" i="3" s="1"/>
  <c r="H35" i="3" s="1"/>
  <c r="D35" i="3"/>
  <c r="C36" i="3" l="1"/>
  <c r="F36" i="3" s="1"/>
  <c r="H36" i="3" s="1"/>
  <c r="D36" i="3"/>
  <c r="C37" i="3" l="1"/>
  <c r="F37" i="3" s="1"/>
  <c r="H37" i="3" s="1"/>
  <c r="D37" i="3"/>
  <c r="C38" i="3" l="1"/>
  <c r="F38" i="3" s="1"/>
  <c r="H38" i="3" s="1"/>
  <c r="D38" i="3"/>
  <c r="C39" i="3" l="1"/>
  <c r="F39" i="3" s="1"/>
  <c r="H39" i="3" s="1"/>
  <c r="D39" i="3"/>
  <c r="C40" i="3" l="1"/>
  <c r="F40" i="3" s="1"/>
  <c r="H40" i="3" s="1"/>
  <c r="D40" i="3"/>
  <c r="C41" i="3" l="1"/>
  <c r="F41" i="3" s="1"/>
  <c r="H41" i="3" s="1"/>
  <c r="D41" i="3"/>
  <c r="C42" i="3" l="1"/>
  <c r="F42" i="3" s="1"/>
  <c r="H42" i="3" s="1"/>
  <c r="D42" i="3"/>
  <c r="C43" i="3" l="1"/>
  <c r="F43" i="3" s="1"/>
  <c r="H43" i="3" s="1"/>
  <c r="D43" i="3"/>
  <c r="C44" i="3" l="1"/>
  <c r="D44" i="3"/>
  <c r="F44" i="3" l="1"/>
  <c r="H44" i="3"/>
  <c r="C45" i="3" l="1"/>
  <c r="F45" i="3" s="1"/>
  <c r="H45" i="3" s="1"/>
  <c r="D45" i="3"/>
  <c r="C46" i="3" l="1"/>
  <c r="F46" i="3" s="1"/>
  <c r="H46" i="3" s="1"/>
  <c r="D46" i="3"/>
  <c r="D47" i="3" l="1"/>
  <c r="C47" i="3"/>
  <c r="F47" i="3" s="1"/>
  <c r="H47" i="3" s="1"/>
  <c r="C48" i="3" l="1"/>
  <c r="F48" i="3" s="1"/>
  <c r="H48" i="3" s="1"/>
  <c r="D48" i="3"/>
  <c r="C49" i="3" l="1"/>
  <c r="F49" i="3" s="1"/>
  <c r="H49" i="3" s="1"/>
  <c r="D49" i="3"/>
  <c r="C50" i="3" l="1"/>
  <c r="F50" i="3" s="1"/>
  <c r="H50" i="3" s="1"/>
  <c r="D51" i="3" s="1"/>
  <c r="D50" i="3"/>
</calcChain>
</file>

<file path=xl/sharedStrings.xml><?xml version="1.0" encoding="utf-8"?>
<sst xmlns="http://schemas.openxmlformats.org/spreadsheetml/2006/main" count="78" uniqueCount="59">
  <si>
    <t>Semana</t>
  </si>
  <si>
    <t>Datas (Aprox. 2025)</t>
  </si>
  <si>
    <t>Fase</t>
  </si>
  <si>
    <t>Atividades Chave</t>
  </si>
  <si>
    <t>Horas Est.</t>
  </si>
  <si>
    <t>Notas / Marcos</t>
  </si>
  <si>
    <t>1 Abr - 4 Abr</t>
  </si>
  <si>
    <t>1: Fundamentos e Planeamento</t>
  </si>
  <si>
    <t>Integração na Future Proof. Introdução ao Python (Setup, Variáveis, Tipos, Operadores). Setup básico de Git. Refinar conceito da App e features MVP.</t>
  </si>
  <si>
    <t>~32 hrs</t>
  </si>
  <si>
    <t>Setup completo. Sintaxe básica de Python compreendida. MVP da App definido.</t>
  </si>
  <si>
    <t>8 Abr - 11 Abr</t>
  </si>
  <si>
    <t>Python: Estruturas de Controlo (If/Else, Ciclos), Funções, Listas/Dicionários. Intro ao Streamlit (Setup, widgets básicos: st.title, st.write, st.number_input).</t>
  </si>
  <si>
    <t>Capaz de escrever funções Python simples e construir layout básico em Streamlit.</t>
  </si>
  <si>
    <t>15 Abr - 18 Abr</t>
  </si>
  <si>
    <t>Mais widgets Streamlit (st.slider, st.button, layout com colunas). Gestão de inputs e estado básico. Iniciar prática de Git (add, commit, push).</t>
  </si>
  <si>
    <t>Confortável com widgets Streamlit core de input/output. Repositório GitHub criado.</t>
  </si>
  <si>
    <t>22 Abr - 25 Abr</t>
  </si>
  <si>
    <t>Intro a gráficos em Python/Streamlit (ex: st.line_chart com dados fictícios, talvez básico Matplotlib/Plotly). Rever lógica financeira necessária.</t>
  </si>
  <si>
    <t>Capaz de exibir gráficos simples. Pronto para iniciar lógica da app.</t>
  </si>
  <si>
    <t>29 Abr - 2 Mai</t>
  </si>
  <si>
    <t>2: Desenvolvimento App - MVP</t>
  </si>
  <si>
    <t>Implementar funções Python core para cálculo de juros compostos e tempo-para-meta. Escrever testes simples para as funções (ex: assert).</t>
  </si>
  <si>
    <t>Lógica financeira principal implementada e testada em Python.</t>
  </si>
  <si>
    <t>6 Mai - 9 Mai</t>
  </si>
  <si>
    <t>Construir UI Streamlit: Widgets de input para poupança inicial, contribuição, taxa, meta. Exibir resultados (tempo-para-meta) com st.write/st.metric.</t>
  </si>
  <si>
    <t>UI básica de input/output funcional.</t>
  </si>
  <si>
    <t>13 Mai - 16 Mai</t>
  </si>
  <si>
    <t>Preparar dados para gráfico (ex: calcular saldo ano a ano). Integrar gráfico usando st.line_chart ou biblioteca escolhida.</t>
  </si>
  <si>
    <t>Visualização do crescimento da poupança a funcionar.</t>
  </si>
  <si>
    <t>20 Mai - 23 Mai</t>
  </si>
  <si>
    <t>Refinar layout da UI (colunas, containers). Adicionar explicações sobre juros compostos com st.markdown. Validar inputs/tratar erros básicos.</t>
  </si>
  <si>
    <t>MVP funcionalmente completo com UI básica e explicações.</t>
  </si>
  <si>
    <t>27 Mai - 30 Mai</t>
  </si>
  <si>
    <t>3: Testes e Refinamento</t>
  </si>
  <si>
    <t>Testes exaustivos dos cálculos com casos limite (edge cases). Recolher feedback dos mentores. Revisão de código.</t>
  </si>
  <si>
    <t>Principais bugs identificados e listados. Feedback recolhido.</t>
  </si>
  <si>
    <t>3 Jun - 6 Jun</t>
  </si>
  <si>
    <t>Implementar correção de bugs. Melhorar clareza da UI/instruções com base no feedback. Adicionar pequenas melhorias (ex: seleção de frequência?).</t>
  </si>
  <si>
    <t>App refinada com base nos testes e feedback.</t>
  </si>
  <si>
    <t>10 Jun - 13 Jun</t>
  </si>
  <si>
    <t>4: Documentação e Deploy</t>
  </si>
  <si>
    <t>Escrever README.md (setup, como usar, explicação). Limpar código, adicionar comentários. Preparar para deploy (requirements.txt).</t>
  </si>
  <si>
    <t>Código documentado. Pronto para deploy.</t>
  </si>
  <si>
    <t>17 Jun - 20 Jun</t>
  </si>
  <si>
    <t>Fazer deploy da app usando Streamlit Community Cloud (requer repo GitHub). Testar versão em deploy exaustivamente. Corrigir issues do deploy.</t>
  </si>
  <si>
    <t>App implementada (deploy) e testada online com sucesso. Marco: App Live.</t>
  </si>
  <si>
    <t>24 Jun - 27 Jun</t>
  </si>
  <si>
    <t>5: Finalização e Apresent.</t>
  </si>
  <si>
    <t>Preparar materiais para apresentação/demo final. Praticar demo. Entrega final do código e tarefas de wrap-up.</t>
  </si>
  <si>
    <t>~36 hrs</t>
  </si>
  <si>
    <t>Apresentação Final. Estágio Concluído.</t>
  </si>
  <si>
    <t>Ano</t>
  </si>
  <si>
    <t>Saldo Inicial (€)</t>
  </si>
  <si>
    <t>Juros (€)</t>
  </si>
  <si>
    <t>Saldo Final (€)</t>
  </si>
  <si>
    <t>Taxa de juro (%)</t>
  </si>
  <si>
    <t>Meta</t>
  </si>
  <si>
    <t>Reforço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</si>
</sst>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0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9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theme="0" tint="-0.14999847407452621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" fillId="0" borderId="0"/>
  </cellStyleXfs>
  <cellXfs count="22">
    <xf numFmtId="0" fontId="0" fillId="0" borderId="0" xfId="0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3" fillId="0" borderId="1" xfId="0" applyFont="1" applyBorder="1"/>
    <xf numFmtId="0" fontId="8" fillId="0" borderId="3" xfId="3" applyFont="1" applyBorder="1" applyAlignment="1">
      <alignment horizontal="center" vertical="center"/>
    </xf>
    <xf numFmtId="0" fontId="7" fillId="3" borderId="2" xfId="3" applyFont="1" applyFill="1" applyBorder="1" applyAlignment="1">
      <alignment horizontal="center" vertical="center"/>
    </xf>
    <xf numFmtId="44" fontId="9" fillId="4" borderId="0" xfId="1" applyFont="1" applyFill="1" applyBorder="1" applyAlignment="1">
      <alignment horizontal="center" vertical="center"/>
    </xf>
    <xf numFmtId="0" fontId="8" fillId="0" borderId="4" xfId="3" applyFont="1" applyBorder="1" applyAlignment="1">
      <alignment horizontal="center" vertical="center"/>
    </xf>
    <xf numFmtId="0" fontId="8" fillId="0" borderId="5" xfId="3" applyFont="1" applyBorder="1" applyAlignment="1">
      <alignment horizontal="center" vertical="center"/>
    </xf>
    <xf numFmtId="0" fontId="2" fillId="0" borderId="6" xfId="3" applyBorder="1" applyAlignment="1">
      <alignment horizontal="center" vertical="center"/>
    </xf>
    <xf numFmtId="44" fontId="2" fillId="2" borderId="2" xfId="1" applyFont="1" applyFill="1" applyBorder="1" applyAlignment="1">
      <alignment horizontal="center" vertical="center"/>
    </xf>
    <xf numFmtId="9" fontId="2" fillId="2" borderId="2" xfId="2" applyFont="1" applyFill="1" applyBorder="1" applyAlignment="1">
      <alignment horizontal="center" vertical="center"/>
    </xf>
    <xf numFmtId="44" fontId="2" fillId="0" borderId="2" xfId="1" applyFont="1" applyBorder="1" applyAlignment="1">
      <alignment horizontal="center" vertical="center"/>
    </xf>
    <xf numFmtId="44" fontId="2" fillId="0" borderId="7" xfId="1" applyFont="1" applyBorder="1" applyAlignment="1">
      <alignment horizontal="center" vertical="center"/>
    </xf>
    <xf numFmtId="44" fontId="0" fillId="0" borderId="7" xfId="1" applyFont="1" applyBorder="1" applyAlignment="1">
      <alignment horizontal="center" vertical="center"/>
    </xf>
    <xf numFmtId="44" fontId="0" fillId="0" borderId="8" xfId="1" applyFont="1" applyBorder="1" applyAlignment="1">
      <alignment horizontal="center" vertical="center"/>
    </xf>
    <xf numFmtId="0" fontId="2" fillId="0" borderId="6" xfId="3" applyFill="1" applyBorder="1" applyAlignment="1">
      <alignment horizontal="center" vertical="center"/>
    </xf>
    <xf numFmtId="9" fontId="1" fillId="2" borderId="2" xfId="2" applyFont="1" applyFill="1" applyBorder="1" applyAlignment="1">
      <alignment horizontal="center" vertical="center"/>
    </xf>
    <xf numFmtId="44" fontId="0" fillId="0" borderId="2" xfId="1" applyNumberFormat="1" applyFont="1" applyBorder="1" applyAlignment="1">
      <alignment horizontal="center" vertical="center"/>
    </xf>
    <xf numFmtId="44" fontId="0" fillId="0" borderId="7" xfId="1" applyNumberFormat="1" applyFont="1" applyBorder="1" applyAlignment="1">
      <alignment horizontal="center" vertical="center"/>
    </xf>
    <xf numFmtId="44" fontId="0" fillId="0" borderId="9" xfId="1" applyNumberFormat="1" applyFont="1" applyBorder="1" applyAlignment="1">
      <alignment horizontal="center" vertical="center"/>
    </xf>
    <xf numFmtId="44" fontId="0" fillId="0" borderId="8" xfId="1" applyNumberFormat="1" applyFont="1" applyBorder="1" applyAlignment="1">
      <alignment horizontal="center" vertical="center"/>
    </xf>
  </cellXfs>
  <cellStyles count="4">
    <cellStyle name="Moeda" xfId="1" builtinId="4"/>
    <cellStyle name="Normal" xfId="0" builtinId="0"/>
    <cellStyle name="Normal 2" xfId="3" xr:uid="{65BCA6E5-B74B-4BB1-A1C7-885D1A7D8B6F}"/>
    <cellStyle name="Percentagem" xfId="2" builtinId="5"/>
  </cellStyles>
  <dxfs count="11">
    <dxf>
      <numFmt numFmtId="34" formatCode="_-* #,##0.00\ &quot;€&quot;_-;\-* #,##0.00\ &quot;€&quot;_-;_-* &quot;-&quot;??\ &quot;€&quot;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* #,##0.00\ &quot;€&quot;_-;\-* #,##0.00\ &quot;€&quot;_-;_-* &quot;-&quot;??\ &quot;€&quot;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28575</xdr:rowOff>
    </xdr:from>
    <xdr:to>
      <xdr:col>25</xdr:col>
      <xdr:colOff>20</xdr:colOff>
      <xdr:row>23</xdr:row>
      <xdr:rowOff>60334</xdr:rowOff>
    </xdr:to>
    <xdr:pic>
      <xdr:nvPicPr>
        <xdr:cNvPr id="2" name="Picture 1" descr="grafico_saldo.png">
          <a:extLst>
            <a:ext uri="{FF2B5EF4-FFF2-40B4-BE49-F238E27FC236}">
              <a16:creationId xmlns:a16="http://schemas.microsoft.com/office/drawing/2014/main" id="{A527C4D1-1857-4E13-9100-29B20B0F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01025" y="190500"/>
          <a:ext cx="9144018" cy="404813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566140-A765-490C-8825-002CFD01B093}" name="Tabela1" displayName="Tabela1" ref="C2:H51" totalsRowShown="0" headerRowDxfId="10" dataDxfId="8" headerRowBorderDxfId="9" tableBorderDxfId="7" totalsRowBorderDxfId="6" headerRowCellStyle="Normal 2" dataCellStyle="Normal 2">
  <autoFilter ref="C2:H51" xr:uid="{3A566140-A765-490C-8825-002CFD01B093}"/>
  <tableColumns count="6">
    <tableColumn id="1" xr3:uid="{2ABFFD89-6E6F-4247-8133-6C9927BFD049}" name="Ano" dataDxfId="5" dataCellStyle="Normal 2"/>
    <tableColumn id="2" xr3:uid="{1A3E28DE-9D07-4CE2-82C6-1291371BFAD4}" name="Saldo Inicial (€)" dataDxfId="4" dataCellStyle="Moeda"/>
    <tableColumn id="6" xr3:uid="{9909D5E6-C020-47B2-B5B9-A9150E765811}" name="Taxa de juro (%)" dataDxfId="3" dataCellStyle="Percentagem"/>
    <tableColumn id="3" xr3:uid="{10C2B428-002C-4A7E-A635-195EFD1310B5}" name="Juros (€)" dataDxfId="2" dataCellStyle="Moeda">
      <calculatedColumnFormula>IF(Tabela1[[#This Row],[Ano]]="","",Tabela1[[#This Row],[Saldo Inicial (€)]]*Tabela1[[#This Row],[Taxa de juro (%)]])</calculatedColumnFormula>
    </tableColumn>
    <tableColumn id="4" xr3:uid="{2F9B4625-FDDB-47C9-9C66-B5B3C7B53A9E}" name="Reforço (€)" dataDxfId="1" dataCellStyle="Moeda"/>
    <tableColumn id="5" xr3:uid="{A2A8B878-1644-433A-B220-5A0E49CBD1D8}" name="Saldo Final (€)" dataDxfId="0" dataCellStyle="Moeda">
      <calculatedColumnFormula>IF(Tabela1[[#This Row],[Ano]]="","",Tabela1[[#This Row],[Saldo Inicial (€)]]+Tabela1[[#This Row],[Juros (€)]]+Tabela1[[#This Row],[Reforço (€)]])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4"/>
  <sheetViews>
    <sheetView tabSelected="1" zoomScaleNormal="145" workbookViewId="0">
      <selection activeCell="D16" sqref="D16"/>
    </sheetView>
  </sheetViews>
  <sheetFormatPr defaultColWidth="12.54296875" defaultRowHeight="15.75" customHeight="1" x14ac:dyDescent="0.25"/>
  <cols>
    <col min="1" max="1" width="6.81640625" style="1" bestFit="1" customWidth="1"/>
    <col min="2" max="2" width="15.453125" style="1" bestFit="1" customWidth="1"/>
    <col min="3" max="3" width="24.1796875" style="1" bestFit="1" customWidth="1"/>
    <col min="4" max="4" width="113.453125" style="1" bestFit="1" customWidth="1"/>
    <col min="5" max="5" width="8.453125" style="1" bestFit="1" customWidth="1"/>
    <col min="6" max="6" width="61.54296875" style="1" bestFit="1" customWidth="1"/>
    <col min="7" max="12" width="12.54296875" style="1"/>
  </cols>
  <sheetData>
    <row r="1" spans="1:6" ht="15.75" customHeight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.75" customHeight="1" thickBot="1" x14ac:dyDescent="0.3">
      <c r="A2" s="3">
        <v>1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</row>
    <row r="3" spans="1:6" ht="15.75" customHeight="1" thickBot="1" x14ac:dyDescent="0.3">
      <c r="A3" s="3">
        <v>2</v>
      </c>
      <c r="B3" s="3" t="s">
        <v>11</v>
      </c>
      <c r="C3" s="3" t="s">
        <v>7</v>
      </c>
      <c r="D3" s="3" t="s">
        <v>12</v>
      </c>
      <c r="E3" s="3" t="s">
        <v>9</v>
      </c>
      <c r="F3" s="3" t="s">
        <v>13</v>
      </c>
    </row>
    <row r="4" spans="1:6" ht="15.75" customHeight="1" thickBot="1" x14ac:dyDescent="0.3">
      <c r="A4" s="3">
        <v>3</v>
      </c>
      <c r="B4" s="3" t="s">
        <v>14</v>
      </c>
      <c r="C4" s="3" t="s">
        <v>7</v>
      </c>
      <c r="D4" s="3" t="s">
        <v>15</v>
      </c>
      <c r="E4" s="3" t="s">
        <v>9</v>
      </c>
      <c r="F4" s="3" t="s">
        <v>16</v>
      </c>
    </row>
    <row r="5" spans="1:6" ht="15.75" customHeight="1" thickBot="1" x14ac:dyDescent="0.3">
      <c r="A5" s="3">
        <v>4</v>
      </c>
      <c r="B5" s="3" t="s">
        <v>17</v>
      </c>
      <c r="C5" s="3" t="s">
        <v>7</v>
      </c>
      <c r="D5" s="3" t="s">
        <v>18</v>
      </c>
      <c r="E5" s="3" t="s">
        <v>9</v>
      </c>
      <c r="F5" s="3" t="s">
        <v>19</v>
      </c>
    </row>
    <row r="6" spans="1:6" ht="15.75" customHeight="1" thickBot="1" x14ac:dyDescent="0.3">
      <c r="A6" s="3">
        <v>5</v>
      </c>
      <c r="B6" s="3" t="s">
        <v>20</v>
      </c>
      <c r="C6" s="3" t="s">
        <v>21</v>
      </c>
      <c r="D6" s="3" t="s">
        <v>22</v>
      </c>
      <c r="E6" s="3" t="s">
        <v>9</v>
      </c>
      <c r="F6" s="3" t="s">
        <v>23</v>
      </c>
    </row>
    <row r="7" spans="1:6" ht="15.75" customHeight="1" thickBot="1" x14ac:dyDescent="0.3">
      <c r="A7" s="3">
        <v>6</v>
      </c>
      <c r="B7" s="3" t="s">
        <v>24</v>
      </c>
      <c r="C7" s="3" t="s">
        <v>21</v>
      </c>
      <c r="D7" s="3" t="s">
        <v>25</v>
      </c>
      <c r="E7" s="3" t="s">
        <v>9</v>
      </c>
      <c r="F7" s="3" t="s">
        <v>26</v>
      </c>
    </row>
    <row r="8" spans="1:6" ht="15.75" customHeight="1" thickBot="1" x14ac:dyDescent="0.3">
      <c r="A8" s="3">
        <v>7</v>
      </c>
      <c r="B8" s="3" t="s">
        <v>27</v>
      </c>
      <c r="C8" s="3" t="s">
        <v>21</v>
      </c>
      <c r="D8" s="3" t="s">
        <v>28</v>
      </c>
      <c r="E8" s="3" t="s">
        <v>9</v>
      </c>
      <c r="F8" s="3" t="s">
        <v>29</v>
      </c>
    </row>
    <row r="9" spans="1:6" ht="15.75" customHeight="1" thickBot="1" x14ac:dyDescent="0.3">
      <c r="A9" s="3">
        <v>8</v>
      </c>
      <c r="B9" s="3" t="s">
        <v>30</v>
      </c>
      <c r="C9" s="3" t="s">
        <v>21</v>
      </c>
      <c r="D9" s="3" t="s">
        <v>31</v>
      </c>
      <c r="E9" s="3" t="s">
        <v>9</v>
      </c>
      <c r="F9" s="3" t="s">
        <v>32</v>
      </c>
    </row>
    <row r="10" spans="1:6" ht="15.75" customHeight="1" thickBot="1" x14ac:dyDescent="0.3">
      <c r="A10" s="3">
        <v>9</v>
      </c>
      <c r="B10" s="3" t="s">
        <v>33</v>
      </c>
      <c r="C10" s="3" t="s">
        <v>34</v>
      </c>
      <c r="D10" s="3" t="s">
        <v>35</v>
      </c>
      <c r="E10" s="3" t="s">
        <v>9</v>
      </c>
      <c r="F10" s="3" t="s">
        <v>36</v>
      </c>
    </row>
    <row r="11" spans="1:6" ht="15.75" customHeight="1" thickBot="1" x14ac:dyDescent="0.3">
      <c r="A11" s="3">
        <v>10</v>
      </c>
      <c r="B11" s="3" t="s">
        <v>37</v>
      </c>
      <c r="C11" s="3" t="s">
        <v>34</v>
      </c>
      <c r="D11" s="3" t="s">
        <v>38</v>
      </c>
      <c r="E11" s="3" t="s">
        <v>9</v>
      </c>
      <c r="F11" s="3" t="s">
        <v>39</v>
      </c>
    </row>
    <row r="12" spans="1:6" ht="15.75" customHeight="1" thickBot="1" x14ac:dyDescent="0.3">
      <c r="A12" s="3">
        <v>11</v>
      </c>
      <c r="B12" s="3" t="s">
        <v>40</v>
      </c>
      <c r="C12" s="3" t="s">
        <v>41</v>
      </c>
      <c r="D12" s="3" t="s">
        <v>42</v>
      </c>
      <c r="E12" s="3" t="s">
        <v>9</v>
      </c>
      <c r="F12" s="3" t="s">
        <v>43</v>
      </c>
    </row>
    <row r="13" spans="1:6" ht="15.75" customHeight="1" thickBot="1" x14ac:dyDescent="0.3">
      <c r="A13" s="3">
        <v>12</v>
      </c>
      <c r="B13" s="3" t="s">
        <v>44</v>
      </c>
      <c r="C13" s="3" t="s">
        <v>41</v>
      </c>
      <c r="D13" s="3" t="s">
        <v>45</v>
      </c>
      <c r="E13" s="3" t="s">
        <v>9</v>
      </c>
      <c r="F13" s="3" t="s">
        <v>46</v>
      </c>
    </row>
    <row r="14" spans="1:6" ht="15.75" customHeight="1" thickBot="1" x14ac:dyDescent="0.3">
      <c r="A14" s="3">
        <v>13</v>
      </c>
      <c r="B14" s="3" t="s">
        <v>47</v>
      </c>
      <c r="C14" s="3" t="s">
        <v>48</v>
      </c>
      <c r="D14" s="3" t="s">
        <v>49</v>
      </c>
      <c r="E14" s="3" t="s">
        <v>50</v>
      </c>
      <c r="F14" s="3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490D-FD75-47CC-B406-0A2D502A18C6}">
  <dimension ref="B2:H51"/>
  <sheetViews>
    <sheetView zoomScale="86" zoomScaleNormal="130" workbookViewId="0">
      <selection activeCell="Q28" sqref="Q28"/>
    </sheetView>
  </sheetViews>
  <sheetFormatPr defaultRowHeight="12.5" x14ac:dyDescent="0.25"/>
  <cols>
    <col min="2" max="2" width="16.7265625" bestFit="1" customWidth="1"/>
    <col min="3" max="3" width="7" customWidth="1"/>
    <col min="4" max="5" width="18.453125" customWidth="1"/>
    <col min="6" max="6" width="13.7265625" bestFit="1" customWidth="1"/>
    <col min="7" max="7" width="20.54296875" customWidth="1"/>
    <col min="8" max="8" width="17.453125" customWidth="1"/>
  </cols>
  <sheetData>
    <row r="2" spans="2:8" ht="14" x14ac:dyDescent="0.25">
      <c r="B2" s="5" t="s">
        <v>57</v>
      </c>
      <c r="C2" s="7" t="s">
        <v>52</v>
      </c>
      <c r="D2" s="4" t="s">
        <v>53</v>
      </c>
      <c r="E2" s="4" t="s">
        <v>56</v>
      </c>
      <c r="F2" s="4" t="s">
        <v>54</v>
      </c>
      <c r="G2" s="4" t="s">
        <v>58</v>
      </c>
      <c r="H2" s="8" t="s">
        <v>55</v>
      </c>
    </row>
    <row r="3" spans="2:8" ht="14" x14ac:dyDescent="0.25">
      <c r="B3" s="6">
        <v>2000000</v>
      </c>
      <c r="C3" s="9">
        <v>1</v>
      </c>
      <c r="D3" s="10">
        <v>200000</v>
      </c>
      <c r="E3" s="11">
        <v>0.06</v>
      </c>
      <c r="F3" s="12">
        <f>IF(Tabela1[[#This Row],[Ano]]="","",Tabela1[[#This Row],[Saldo Inicial (€)]]*Tabela1[[#This Row],[Taxa de juro (%)]])</f>
        <v>12000</v>
      </c>
      <c r="G3" s="10">
        <v>15000</v>
      </c>
      <c r="H3" s="13">
        <f>IF(Tabela1[[#This Row],[Ano]]="","",Tabela1[[#This Row],[Saldo Inicial (€)]]+Tabela1[[#This Row],[Juros (€)]]+Tabela1[[#This Row],[Reforço (€)]])</f>
        <v>227000</v>
      </c>
    </row>
    <row r="4" spans="2:8" ht="14" x14ac:dyDescent="0.25">
      <c r="C4" s="9">
        <f>IF(H3&gt;=$B$3,"",C3+1)</f>
        <v>2</v>
      </c>
      <c r="D4" s="12">
        <f>IF(H3&gt;=$B$3,"",H3)</f>
        <v>227000</v>
      </c>
      <c r="E4" s="11">
        <v>0.06</v>
      </c>
      <c r="F4" s="12">
        <f>IF(Tabela1[[#This Row],[Ano]]="","",Tabela1[[#This Row],[Saldo Inicial (€)]]*Tabela1[[#This Row],[Taxa de juro (%)]])</f>
        <v>13620</v>
      </c>
      <c r="G4" s="10">
        <v>15000</v>
      </c>
      <c r="H4" s="13">
        <f>IF(Tabela1[[#This Row],[Ano]]="","",Tabela1[[#This Row],[Saldo Inicial (€)]]+Tabela1[[#This Row],[Juros (€)]]+Tabela1[[#This Row],[Reforço (€)]])</f>
        <v>255620</v>
      </c>
    </row>
    <row r="5" spans="2:8" ht="14" x14ac:dyDescent="0.25">
      <c r="C5" s="9">
        <f t="shared" ref="C5:C19" si="0">IF(H4&gt;=$B$3,"",C4+1)</f>
        <v>3</v>
      </c>
      <c r="D5" s="12">
        <f t="shared" ref="D5:D19" si="1">IF(H4&gt;=$B$3,"",H4)</f>
        <v>255620</v>
      </c>
      <c r="E5" s="11">
        <v>0.06</v>
      </c>
      <c r="F5" s="12">
        <f>IF(Tabela1[[#This Row],[Ano]]="","",Tabela1[[#This Row],[Saldo Inicial (€)]]*Tabela1[[#This Row],[Taxa de juro (%)]])</f>
        <v>15337.199999999999</v>
      </c>
      <c r="G5" s="10">
        <v>15000</v>
      </c>
      <c r="H5" s="13">
        <f>IF(Tabela1[[#This Row],[Ano]]="","",Tabela1[[#This Row],[Saldo Inicial (€)]]+Tabela1[[#This Row],[Juros (€)]]+Tabela1[[#This Row],[Reforço (€)]])</f>
        <v>285957.2</v>
      </c>
    </row>
    <row r="6" spans="2:8" ht="14" x14ac:dyDescent="0.25">
      <c r="C6" s="9">
        <f t="shared" si="0"/>
        <v>4</v>
      </c>
      <c r="D6" s="12">
        <f t="shared" si="1"/>
        <v>285957.2</v>
      </c>
      <c r="E6" s="11">
        <v>0.06</v>
      </c>
      <c r="F6" s="12">
        <f>IF(Tabela1[[#This Row],[Ano]]="","",Tabela1[[#This Row],[Saldo Inicial (€)]]*Tabela1[[#This Row],[Taxa de juro (%)]])</f>
        <v>17157.432000000001</v>
      </c>
      <c r="G6" s="10">
        <v>15000</v>
      </c>
      <c r="H6" s="13">
        <f>IF(Tabela1[[#This Row],[Ano]]="","",Tabela1[[#This Row],[Saldo Inicial (€)]]+Tabela1[[#This Row],[Juros (€)]]+Tabela1[[#This Row],[Reforço (€)]])</f>
        <v>318114.63199999998</v>
      </c>
    </row>
    <row r="7" spans="2:8" ht="14" x14ac:dyDescent="0.25">
      <c r="C7" s="9">
        <f t="shared" si="0"/>
        <v>5</v>
      </c>
      <c r="D7" s="12">
        <f t="shared" si="1"/>
        <v>318114.63199999998</v>
      </c>
      <c r="E7" s="11">
        <v>0.06</v>
      </c>
      <c r="F7" s="12">
        <f>IF(Tabela1[[#This Row],[Ano]]="","",Tabela1[[#This Row],[Saldo Inicial (€)]]*Tabela1[[#This Row],[Taxa de juro (%)]])</f>
        <v>19086.877919999999</v>
      </c>
      <c r="G7" s="10">
        <v>15000</v>
      </c>
      <c r="H7" s="13">
        <f>IF(Tabela1[[#This Row],[Ano]]="","",Tabela1[[#This Row],[Saldo Inicial (€)]]+Tabela1[[#This Row],[Juros (€)]]+Tabela1[[#This Row],[Reforço (€)]])</f>
        <v>352201.50991999998</v>
      </c>
    </row>
    <row r="8" spans="2:8" ht="14" x14ac:dyDescent="0.25">
      <c r="C8" s="9">
        <f t="shared" si="0"/>
        <v>6</v>
      </c>
      <c r="D8" s="12">
        <f t="shared" si="1"/>
        <v>352201.50991999998</v>
      </c>
      <c r="E8" s="11">
        <v>0.06</v>
      </c>
      <c r="F8" s="12">
        <f>IF(Tabela1[[#This Row],[Ano]]="","",Tabela1[[#This Row],[Saldo Inicial (€)]]*Tabela1[[#This Row],[Taxa de juro (%)]])</f>
        <v>21132.090595199999</v>
      </c>
      <c r="G8" s="10">
        <v>15000</v>
      </c>
      <c r="H8" s="13">
        <f>IF(Tabela1[[#This Row],[Ano]]="","",Tabela1[[#This Row],[Saldo Inicial (€)]]+Tabela1[[#This Row],[Juros (€)]]+Tabela1[[#This Row],[Reforço (€)]])</f>
        <v>388333.6005152</v>
      </c>
    </row>
    <row r="9" spans="2:8" ht="14" x14ac:dyDescent="0.25">
      <c r="C9" s="9">
        <f>IF(H8&gt;=$B$3,"",C8+1)</f>
        <v>7</v>
      </c>
      <c r="D9" s="12">
        <f t="shared" si="1"/>
        <v>388333.6005152</v>
      </c>
      <c r="E9" s="11">
        <v>0.06</v>
      </c>
      <c r="F9" s="12">
        <f>IF(Tabela1[[#This Row],[Ano]]="","",Tabela1[[#This Row],[Saldo Inicial (€)]]*Tabela1[[#This Row],[Taxa de juro (%)]])</f>
        <v>23300.016030912</v>
      </c>
      <c r="G9" s="10">
        <v>15000</v>
      </c>
      <c r="H9" s="13">
        <f>IF(Tabela1[[#This Row],[Ano]]="","",Tabela1[[#This Row],[Saldo Inicial (€)]]+Tabela1[[#This Row],[Juros (€)]]+Tabela1[[#This Row],[Reforço (€)]])</f>
        <v>426633.616546112</v>
      </c>
    </row>
    <row r="10" spans="2:8" ht="14" x14ac:dyDescent="0.25">
      <c r="C10" s="9">
        <f t="shared" si="0"/>
        <v>8</v>
      </c>
      <c r="D10" s="12">
        <f t="shared" si="1"/>
        <v>426633.616546112</v>
      </c>
      <c r="E10" s="11">
        <v>0.06</v>
      </c>
      <c r="F10" s="12">
        <f>IF(Tabela1[[#This Row],[Ano]]="","",Tabela1[[#This Row],[Saldo Inicial (€)]]*Tabela1[[#This Row],[Taxa de juro (%)]])</f>
        <v>25598.016992766719</v>
      </c>
      <c r="G10" s="10">
        <v>15000</v>
      </c>
      <c r="H10" s="14">
        <f>IF(Tabela1[[#This Row],[Ano]]="","",Tabela1[[#This Row],[Saldo Inicial (€)]]+Tabela1[[#This Row],[Juros (€)]]+Tabela1[[#This Row],[Reforço (€)]])</f>
        <v>467231.6335388787</v>
      </c>
    </row>
    <row r="11" spans="2:8" ht="14" x14ac:dyDescent="0.25">
      <c r="C11" s="9">
        <f t="shared" si="0"/>
        <v>9</v>
      </c>
      <c r="D11" s="12">
        <f t="shared" si="1"/>
        <v>467231.6335388787</v>
      </c>
      <c r="E11" s="11">
        <v>0.06</v>
      </c>
      <c r="F11" s="12">
        <f>IF(Tabela1[[#This Row],[Ano]]="","",Tabela1[[#This Row],[Saldo Inicial (€)]]*Tabela1[[#This Row],[Taxa de juro (%)]])</f>
        <v>28033.89801233272</v>
      </c>
      <c r="G11" s="10">
        <v>15000</v>
      </c>
      <c r="H11" s="14">
        <f>IF(Tabela1[[#This Row],[Ano]]="","",Tabela1[[#This Row],[Saldo Inicial (€)]]+Tabela1[[#This Row],[Juros (€)]]+Tabela1[[#This Row],[Reforço (€)]])</f>
        <v>510265.53155121143</v>
      </c>
    </row>
    <row r="12" spans="2:8" ht="14" x14ac:dyDescent="0.25">
      <c r="C12" s="9">
        <f t="shared" si="0"/>
        <v>10</v>
      </c>
      <c r="D12" s="12">
        <f t="shared" si="1"/>
        <v>510265.53155121143</v>
      </c>
      <c r="E12" s="11">
        <v>0.06</v>
      </c>
      <c r="F12" s="12">
        <f>IF(Tabela1[[#This Row],[Ano]]="","",Tabela1[[#This Row],[Saldo Inicial (€)]]*Tabela1[[#This Row],[Taxa de juro (%)]])</f>
        <v>30615.931893072684</v>
      </c>
      <c r="G12" s="10">
        <v>15000</v>
      </c>
      <c r="H12" s="14">
        <f>IF(Tabela1[[#This Row],[Ano]]="","",Tabela1[[#This Row],[Saldo Inicial (€)]]+Tabela1[[#This Row],[Juros (€)]]+Tabela1[[#This Row],[Reforço (€)]])</f>
        <v>555881.46344428416</v>
      </c>
    </row>
    <row r="13" spans="2:8" ht="14" x14ac:dyDescent="0.25">
      <c r="C13" s="9">
        <f t="shared" si="0"/>
        <v>11</v>
      </c>
      <c r="D13" s="12">
        <f t="shared" si="1"/>
        <v>555881.46344428416</v>
      </c>
      <c r="E13" s="11">
        <v>0.06</v>
      </c>
      <c r="F13" s="12">
        <f>IF(Tabela1[[#This Row],[Ano]]="","",Tabela1[[#This Row],[Saldo Inicial (€)]]*Tabela1[[#This Row],[Taxa de juro (%)]])</f>
        <v>33352.887806657047</v>
      </c>
      <c r="G13" s="10">
        <v>15000</v>
      </c>
      <c r="H13" s="14">
        <f>IF(Tabela1[[#This Row],[Ano]]="","",Tabela1[[#This Row],[Saldo Inicial (€)]]+Tabela1[[#This Row],[Juros (€)]]+Tabela1[[#This Row],[Reforço (€)]])</f>
        <v>604234.35125094117</v>
      </c>
    </row>
    <row r="14" spans="2:8" ht="14" x14ac:dyDescent="0.25">
      <c r="C14" s="9">
        <f t="shared" si="0"/>
        <v>12</v>
      </c>
      <c r="D14" s="12">
        <f t="shared" si="1"/>
        <v>604234.35125094117</v>
      </c>
      <c r="E14" s="11">
        <v>0.06</v>
      </c>
      <c r="F14" s="12">
        <f>IF(Tabela1[[#This Row],[Ano]]="","",Tabela1[[#This Row],[Saldo Inicial (€)]]*Tabela1[[#This Row],[Taxa de juro (%)]])</f>
        <v>36254.061075056467</v>
      </c>
      <c r="G14" s="10">
        <v>15000</v>
      </c>
      <c r="H14" s="14">
        <f>IF(Tabela1[[#This Row],[Ano]]="","",Tabela1[[#This Row],[Saldo Inicial (€)]]+Tabela1[[#This Row],[Juros (€)]]+Tabela1[[#This Row],[Reforço (€)]])</f>
        <v>655488.4123259976</v>
      </c>
    </row>
    <row r="15" spans="2:8" ht="14" x14ac:dyDescent="0.25">
      <c r="C15" s="9">
        <f t="shared" si="0"/>
        <v>13</v>
      </c>
      <c r="D15" s="12">
        <f t="shared" si="1"/>
        <v>655488.4123259976</v>
      </c>
      <c r="E15" s="11">
        <v>0.06</v>
      </c>
      <c r="F15" s="12">
        <f>IF(Tabela1[[#This Row],[Ano]]="","",Tabela1[[#This Row],[Saldo Inicial (€)]]*Tabela1[[#This Row],[Taxa de juro (%)]])</f>
        <v>39329.304739559855</v>
      </c>
      <c r="G15" s="10">
        <v>15000</v>
      </c>
      <c r="H15" s="14">
        <f>IF(Tabela1[[#This Row],[Ano]]="","",Tabela1[[#This Row],[Saldo Inicial (€)]]+Tabela1[[#This Row],[Juros (€)]]+Tabela1[[#This Row],[Reforço (€)]])</f>
        <v>709817.71706555749</v>
      </c>
    </row>
    <row r="16" spans="2:8" ht="14" x14ac:dyDescent="0.25">
      <c r="C16" s="9">
        <f t="shared" si="0"/>
        <v>14</v>
      </c>
      <c r="D16" s="12">
        <f t="shared" si="1"/>
        <v>709817.71706555749</v>
      </c>
      <c r="E16" s="11">
        <v>0.06</v>
      </c>
      <c r="F16" s="12">
        <f>IF(Tabela1[[#This Row],[Ano]]="","",Tabela1[[#This Row],[Saldo Inicial (€)]]*Tabela1[[#This Row],[Taxa de juro (%)]])</f>
        <v>42589.06302393345</v>
      </c>
      <c r="G16" s="10">
        <v>15000</v>
      </c>
      <c r="H16" s="14">
        <f>IF(Tabela1[[#This Row],[Ano]]="","",Tabela1[[#This Row],[Saldo Inicial (€)]]+Tabela1[[#This Row],[Juros (€)]]+Tabela1[[#This Row],[Reforço (€)]])</f>
        <v>767406.78008949093</v>
      </c>
    </row>
    <row r="17" spans="3:8" ht="14" x14ac:dyDescent="0.25">
      <c r="C17" s="9">
        <f t="shared" si="0"/>
        <v>15</v>
      </c>
      <c r="D17" s="12">
        <f t="shared" si="1"/>
        <v>767406.78008949093</v>
      </c>
      <c r="E17" s="11">
        <v>0.06</v>
      </c>
      <c r="F17" s="12">
        <f>IF(Tabela1[[#This Row],[Ano]]="","",Tabela1[[#This Row],[Saldo Inicial (€)]]*Tabela1[[#This Row],[Taxa de juro (%)]])</f>
        <v>46044.406805369457</v>
      </c>
      <c r="G17" s="10">
        <v>15000</v>
      </c>
      <c r="H17" s="14">
        <f>IF(Tabela1[[#This Row],[Ano]]="","",Tabela1[[#This Row],[Saldo Inicial (€)]]+Tabela1[[#This Row],[Juros (€)]]+Tabela1[[#This Row],[Reforço (€)]])</f>
        <v>828451.18689486035</v>
      </c>
    </row>
    <row r="18" spans="3:8" ht="14" x14ac:dyDescent="0.25">
      <c r="C18" s="9">
        <f t="shared" si="0"/>
        <v>16</v>
      </c>
      <c r="D18" s="12">
        <f t="shared" si="1"/>
        <v>828451.18689486035</v>
      </c>
      <c r="E18" s="11">
        <v>0.06</v>
      </c>
      <c r="F18" s="12">
        <f>IF(Tabela1[[#This Row],[Ano]]="","",Tabela1[[#This Row],[Saldo Inicial (€)]]*Tabela1[[#This Row],[Taxa de juro (%)]])</f>
        <v>49707.071213691619</v>
      </c>
      <c r="G18" s="10">
        <v>15000</v>
      </c>
      <c r="H18" s="14">
        <f>IF(Tabela1[[#This Row],[Ano]]="","",Tabela1[[#This Row],[Saldo Inicial (€)]]+Tabela1[[#This Row],[Juros (€)]]+Tabela1[[#This Row],[Reforço (€)]])</f>
        <v>893158.25810855196</v>
      </c>
    </row>
    <row r="19" spans="3:8" ht="14" x14ac:dyDescent="0.25">
      <c r="C19" s="9">
        <f t="shared" si="0"/>
        <v>17</v>
      </c>
      <c r="D19" s="12">
        <f t="shared" si="1"/>
        <v>893158.25810855196</v>
      </c>
      <c r="E19" s="11">
        <v>0.06</v>
      </c>
      <c r="F19" s="12">
        <f>IF(Tabela1[[#This Row],[Ano]]="","",Tabela1[[#This Row],[Saldo Inicial (€)]]*Tabela1[[#This Row],[Taxa de juro (%)]])</f>
        <v>53589.495486513115</v>
      </c>
      <c r="G19" s="10">
        <v>15000</v>
      </c>
      <c r="H19" s="14">
        <f>IF(Tabela1[[#This Row],[Ano]]="","",Tabela1[[#This Row],[Saldo Inicial (€)]]+Tabela1[[#This Row],[Juros (€)]]+Tabela1[[#This Row],[Reforço (€)]])</f>
        <v>961747.75359506509</v>
      </c>
    </row>
    <row r="20" spans="3:8" ht="14" x14ac:dyDescent="0.25">
      <c r="C20" s="9">
        <f>IF(H19&gt;=$B$3,"",C19+1)</f>
        <v>18</v>
      </c>
      <c r="D20" s="12">
        <f>IF(H19&gt;=$B$3,"",H19)</f>
        <v>961747.75359506509</v>
      </c>
      <c r="E20" s="11">
        <v>0.06</v>
      </c>
      <c r="F20" s="12">
        <f>IF(Tabela1[[#This Row],[Ano]]="","",Tabela1[[#This Row],[Saldo Inicial (€)]]*Tabela1[[#This Row],[Taxa de juro (%)]])</f>
        <v>57704.865215703903</v>
      </c>
      <c r="G20" s="10">
        <v>15000</v>
      </c>
      <c r="H20" s="15">
        <f>IF(Tabela1[[#This Row],[Ano]]="","",Tabela1[[#This Row],[Saldo Inicial (€)]]+Tabela1[[#This Row],[Juros (€)]]+Tabela1[[#This Row],[Reforço (€)]])</f>
        <v>1034452.6188107689</v>
      </c>
    </row>
    <row r="21" spans="3:8" ht="14" x14ac:dyDescent="0.25">
      <c r="C21" s="9">
        <f t="shared" ref="C21:C50" si="2">IF(H20&gt;=$B$3,"",C20+1)</f>
        <v>19</v>
      </c>
      <c r="D21" s="12">
        <f t="shared" ref="D21:D51" si="3">IF(H20&gt;=$B$3,"",H20)</f>
        <v>1034452.6188107689</v>
      </c>
      <c r="E21" s="11">
        <v>0.06</v>
      </c>
      <c r="F21" s="18">
        <f>IF(Tabela1[[#This Row],[Ano]]="","",Tabela1[[#This Row],[Saldo Inicial (€)]]*Tabela1[[#This Row],[Taxa de juro (%)]])</f>
        <v>62067.157128646133</v>
      </c>
      <c r="G21" s="10">
        <v>15000</v>
      </c>
      <c r="H21" s="19">
        <f>IF(Tabela1[[#This Row],[Ano]]="","",Tabela1[[#This Row],[Saldo Inicial (€)]]+Tabela1[[#This Row],[Juros (€)]]+Tabela1[[#This Row],[Reforço (€)]])</f>
        <v>1111519.775939415</v>
      </c>
    </row>
    <row r="22" spans="3:8" ht="14" x14ac:dyDescent="0.25">
      <c r="C22" s="9">
        <f t="shared" si="2"/>
        <v>20</v>
      </c>
      <c r="D22" s="12">
        <f t="shared" si="3"/>
        <v>1111519.775939415</v>
      </c>
      <c r="E22" s="11">
        <v>0.06</v>
      </c>
      <c r="F22" s="18">
        <f>IF(Tabela1[[#This Row],[Ano]]="","",Tabela1[[#This Row],[Saldo Inicial (€)]]*Tabela1[[#This Row],[Taxa de juro (%)]])</f>
        <v>66691.18655636489</v>
      </c>
      <c r="G22" s="10">
        <v>15000</v>
      </c>
      <c r="H22" s="19">
        <f>IF(Tabela1[[#This Row],[Ano]]="","",Tabela1[[#This Row],[Saldo Inicial (€)]]+Tabela1[[#This Row],[Juros (€)]]+Tabela1[[#This Row],[Reforço (€)]])</f>
        <v>1193210.9624957799</v>
      </c>
    </row>
    <row r="23" spans="3:8" ht="14" x14ac:dyDescent="0.25">
      <c r="C23" s="9">
        <f t="shared" si="2"/>
        <v>21</v>
      </c>
      <c r="D23" s="12">
        <f t="shared" si="3"/>
        <v>1193210.9624957799</v>
      </c>
      <c r="E23" s="11">
        <v>0.06</v>
      </c>
      <c r="F23" s="18">
        <f>IF(Tabela1[[#This Row],[Ano]]="","",Tabela1[[#This Row],[Saldo Inicial (€)]]*Tabela1[[#This Row],[Taxa de juro (%)]])</f>
        <v>71592.657749746795</v>
      </c>
      <c r="G23" s="10">
        <v>15000</v>
      </c>
      <c r="H23" s="19">
        <f>IF(Tabela1[[#This Row],[Ano]]="","",Tabela1[[#This Row],[Saldo Inicial (€)]]+Tabela1[[#This Row],[Juros (€)]]+Tabela1[[#This Row],[Reforço (€)]])</f>
        <v>1279803.6202455265</v>
      </c>
    </row>
    <row r="24" spans="3:8" ht="14" x14ac:dyDescent="0.25">
      <c r="C24" s="9">
        <f t="shared" si="2"/>
        <v>22</v>
      </c>
      <c r="D24" s="12">
        <f t="shared" si="3"/>
        <v>1279803.6202455265</v>
      </c>
      <c r="E24" s="11">
        <v>0.06</v>
      </c>
      <c r="F24" s="18">
        <f>IF(Tabela1[[#This Row],[Ano]]="","",Tabela1[[#This Row],[Saldo Inicial (€)]]*Tabela1[[#This Row],[Taxa de juro (%)]])</f>
        <v>76788.217214731587</v>
      </c>
      <c r="G24" s="10">
        <v>15000</v>
      </c>
      <c r="H24" s="19">
        <f>IF(Tabela1[[#This Row],[Ano]]="","",Tabela1[[#This Row],[Saldo Inicial (€)]]+Tabela1[[#This Row],[Juros (€)]]+Tabela1[[#This Row],[Reforço (€)]])</f>
        <v>1371591.837460258</v>
      </c>
    </row>
    <row r="25" spans="3:8" ht="14" x14ac:dyDescent="0.25">
      <c r="C25" s="9">
        <f t="shared" si="2"/>
        <v>23</v>
      </c>
      <c r="D25" s="12">
        <f t="shared" si="3"/>
        <v>1371591.837460258</v>
      </c>
      <c r="E25" s="11">
        <v>0.06</v>
      </c>
      <c r="F25" s="18">
        <f>IF(Tabela1[[#This Row],[Ano]]="","",Tabela1[[#This Row],[Saldo Inicial (€)]]*Tabela1[[#This Row],[Taxa de juro (%)]])</f>
        <v>82295.510247615486</v>
      </c>
      <c r="G25" s="10">
        <v>15000</v>
      </c>
      <c r="H25" s="19">
        <f>IF(Tabela1[[#This Row],[Ano]]="","",Tabela1[[#This Row],[Saldo Inicial (€)]]+Tabela1[[#This Row],[Juros (€)]]+Tabela1[[#This Row],[Reforço (€)]])</f>
        <v>1468887.3477078734</v>
      </c>
    </row>
    <row r="26" spans="3:8" ht="14" x14ac:dyDescent="0.25">
      <c r="C26" s="9">
        <f t="shared" si="2"/>
        <v>24</v>
      </c>
      <c r="D26" s="12">
        <f t="shared" si="3"/>
        <v>1468887.3477078734</v>
      </c>
      <c r="E26" s="11">
        <v>0.06</v>
      </c>
      <c r="F26" s="18">
        <f>IF(Tabela1[[#This Row],[Ano]]="","",Tabela1[[#This Row],[Saldo Inicial (€)]]*Tabela1[[#This Row],[Taxa de juro (%)]])</f>
        <v>88133.240862472405</v>
      </c>
      <c r="G26" s="10">
        <v>15000</v>
      </c>
      <c r="H26" s="19">
        <f>IF(Tabela1[[#This Row],[Ano]]="","",Tabela1[[#This Row],[Saldo Inicial (€)]]+Tabela1[[#This Row],[Juros (€)]]+Tabela1[[#This Row],[Reforço (€)]])</f>
        <v>1572020.5885703459</v>
      </c>
    </row>
    <row r="27" spans="3:8" ht="14" x14ac:dyDescent="0.25">
      <c r="C27" s="9">
        <f t="shared" si="2"/>
        <v>25</v>
      </c>
      <c r="D27" s="12">
        <f t="shared" si="3"/>
        <v>1572020.5885703459</v>
      </c>
      <c r="E27" s="11">
        <v>0.06</v>
      </c>
      <c r="F27" s="18">
        <f>IF(Tabela1[[#This Row],[Ano]]="","",Tabela1[[#This Row],[Saldo Inicial (€)]]*Tabela1[[#This Row],[Taxa de juro (%)]])</f>
        <v>94321.235314220743</v>
      </c>
      <c r="G27" s="10">
        <v>15000</v>
      </c>
      <c r="H27" s="19">
        <f>IF(Tabela1[[#This Row],[Ano]]="","",Tabela1[[#This Row],[Saldo Inicial (€)]]+Tabela1[[#This Row],[Juros (€)]]+Tabela1[[#This Row],[Reforço (€)]])</f>
        <v>1681341.8238845665</v>
      </c>
    </row>
    <row r="28" spans="3:8" ht="14" x14ac:dyDescent="0.25">
      <c r="C28" s="9">
        <f t="shared" si="2"/>
        <v>26</v>
      </c>
      <c r="D28" s="12">
        <f t="shared" si="3"/>
        <v>1681341.8238845665</v>
      </c>
      <c r="E28" s="11">
        <v>0.06</v>
      </c>
      <c r="F28" s="18">
        <f>IF(Tabela1[[#This Row],[Ano]]="","",Tabela1[[#This Row],[Saldo Inicial (€)]]*Tabela1[[#This Row],[Taxa de juro (%)]])</f>
        <v>100880.509433074</v>
      </c>
      <c r="G28" s="10">
        <v>15000</v>
      </c>
      <c r="H28" s="19">
        <f>IF(Tabela1[[#This Row],[Ano]]="","",Tabela1[[#This Row],[Saldo Inicial (€)]]+Tabela1[[#This Row],[Juros (€)]]+Tabela1[[#This Row],[Reforço (€)]])</f>
        <v>1797222.3333176405</v>
      </c>
    </row>
    <row r="29" spans="3:8" ht="14" x14ac:dyDescent="0.25">
      <c r="C29" s="9">
        <f t="shared" si="2"/>
        <v>27</v>
      </c>
      <c r="D29" s="12">
        <f t="shared" si="3"/>
        <v>1797222.3333176405</v>
      </c>
      <c r="E29" s="11">
        <v>0.06</v>
      </c>
      <c r="F29" s="18">
        <f>IF(Tabela1[[#This Row],[Ano]]="","",Tabela1[[#This Row],[Saldo Inicial (€)]]*Tabela1[[#This Row],[Taxa de juro (%)]])</f>
        <v>107833.33999905843</v>
      </c>
      <c r="G29" s="10">
        <v>15000</v>
      </c>
      <c r="H29" s="19">
        <f>IF(Tabela1[[#This Row],[Ano]]="","",Tabela1[[#This Row],[Saldo Inicial (€)]]+Tabela1[[#This Row],[Juros (€)]]+Tabela1[[#This Row],[Reforço (€)]])</f>
        <v>1920055.673316699</v>
      </c>
    </row>
    <row r="30" spans="3:8" ht="14" x14ac:dyDescent="0.25">
      <c r="C30" s="9">
        <f t="shared" si="2"/>
        <v>28</v>
      </c>
      <c r="D30" s="12">
        <f t="shared" si="3"/>
        <v>1920055.673316699</v>
      </c>
      <c r="E30" s="11">
        <v>0.06</v>
      </c>
      <c r="F30" s="18">
        <f>IF(Tabela1[[#This Row],[Ano]]="","",Tabela1[[#This Row],[Saldo Inicial (€)]]*Tabela1[[#This Row],[Taxa de juro (%)]])</f>
        <v>115203.34039900193</v>
      </c>
      <c r="G30" s="10">
        <v>15000</v>
      </c>
      <c r="H30" s="19">
        <f>IF(Tabela1[[#This Row],[Ano]]="","",Tabela1[[#This Row],[Saldo Inicial (€)]]+Tabela1[[#This Row],[Juros (€)]]+Tabela1[[#This Row],[Reforço (€)]])</f>
        <v>2050259.0137157009</v>
      </c>
    </row>
    <row r="31" spans="3:8" ht="14" x14ac:dyDescent="0.25">
      <c r="C31" s="9" t="str">
        <f t="shared" si="2"/>
        <v/>
      </c>
      <c r="D31" s="12" t="str">
        <f t="shared" si="3"/>
        <v/>
      </c>
      <c r="E31" s="11">
        <v>0.06</v>
      </c>
      <c r="F31" s="18" t="str">
        <f>IF(Tabela1[[#This Row],[Ano]]="","",Tabela1[[#This Row],[Saldo Inicial (€)]]*Tabela1[[#This Row],[Taxa de juro (%)]])</f>
        <v/>
      </c>
      <c r="G31" s="10">
        <v>15000</v>
      </c>
      <c r="H31" s="19" t="str">
        <f>IF(Tabela1[[#This Row],[Ano]]="","",Tabela1[[#This Row],[Saldo Inicial (€)]]+Tabela1[[#This Row],[Juros (€)]]+Tabela1[[#This Row],[Reforço (€)]])</f>
        <v/>
      </c>
    </row>
    <row r="32" spans="3:8" ht="14" x14ac:dyDescent="0.25">
      <c r="C32" s="9" t="str">
        <f t="shared" si="2"/>
        <v/>
      </c>
      <c r="D32" s="12" t="str">
        <f t="shared" si="3"/>
        <v/>
      </c>
      <c r="E32" s="11">
        <v>0.06</v>
      </c>
      <c r="F32" s="18" t="str">
        <f>IF(Tabela1[[#This Row],[Ano]]="","",Tabela1[[#This Row],[Saldo Inicial (€)]]*Tabela1[[#This Row],[Taxa de juro (%)]])</f>
        <v/>
      </c>
      <c r="G32" s="10">
        <v>15000</v>
      </c>
      <c r="H32" s="19" t="str">
        <f>IF(Tabela1[[#This Row],[Ano]]="","",Tabela1[[#This Row],[Saldo Inicial (€)]]+Tabela1[[#This Row],[Juros (€)]]+Tabela1[[#This Row],[Reforço (€)]])</f>
        <v/>
      </c>
    </row>
    <row r="33" spans="3:8" ht="14" x14ac:dyDescent="0.25">
      <c r="C33" s="9" t="str">
        <f t="shared" si="2"/>
        <v/>
      </c>
      <c r="D33" s="12" t="str">
        <f t="shared" si="3"/>
        <v/>
      </c>
      <c r="E33" s="11">
        <v>0.06</v>
      </c>
      <c r="F33" s="18" t="str">
        <f>IF(Tabela1[[#This Row],[Ano]]="","",Tabela1[[#This Row],[Saldo Inicial (€)]]*Tabela1[[#This Row],[Taxa de juro (%)]])</f>
        <v/>
      </c>
      <c r="G33" s="10">
        <v>15000</v>
      </c>
      <c r="H33" s="19" t="str">
        <f>IF(Tabela1[[#This Row],[Ano]]="","",Tabela1[[#This Row],[Saldo Inicial (€)]]+Tabela1[[#This Row],[Juros (€)]]+Tabela1[[#This Row],[Reforço (€)]])</f>
        <v/>
      </c>
    </row>
    <row r="34" spans="3:8" ht="14" x14ac:dyDescent="0.25">
      <c r="C34" s="9" t="str">
        <f t="shared" si="2"/>
        <v/>
      </c>
      <c r="D34" s="12" t="str">
        <f t="shared" si="3"/>
        <v/>
      </c>
      <c r="E34" s="11">
        <v>0.06</v>
      </c>
      <c r="F34" s="18" t="str">
        <f>IF(Tabela1[[#This Row],[Ano]]="","",Tabela1[[#This Row],[Saldo Inicial (€)]]*Tabela1[[#This Row],[Taxa de juro (%)]])</f>
        <v/>
      </c>
      <c r="G34" s="10">
        <v>15000</v>
      </c>
      <c r="H34" s="19" t="str">
        <f>IF(Tabela1[[#This Row],[Ano]]="","",Tabela1[[#This Row],[Saldo Inicial (€)]]+Tabela1[[#This Row],[Juros (€)]]+Tabela1[[#This Row],[Reforço (€)]])</f>
        <v/>
      </c>
    </row>
    <row r="35" spans="3:8" ht="14" x14ac:dyDescent="0.25">
      <c r="C35" s="9" t="str">
        <f t="shared" si="2"/>
        <v/>
      </c>
      <c r="D35" s="12" t="str">
        <f t="shared" si="3"/>
        <v/>
      </c>
      <c r="E35" s="11">
        <v>0.06</v>
      </c>
      <c r="F35" s="18" t="str">
        <f>IF(Tabela1[[#This Row],[Ano]]="","",Tabela1[[#This Row],[Saldo Inicial (€)]]*Tabela1[[#This Row],[Taxa de juro (%)]])</f>
        <v/>
      </c>
      <c r="G35" s="10">
        <v>15000</v>
      </c>
      <c r="H35" s="19" t="str">
        <f>IF(Tabela1[[#This Row],[Ano]]="","",Tabela1[[#This Row],[Saldo Inicial (€)]]+Tabela1[[#This Row],[Juros (€)]]+Tabela1[[#This Row],[Reforço (€)]])</f>
        <v/>
      </c>
    </row>
    <row r="36" spans="3:8" ht="14" x14ac:dyDescent="0.25">
      <c r="C36" s="9" t="str">
        <f t="shared" si="2"/>
        <v/>
      </c>
      <c r="D36" s="12" t="str">
        <f t="shared" si="3"/>
        <v/>
      </c>
      <c r="E36" s="11">
        <v>0.06</v>
      </c>
      <c r="F36" s="18" t="str">
        <f>IF(Tabela1[[#This Row],[Ano]]="","",Tabela1[[#This Row],[Saldo Inicial (€)]]*Tabela1[[#This Row],[Taxa de juro (%)]])</f>
        <v/>
      </c>
      <c r="G36" s="10">
        <v>15000</v>
      </c>
      <c r="H36" s="19" t="str">
        <f>IF(Tabela1[[#This Row],[Ano]]="","",Tabela1[[#This Row],[Saldo Inicial (€)]]+Tabela1[[#This Row],[Juros (€)]]+Tabela1[[#This Row],[Reforço (€)]])</f>
        <v/>
      </c>
    </row>
    <row r="37" spans="3:8" ht="14" x14ac:dyDescent="0.25">
      <c r="C37" s="9" t="str">
        <f t="shared" si="2"/>
        <v/>
      </c>
      <c r="D37" s="12" t="str">
        <f t="shared" si="3"/>
        <v/>
      </c>
      <c r="E37" s="11">
        <v>0.06</v>
      </c>
      <c r="F37" s="18" t="str">
        <f>IF(Tabela1[[#This Row],[Ano]]="","",Tabela1[[#This Row],[Saldo Inicial (€)]]*Tabela1[[#This Row],[Taxa de juro (%)]])</f>
        <v/>
      </c>
      <c r="G37" s="10">
        <v>15000</v>
      </c>
      <c r="H37" s="19" t="str">
        <f>IF(Tabela1[[#This Row],[Ano]]="","",Tabela1[[#This Row],[Saldo Inicial (€)]]+Tabela1[[#This Row],[Juros (€)]]+Tabela1[[#This Row],[Reforço (€)]])</f>
        <v/>
      </c>
    </row>
    <row r="38" spans="3:8" ht="14" x14ac:dyDescent="0.25">
      <c r="C38" s="9" t="str">
        <f t="shared" si="2"/>
        <v/>
      </c>
      <c r="D38" s="12" t="str">
        <f t="shared" si="3"/>
        <v/>
      </c>
      <c r="E38" s="11">
        <v>0.06</v>
      </c>
      <c r="F38" s="18" t="str">
        <f>IF(Tabela1[[#This Row],[Ano]]="","",Tabela1[[#This Row],[Saldo Inicial (€)]]*Tabela1[[#This Row],[Taxa de juro (%)]])</f>
        <v/>
      </c>
      <c r="G38" s="10">
        <v>15000</v>
      </c>
      <c r="H38" s="19" t="str">
        <f>IF(Tabela1[[#This Row],[Ano]]="","",Tabela1[[#This Row],[Saldo Inicial (€)]]+Tabela1[[#This Row],[Juros (€)]]+Tabela1[[#This Row],[Reforço (€)]])</f>
        <v/>
      </c>
    </row>
    <row r="39" spans="3:8" ht="14" x14ac:dyDescent="0.25">
      <c r="C39" s="9" t="str">
        <f t="shared" si="2"/>
        <v/>
      </c>
      <c r="D39" s="12" t="str">
        <f t="shared" si="3"/>
        <v/>
      </c>
      <c r="E39" s="11">
        <v>0.06</v>
      </c>
      <c r="F39" s="18" t="str">
        <f>IF(Tabela1[[#This Row],[Ano]]="","",Tabela1[[#This Row],[Saldo Inicial (€)]]*Tabela1[[#This Row],[Taxa de juro (%)]])</f>
        <v/>
      </c>
      <c r="G39" s="10">
        <v>15000</v>
      </c>
      <c r="H39" s="19" t="str">
        <f>IF(Tabela1[[#This Row],[Ano]]="","",Tabela1[[#This Row],[Saldo Inicial (€)]]+Tabela1[[#This Row],[Juros (€)]]+Tabela1[[#This Row],[Reforço (€)]])</f>
        <v/>
      </c>
    </row>
    <row r="40" spans="3:8" ht="14" x14ac:dyDescent="0.25">
      <c r="C40" s="9" t="str">
        <f t="shared" si="2"/>
        <v/>
      </c>
      <c r="D40" s="12" t="str">
        <f t="shared" si="3"/>
        <v/>
      </c>
      <c r="E40" s="11">
        <v>0.06</v>
      </c>
      <c r="F40" s="18" t="str">
        <f>IF(Tabela1[[#This Row],[Ano]]="","",Tabela1[[#This Row],[Saldo Inicial (€)]]*Tabela1[[#This Row],[Taxa de juro (%)]])</f>
        <v/>
      </c>
      <c r="G40" s="10">
        <v>15000</v>
      </c>
      <c r="H40" s="19" t="str">
        <f>IF(Tabela1[[#This Row],[Ano]]="","",Tabela1[[#This Row],[Saldo Inicial (€)]]+Tabela1[[#This Row],[Juros (€)]]+Tabela1[[#This Row],[Reforço (€)]])</f>
        <v/>
      </c>
    </row>
    <row r="41" spans="3:8" ht="14" x14ac:dyDescent="0.25">
      <c r="C41" s="9" t="str">
        <f t="shared" si="2"/>
        <v/>
      </c>
      <c r="D41" s="12" t="str">
        <f t="shared" si="3"/>
        <v/>
      </c>
      <c r="E41" s="11">
        <v>0.06</v>
      </c>
      <c r="F41" s="18" t="str">
        <f>IF(Tabela1[[#This Row],[Ano]]="","",Tabela1[[#This Row],[Saldo Inicial (€)]]*Tabela1[[#This Row],[Taxa de juro (%)]])</f>
        <v/>
      </c>
      <c r="G41" s="10">
        <v>15000</v>
      </c>
      <c r="H41" s="19" t="str">
        <f>IF(Tabela1[[#This Row],[Ano]]="","",Tabela1[[#This Row],[Saldo Inicial (€)]]+Tabela1[[#This Row],[Juros (€)]]+Tabela1[[#This Row],[Reforço (€)]])</f>
        <v/>
      </c>
    </row>
    <row r="42" spans="3:8" ht="14" x14ac:dyDescent="0.25">
      <c r="C42" s="9" t="str">
        <f t="shared" si="2"/>
        <v/>
      </c>
      <c r="D42" s="12" t="str">
        <f t="shared" si="3"/>
        <v/>
      </c>
      <c r="E42" s="11">
        <v>0.06</v>
      </c>
      <c r="F42" s="18" t="str">
        <f>IF(Tabela1[[#This Row],[Ano]]="","",Tabela1[[#This Row],[Saldo Inicial (€)]]*Tabela1[[#This Row],[Taxa de juro (%)]])</f>
        <v/>
      </c>
      <c r="G42" s="10">
        <v>15000</v>
      </c>
      <c r="H42" s="19" t="str">
        <f>IF(Tabela1[[#This Row],[Ano]]="","",Tabela1[[#This Row],[Saldo Inicial (€)]]+Tabela1[[#This Row],[Juros (€)]]+Tabela1[[#This Row],[Reforço (€)]])</f>
        <v/>
      </c>
    </row>
    <row r="43" spans="3:8" ht="14" x14ac:dyDescent="0.25">
      <c r="C43" s="9" t="str">
        <f t="shared" si="2"/>
        <v/>
      </c>
      <c r="D43" s="12" t="str">
        <f t="shared" si="3"/>
        <v/>
      </c>
      <c r="E43" s="11">
        <v>0.06</v>
      </c>
      <c r="F43" s="18" t="str">
        <f>IF(Tabela1[[#This Row],[Ano]]="","",Tabela1[[#This Row],[Saldo Inicial (€)]]*Tabela1[[#This Row],[Taxa de juro (%)]])</f>
        <v/>
      </c>
      <c r="G43" s="10">
        <v>15000</v>
      </c>
      <c r="H43" s="19" t="str">
        <f>IF(Tabela1[[#This Row],[Ano]]="","",Tabela1[[#This Row],[Saldo Inicial (€)]]+Tabela1[[#This Row],[Juros (€)]]+Tabela1[[#This Row],[Reforço (€)]])</f>
        <v/>
      </c>
    </row>
    <row r="44" spans="3:8" ht="14" x14ac:dyDescent="0.25">
      <c r="C44" s="9" t="str">
        <f t="shared" si="2"/>
        <v/>
      </c>
      <c r="D44" s="12" t="str">
        <f t="shared" si="3"/>
        <v/>
      </c>
      <c r="E44" s="11">
        <v>0.06</v>
      </c>
      <c r="F44" s="18" t="str">
        <f>IF(Tabela1[[#This Row],[Ano]]="","",Tabela1[[#This Row],[Saldo Inicial (€)]]*Tabela1[[#This Row],[Taxa de juro (%)]])</f>
        <v/>
      </c>
      <c r="G44" s="10">
        <v>15000</v>
      </c>
      <c r="H44" s="19" t="str">
        <f>IF(Tabela1[[#This Row],[Ano]]="","",Tabela1[[#This Row],[Saldo Inicial (€)]]+Tabela1[[#This Row],[Juros (€)]]+Tabela1[[#This Row],[Reforço (€)]])</f>
        <v/>
      </c>
    </row>
    <row r="45" spans="3:8" ht="14" x14ac:dyDescent="0.25">
      <c r="C45" s="9" t="str">
        <f t="shared" si="2"/>
        <v/>
      </c>
      <c r="D45" s="12" t="str">
        <f t="shared" si="3"/>
        <v/>
      </c>
      <c r="E45" s="11">
        <v>0.06</v>
      </c>
      <c r="F45" s="18" t="str">
        <f>IF(Tabela1[[#This Row],[Ano]]="","",Tabela1[[#This Row],[Saldo Inicial (€)]]*Tabela1[[#This Row],[Taxa de juro (%)]])</f>
        <v/>
      </c>
      <c r="G45" s="10">
        <v>15000</v>
      </c>
      <c r="H45" s="19" t="str">
        <f>IF(Tabela1[[#This Row],[Ano]]="","",Tabela1[[#This Row],[Saldo Inicial (€)]]+Tabela1[[#This Row],[Juros (€)]]+Tabela1[[#This Row],[Reforço (€)]])</f>
        <v/>
      </c>
    </row>
    <row r="46" spans="3:8" ht="14" x14ac:dyDescent="0.25">
      <c r="C46" s="9" t="str">
        <f t="shared" si="2"/>
        <v/>
      </c>
      <c r="D46" s="12" t="str">
        <f t="shared" si="3"/>
        <v/>
      </c>
      <c r="E46" s="11">
        <v>0.06</v>
      </c>
      <c r="F46" s="18" t="str">
        <f>IF(Tabela1[[#This Row],[Ano]]="","",Tabela1[[#This Row],[Saldo Inicial (€)]]*Tabela1[[#This Row],[Taxa de juro (%)]])</f>
        <v/>
      </c>
      <c r="G46" s="10">
        <v>15000</v>
      </c>
      <c r="H46" s="19" t="str">
        <f>IF(Tabela1[[#This Row],[Ano]]="","",Tabela1[[#This Row],[Saldo Inicial (€)]]+Tabela1[[#This Row],[Juros (€)]]+Tabela1[[#This Row],[Reforço (€)]])</f>
        <v/>
      </c>
    </row>
    <row r="47" spans="3:8" ht="14" x14ac:dyDescent="0.25">
      <c r="C47" s="9" t="str">
        <f t="shared" si="2"/>
        <v/>
      </c>
      <c r="D47" s="12" t="str">
        <f t="shared" si="3"/>
        <v/>
      </c>
      <c r="E47" s="11">
        <v>0.06</v>
      </c>
      <c r="F47" s="18" t="str">
        <f>IF(Tabela1[[#This Row],[Ano]]="","",Tabela1[[#This Row],[Saldo Inicial (€)]]*Tabela1[[#This Row],[Taxa de juro (%)]])</f>
        <v/>
      </c>
      <c r="G47" s="10">
        <v>15000</v>
      </c>
      <c r="H47" s="19" t="str">
        <f>IF(Tabela1[[#This Row],[Ano]]="","",Tabela1[[#This Row],[Saldo Inicial (€)]]+Tabela1[[#This Row],[Juros (€)]]+Tabela1[[#This Row],[Reforço (€)]])</f>
        <v/>
      </c>
    </row>
    <row r="48" spans="3:8" ht="14" x14ac:dyDescent="0.25">
      <c r="C48" s="9" t="str">
        <f t="shared" si="2"/>
        <v/>
      </c>
      <c r="D48" s="12" t="str">
        <f t="shared" si="3"/>
        <v/>
      </c>
      <c r="E48" s="11">
        <v>0.06</v>
      </c>
      <c r="F48" s="18" t="str">
        <f>IF(Tabela1[[#This Row],[Ano]]="","",Tabela1[[#This Row],[Saldo Inicial (€)]]*Tabela1[[#This Row],[Taxa de juro (%)]])</f>
        <v/>
      </c>
      <c r="G48" s="10">
        <v>15000</v>
      </c>
      <c r="H48" s="19" t="str">
        <f>IF(Tabela1[[#This Row],[Ano]]="","",Tabela1[[#This Row],[Saldo Inicial (€)]]+Tabela1[[#This Row],[Juros (€)]]+Tabela1[[#This Row],[Reforço (€)]])</f>
        <v/>
      </c>
    </row>
    <row r="49" spans="3:8" ht="14" x14ac:dyDescent="0.25">
      <c r="C49" s="9" t="str">
        <f t="shared" si="2"/>
        <v/>
      </c>
      <c r="D49" s="12" t="str">
        <f t="shared" si="3"/>
        <v/>
      </c>
      <c r="E49" s="11">
        <v>0.06</v>
      </c>
      <c r="F49" s="18" t="str">
        <f>IF(Tabela1[[#This Row],[Ano]]="","",Tabela1[[#This Row],[Saldo Inicial (€)]]*Tabela1[[#This Row],[Taxa de juro (%)]])</f>
        <v/>
      </c>
      <c r="G49" s="10">
        <v>15000</v>
      </c>
      <c r="H49" s="19" t="str">
        <f>IF(Tabela1[[#This Row],[Ano]]="","",Tabela1[[#This Row],[Saldo Inicial (€)]]+Tabela1[[#This Row],[Juros (€)]]+Tabela1[[#This Row],[Reforço (€)]])</f>
        <v/>
      </c>
    </row>
    <row r="50" spans="3:8" ht="14" x14ac:dyDescent="0.25">
      <c r="C50" s="9" t="str">
        <f t="shared" si="2"/>
        <v/>
      </c>
      <c r="D50" s="12" t="str">
        <f t="shared" si="3"/>
        <v/>
      </c>
      <c r="E50" s="11">
        <v>0.06</v>
      </c>
      <c r="F50" s="20" t="str">
        <f>IF(Tabela1[[#This Row],[Ano]]="","",Tabela1[[#This Row],[Saldo Inicial (€)]]*Tabela1[[#This Row],[Taxa de juro (%)]])</f>
        <v/>
      </c>
      <c r="G50" s="10">
        <v>15000</v>
      </c>
      <c r="H50" s="21" t="str">
        <f>IF(Tabela1[[#This Row],[Ano]]="","",Tabela1[[#This Row],[Saldo Inicial (€)]]+Tabela1[[#This Row],[Juros (€)]]+Tabela1[[#This Row],[Reforço (€)]])</f>
        <v/>
      </c>
    </row>
    <row r="51" spans="3:8" ht="14" x14ac:dyDescent="0.25">
      <c r="C51" s="16"/>
      <c r="D51" s="12" t="str">
        <f t="shared" si="3"/>
        <v/>
      </c>
      <c r="E51" s="17"/>
      <c r="F51" s="18" t="str">
        <f>IF(Tabela1[[#This Row],[Ano]]="","",Tabela1[[#This Row],[Saldo Inicial (€)]]*Tabela1[[#This Row],[Taxa de juro (%)]])</f>
        <v/>
      </c>
      <c r="G51" s="10">
        <v>15000</v>
      </c>
      <c r="H51" s="19" t="str">
        <f>IF(Tabela1[[#This Row],[Ano]]="","",Tabela1[[#This Row],[Saldo Inicial (€)]]+Tabela1[[#This Row],[Juros (€)]]+Tabela1[[#This Row],[Reforço (€)]])</f>
        <v/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Cronograma</vt:lpstr>
      <vt:lpstr>Folha2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vitor.ribeiro</dc:creator>
  <cp:lastModifiedBy>iago sousa</cp:lastModifiedBy>
  <dcterms:created xsi:type="dcterms:W3CDTF">2025-04-01T22:07:13Z</dcterms:created>
  <dcterms:modified xsi:type="dcterms:W3CDTF">2025-05-13T14:19:31Z</dcterms:modified>
</cp:coreProperties>
</file>