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bc4fc8211b28ea/Documents/"/>
    </mc:Choice>
  </mc:AlternateContent>
  <xr:revisionPtr revIDLastSave="0" documentId="8_{64009BC9-9881-4DAC-8185-D4D5EC951F7D}" xr6:coauthVersionLast="47" xr6:coauthVersionMax="47" xr10:uidLastSave="{00000000-0000-0000-0000-000000000000}"/>
  <bookViews>
    <workbookView xWindow="-110" yWindow="-110" windowWidth="19420" windowHeight="10420" tabRatio="809" activeTab="6" xr2:uid="{00000000-000D-0000-FFFF-FFFF00000000}"/>
  </bookViews>
  <sheets>
    <sheet name="Return-Vol" sheetId="1" r:id="rId1"/>
    <sheet name="Correl Matrix" sheetId="2" r:id="rId2"/>
    <sheet name="Global Portfolio Scenario" sheetId="3" r:id="rId3"/>
    <sheet name="Global Portfolio Scenario2" sheetId="4" r:id="rId4"/>
    <sheet name="1.1Scenario" sheetId="5" r:id="rId5"/>
    <sheet name="1.2Scenario" sheetId="7" r:id="rId6"/>
    <sheet name="1.3Scenario" sheetId="8" r:id="rId7"/>
    <sheet name="1.4Scenario" sheetId="9" r:id="rId8"/>
    <sheet name="1.5Scenario" sheetId="10" r:id="rId9"/>
    <sheet name="1.6Scenario" sheetId="11" r:id="rId10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1" l="1"/>
  <c r="J17" i="11" s="1"/>
  <c r="E16" i="11"/>
  <c r="J16" i="11" s="1"/>
  <c r="E17" i="10"/>
  <c r="J17" i="10" s="1"/>
  <c r="J16" i="10"/>
  <c r="E16" i="10"/>
  <c r="E17" i="9"/>
  <c r="J17" i="9" s="1"/>
  <c r="J16" i="9"/>
  <c r="E16" i="9"/>
  <c r="E17" i="8"/>
  <c r="J17" i="8" s="1"/>
  <c r="J16" i="8"/>
  <c r="E16" i="8"/>
  <c r="E17" i="7"/>
  <c r="J17" i="7" s="1"/>
  <c r="E16" i="7"/>
  <c r="J16" i="7" s="1"/>
  <c r="E17" i="5"/>
  <c r="J17" i="5" s="1"/>
  <c r="B21" i="5" s="1"/>
  <c r="E16" i="5"/>
  <c r="J2" i="9"/>
  <c r="E3" i="11"/>
  <c r="J3" i="11" s="1"/>
  <c r="E2" i="11"/>
  <c r="J2" i="11" s="1"/>
  <c r="E3" i="10"/>
  <c r="J3" i="10" s="1"/>
  <c r="E2" i="10"/>
  <c r="J2" i="10" s="1"/>
  <c r="E3" i="9"/>
  <c r="J3" i="9" s="1"/>
  <c r="E2" i="9"/>
  <c r="E3" i="8"/>
  <c r="J3" i="8" s="1"/>
  <c r="J2" i="8"/>
  <c r="E2" i="8"/>
  <c r="E3" i="7"/>
  <c r="J3" i="7" s="1"/>
  <c r="J2" i="7"/>
  <c r="E2" i="7"/>
  <c r="E3" i="5"/>
  <c r="J3" i="5" s="1"/>
  <c r="E2" i="5"/>
  <c r="J2" i="5" s="1"/>
  <c r="E13" i="4"/>
  <c r="J13" i="4" s="1"/>
  <c r="E12" i="4"/>
  <c r="J12" i="4" s="1"/>
  <c r="E11" i="4"/>
  <c r="J11" i="4" s="1"/>
  <c r="E10" i="4"/>
  <c r="J10" i="4" s="1"/>
  <c r="E9" i="4"/>
  <c r="J9" i="4" s="1"/>
  <c r="E8" i="4"/>
  <c r="J8" i="4" s="1"/>
  <c r="E7" i="4"/>
  <c r="J7" i="4" s="1"/>
  <c r="E6" i="4"/>
  <c r="J6" i="4" s="1"/>
  <c r="E5" i="4"/>
  <c r="J5" i="4" s="1"/>
  <c r="E4" i="4"/>
  <c r="J4" i="4" s="1"/>
  <c r="E3" i="4"/>
  <c r="J3" i="4" s="1"/>
  <c r="E2" i="4"/>
  <c r="J2" i="4" s="1"/>
  <c r="E3" i="3"/>
  <c r="J3" i="3" s="1"/>
  <c r="E4" i="3"/>
  <c r="J4" i="3" s="1"/>
  <c r="E5" i="3"/>
  <c r="J5" i="3" s="1"/>
  <c r="E6" i="3"/>
  <c r="J6" i="3" s="1"/>
  <c r="E7" i="3"/>
  <c r="J7" i="3" s="1"/>
  <c r="E8" i="3"/>
  <c r="J8" i="3" s="1"/>
  <c r="E9" i="3"/>
  <c r="J9" i="3" s="1"/>
  <c r="E10" i="3"/>
  <c r="J10" i="3" s="1"/>
  <c r="E11" i="3"/>
  <c r="J11" i="3" s="1"/>
  <c r="E12" i="3"/>
  <c r="J12" i="3" s="1"/>
  <c r="E13" i="3"/>
  <c r="J13" i="3" s="1"/>
  <c r="E2" i="3"/>
  <c r="J2" i="3" s="1"/>
  <c r="B21" i="9" l="1"/>
  <c r="B21" i="8"/>
  <c r="B21" i="10"/>
  <c r="B21" i="11"/>
  <c r="B21" i="7"/>
  <c r="J5" i="1"/>
  <c r="K2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Y5" i="1"/>
  <c r="Z2" i="1" s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AD5" i="1"/>
  <c r="B10" i="2" s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S5" i="1"/>
  <c r="AT2" i="1" s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X5" i="1"/>
  <c r="B14" i="2" s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BC5" i="1"/>
  <c r="BD2" i="1" s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4" i="1"/>
  <c r="BI2" i="1" s="1"/>
  <c r="BC4" i="1"/>
  <c r="AX4" i="1"/>
  <c r="AS4" i="1"/>
  <c r="AN4" i="1"/>
  <c r="AI4" i="1"/>
  <c r="AJ2" i="1" s="1"/>
  <c r="AD4" i="1"/>
  <c r="Y4" i="1"/>
  <c r="T4" i="1"/>
  <c r="O4" i="1"/>
  <c r="P2" i="1" s="1"/>
  <c r="J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4" i="1"/>
  <c r="I15" i="2" l="1"/>
  <c r="I16" i="2"/>
  <c r="I14" i="2"/>
  <c r="I13" i="2"/>
  <c r="B6" i="2"/>
  <c r="F2" i="1"/>
  <c r="C15" i="2"/>
  <c r="J15" i="2"/>
  <c r="J14" i="2"/>
  <c r="J16" i="2"/>
  <c r="AE2" i="1"/>
  <c r="B7" i="2"/>
  <c r="B15" i="2"/>
  <c r="C7" i="2"/>
  <c r="C11" i="2"/>
  <c r="C14" i="2"/>
  <c r="C8" i="2"/>
  <c r="C12" i="2"/>
  <c r="B7" i="7" s="1"/>
  <c r="C10" i="2"/>
  <c r="C9" i="2"/>
  <c r="C13" i="2"/>
  <c r="C16" i="2"/>
  <c r="G16" i="2"/>
  <c r="B7" i="11" s="1"/>
  <c r="G12" i="2"/>
  <c r="G15" i="2"/>
  <c r="G11" i="2"/>
  <c r="G14" i="2"/>
  <c r="G13" i="2"/>
  <c r="K16" i="2"/>
  <c r="K15" i="2"/>
  <c r="AY2" i="1"/>
  <c r="B9" i="2"/>
  <c r="B12" i="2"/>
  <c r="B16" i="2"/>
  <c r="E13" i="2"/>
  <c r="E9" i="2"/>
  <c r="E14" i="2"/>
  <c r="B7" i="9" s="1"/>
  <c r="E16" i="2"/>
  <c r="E12" i="2"/>
  <c r="E15" i="2"/>
  <c r="E11" i="2"/>
  <c r="E10" i="2"/>
  <c r="F14" i="2"/>
  <c r="F10" i="2"/>
  <c r="F15" i="2"/>
  <c r="B7" i="10" s="1"/>
  <c r="F13" i="2"/>
  <c r="F16" i="2"/>
  <c r="F12" i="2"/>
  <c r="F11" i="2"/>
  <c r="B11" i="2"/>
  <c r="B7" i="5" s="1"/>
  <c r="D13" i="2"/>
  <c r="B7" i="8" s="1"/>
  <c r="D9" i="2"/>
  <c r="D14" i="2"/>
  <c r="D16" i="2"/>
  <c r="D12" i="2"/>
  <c r="D8" i="2"/>
  <c r="D15" i="2"/>
  <c r="D11" i="2"/>
  <c r="D10" i="2"/>
  <c r="H15" i="2"/>
  <c r="H12" i="2"/>
  <c r="H14" i="2"/>
  <c r="H13" i="2"/>
  <c r="H16" i="2"/>
  <c r="L16" i="2"/>
  <c r="U2" i="1"/>
  <c r="AO2" i="1"/>
  <c r="B8" i="2"/>
  <c r="B13" i="2"/>
  <c r="K8" i="3" l="1" a="1"/>
  <c r="K8" i="3" s="1"/>
  <c r="K8" i="4" a="1"/>
  <c r="K8" i="4" s="1"/>
  <c r="K2" i="3" a="1"/>
  <c r="K2" i="3" s="1"/>
  <c r="B17" i="3" a="1"/>
  <c r="B17" i="3" s="1"/>
  <c r="B17" i="4" a="1"/>
  <c r="B17" i="4" s="1"/>
  <c r="K2" i="4" a="1"/>
  <c r="K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chrisdaplet</author>
  </authors>
  <commentList>
    <comment ref="G2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chrisdaplet:</t>
        </r>
        <r>
          <rPr>
            <sz val="8"/>
            <color indexed="81"/>
            <rFont val="Tahoma"/>
            <family val="2"/>
          </rPr>
          <t xml:space="preserve">
Conversion from p/th to MMBTU as been done. Therm—One therm equals 100,000 Btu, or 0.10 MMBtu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chrisdaplet</author>
  </authors>
  <commentList>
    <comment ref="G2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chrisdaplet:</t>
        </r>
        <r>
          <rPr>
            <sz val="8"/>
            <color indexed="81"/>
            <rFont val="Tahoma"/>
            <family val="2"/>
          </rPr>
          <t xml:space="preserve">
Conversion from p/th to MMBTU as been done. Therm—One therm equals 100,000 Btu, or 0.10 MMBtu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chrisdaplet</author>
  </authors>
  <commentList>
    <comment ref="G2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chrisdaplet:</t>
        </r>
        <r>
          <rPr>
            <sz val="8"/>
            <color indexed="81"/>
            <rFont val="Tahoma"/>
            <family val="2"/>
          </rPr>
          <t xml:space="preserve">
Conversion from p/th to MMBTU as been done. Therm—One therm equals 100,000 Btu, or 0.10 MMBtu
</t>
        </r>
      </text>
    </comment>
    <comment ref="G16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chrisdaplet:</t>
        </r>
        <r>
          <rPr>
            <sz val="8"/>
            <color indexed="81"/>
            <rFont val="Tahoma"/>
            <family val="2"/>
          </rPr>
          <t xml:space="preserve">
Conversion from p/th to MMBTU as been done. Therm—One therm equals 100,000 Btu, or 0.10 MMBtu
</t>
        </r>
      </text>
    </comment>
  </commentList>
</comments>
</file>

<file path=xl/sharedStrings.xml><?xml version="1.0" encoding="utf-8"?>
<sst xmlns="http://schemas.openxmlformats.org/spreadsheetml/2006/main" count="373" uniqueCount="36">
  <si>
    <t>Index</t>
  </si>
  <si>
    <t>model://ARGUS_DNG/EU.NG.DNG.ARGUS.PA0002744.2016SS/MID/ALL</t>
  </si>
  <si>
    <t>model://ARGUS_DNG/EU.NG.DNG.ARGUS.PA0002744.2016SW/MID/ALL</t>
  </si>
  <si>
    <t>model://ARGUS_DNG/EU.NG.DNG.ARGUS.PA0002744.2017SS/MID/ALL</t>
  </si>
  <si>
    <t>model://ARGUS_DNG/EU.NG.DNG.ARGUS.PA0002744.2017SW/MID/ALL</t>
  </si>
  <si>
    <t>model://ARGUS_DNG/EU.NG.DNG.ARGUS.PA0002744.2018SS/MID/ALL</t>
  </si>
  <si>
    <t>model://ARGUS_DNG/EU.NG.DNG.ARGUS.PA0002744.2018SW/MID/ALL</t>
  </si>
  <si>
    <t>model://CME_NYMEX_NG/US.NYMEX.CME.ELECTRONIC.FUT.NG.2016M06/SETTLE/ALL</t>
  </si>
  <si>
    <t>model://CME_NYMEX_NG/US.NYMEX.CME.ELECTRONIC.FUT.NG.2016M12/SETTLE/ALL</t>
  </si>
  <si>
    <t>model://CME_NYMEX_NG/US.NYMEX.CME.ELECTRONIC.FUT.NG.2017M06/SETTLE/ALL</t>
  </si>
  <si>
    <t>model://CME_NYMEX_NG/US.NYMEX.CME.ELECTRONIC.FUT.NG.2018M06/SETTLE/ALL</t>
  </si>
  <si>
    <t>model://CME_NYMEX_NG/US.NYMEX.CME.ELECTRONIC.FUT.NG.2018M12/SETTLE/ALL</t>
  </si>
  <si>
    <t>model://CME_NYMEX_NG/US.NYMEX.CME.ELECTRONIC.FUT.NG.2017M12/SETTLE/ALL</t>
  </si>
  <si>
    <t>S16</t>
  </si>
  <si>
    <t>W16</t>
  </si>
  <si>
    <t>S17</t>
  </si>
  <si>
    <t>W17</t>
  </si>
  <si>
    <t>S18</t>
  </si>
  <si>
    <t>W18</t>
  </si>
  <si>
    <t>Asset</t>
  </si>
  <si>
    <t>Price</t>
  </si>
  <si>
    <t>Currency</t>
  </si>
  <si>
    <t>UOM</t>
  </si>
  <si>
    <t>Volatility</t>
  </si>
  <si>
    <t>Position</t>
  </si>
  <si>
    <t xml:space="preserve">MMBtu </t>
  </si>
  <si>
    <t>NBP</t>
  </si>
  <si>
    <t>HH</t>
  </si>
  <si>
    <t>Th</t>
  </si>
  <si>
    <t>USD</t>
  </si>
  <si>
    <t>Underlying</t>
  </si>
  <si>
    <t>FX rate</t>
  </si>
  <si>
    <t>Finale Price</t>
  </si>
  <si>
    <t>VaR Calc</t>
  </si>
  <si>
    <t>∆ VaR -Portfolio</t>
  </si>
  <si>
    <t>Global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</si>
</sst>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0000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17" fontId="3" fillId="0" borderId="0" xfId="0" applyNumberFormat="1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10" fontId="0" fillId="0" borderId="1" xfId="2" applyNumberFormat="1" applyFont="1" applyBorder="1"/>
    <xf numFmtId="0" fontId="4" fillId="0" borderId="1" xfId="0" applyFont="1" applyBorder="1"/>
    <xf numFmtId="0" fontId="0" fillId="0" borderId="0" xfId="0" applyBorder="1"/>
    <xf numFmtId="165" fontId="0" fillId="0" borderId="1" xfId="0" applyNumberFormat="1" applyBorder="1"/>
    <xf numFmtId="43" fontId="0" fillId="0" borderId="1" xfId="1" applyFont="1" applyBorder="1"/>
    <xf numFmtId="166" fontId="0" fillId="0" borderId="0" xfId="1" applyNumberFormat="1" applyFont="1"/>
    <xf numFmtId="43" fontId="0" fillId="0" borderId="1" xfId="0" applyNumberFormat="1" applyBorder="1"/>
    <xf numFmtId="0" fontId="0" fillId="0" borderId="7" xfId="0" applyBorder="1"/>
    <xf numFmtId="43" fontId="0" fillId="0" borderId="8" xfId="1" applyFont="1" applyBorder="1"/>
    <xf numFmtId="0" fontId="0" fillId="0" borderId="8" xfId="0" applyBorder="1"/>
    <xf numFmtId="0" fontId="0" fillId="0" borderId="9" xfId="0" applyBorder="1"/>
    <xf numFmtId="17" fontId="3" fillId="0" borderId="10" xfId="0" applyNumberFormat="1" applyFont="1" applyBorder="1" applyAlignment="1">
      <alignment horizontal="center" vertical="center"/>
    </xf>
    <xf numFmtId="0" fontId="0" fillId="0" borderId="10" xfId="0" applyBorder="1"/>
    <xf numFmtId="165" fontId="0" fillId="0" borderId="10" xfId="0" applyNumberFormat="1" applyBorder="1"/>
    <xf numFmtId="10" fontId="0" fillId="0" borderId="10" xfId="2" applyNumberFormat="1" applyFont="1" applyBorder="1"/>
    <xf numFmtId="43" fontId="0" fillId="0" borderId="10" xfId="1" applyFont="1" applyBorder="1"/>
    <xf numFmtId="43" fontId="0" fillId="0" borderId="10" xfId="0" applyNumberFormat="1" applyBorder="1"/>
    <xf numFmtId="0" fontId="0" fillId="0" borderId="11" xfId="0" applyBorder="1"/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14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7" fontId="3" fillId="4" borderId="1" xfId="0" applyNumberFormat="1" applyFont="1" applyFill="1" applyBorder="1" applyAlignment="1">
      <alignment horizontal="center" vertical="center"/>
    </xf>
    <xf numFmtId="17" fontId="3" fillId="4" borderId="0" xfId="0" applyNumberFormat="1" applyFont="1" applyFill="1" applyAlignment="1">
      <alignment horizontal="center" vertical="center"/>
    </xf>
    <xf numFmtId="10" fontId="3" fillId="4" borderId="1" xfId="2" applyNumberFormat="1" applyFont="1" applyFill="1" applyBorder="1" applyAlignment="1">
      <alignment horizontal="center" vertical="center" wrapText="1"/>
    </xf>
    <xf numFmtId="10" fontId="3" fillId="4" borderId="1" xfId="2" applyNumberFormat="1" applyFont="1" applyFill="1" applyBorder="1" applyAlignment="1">
      <alignment horizontal="center" vertical="center"/>
    </xf>
    <xf numFmtId="10" fontId="3" fillId="4" borderId="1" xfId="2" applyNumberFormat="1" applyFon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3" fillId="0" borderId="2" xfId="0" applyFont="1" applyBorder="1"/>
    <xf numFmtId="43" fontId="3" fillId="0" borderId="3" xfId="1" applyFont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B1390"/>
  <sheetViews>
    <sheetView zoomScale="55" zoomScaleNormal="55" workbookViewId="0">
      <selection activeCell="F2" sqref="F2"/>
    </sheetView>
  </sheetViews>
  <sheetFormatPr defaultColWidth="9.1796875" defaultRowHeight="14.5" x14ac:dyDescent="0.35"/>
  <cols>
    <col min="1" max="1" width="4" style="34" customWidth="1"/>
    <col min="2" max="2" width="4.1796875" style="34" customWidth="1"/>
    <col min="3" max="3" width="12.81640625" style="34" bestFit="1" customWidth="1"/>
    <col min="4" max="4" width="9.1796875" style="34"/>
    <col min="5" max="5" width="14.26953125" style="34" bestFit="1" customWidth="1"/>
    <col min="6" max="6" width="18" style="34" bestFit="1" customWidth="1"/>
    <col min="7" max="7" width="2.81640625" style="34" hidden="1" customWidth="1"/>
    <col min="8" max="8" width="12.81640625" style="34" hidden="1" customWidth="1"/>
    <col min="9" max="11" width="0" style="34" hidden="1" customWidth="1"/>
    <col min="12" max="12" width="2.7265625" style="34" hidden="1" customWidth="1"/>
    <col min="13" max="13" width="12.81640625" style="34" hidden="1" customWidth="1"/>
    <col min="14" max="16" width="0" style="34" hidden="1" customWidth="1"/>
    <col min="17" max="17" width="2.81640625" style="34" hidden="1" customWidth="1"/>
    <col min="18" max="18" width="12.81640625" style="34" hidden="1" customWidth="1"/>
    <col min="19" max="21" width="0" style="34" hidden="1" customWidth="1"/>
    <col min="22" max="22" width="2.81640625" style="34" hidden="1" customWidth="1"/>
    <col min="23" max="23" width="12.81640625" style="34" hidden="1" customWidth="1"/>
    <col min="24" max="26" width="0" style="34" hidden="1" customWidth="1"/>
    <col min="27" max="27" width="2.81640625" style="34" hidden="1" customWidth="1"/>
    <col min="28" max="28" width="12.81640625" style="34" hidden="1" customWidth="1"/>
    <col min="29" max="31" width="0" style="34" hidden="1" customWidth="1"/>
    <col min="32" max="32" width="2.7265625" style="34" hidden="1" customWidth="1"/>
    <col min="33" max="33" width="12.81640625" style="34" bestFit="1" customWidth="1"/>
    <col min="34" max="34" width="9.1796875" style="34"/>
    <col min="35" max="35" width="15.81640625" style="34" bestFit="1" customWidth="1"/>
    <col min="36" max="36" width="9.1796875" style="34"/>
    <col min="37" max="37" width="2.453125" style="34" customWidth="1"/>
    <col min="38" max="38" width="12.81640625" style="34" bestFit="1" customWidth="1"/>
    <col min="39" max="39" width="13.1796875" style="34" bestFit="1" customWidth="1"/>
    <col min="40" max="40" width="10" style="34" bestFit="1" customWidth="1"/>
    <col min="41" max="41" width="9.1796875" style="34"/>
    <col min="42" max="42" width="2.453125" style="34" customWidth="1"/>
    <col min="43" max="43" width="12.81640625" style="34" bestFit="1" customWidth="1"/>
    <col min="44" max="44" width="13.1796875" style="34" bestFit="1" customWidth="1"/>
    <col min="45" max="45" width="9.54296875" style="34" bestFit="1" customWidth="1"/>
    <col min="46" max="46" width="9.1796875" style="34"/>
    <col min="47" max="47" width="2.1796875" style="34" customWidth="1"/>
    <col min="48" max="48" width="12.81640625" style="34" bestFit="1" customWidth="1"/>
    <col min="49" max="49" width="9.1796875" style="34"/>
    <col min="50" max="50" width="10" style="34" bestFit="1" customWidth="1"/>
    <col min="51" max="51" width="15.7265625" style="34" bestFit="1" customWidth="1"/>
    <col min="52" max="52" width="2.453125" style="34" customWidth="1"/>
    <col min="53" max="53" width="12.81640625" style="34" bestFit="1" customWidth="1"/>
    <col min="54" max="54" width="9.1796875" style="34"/>
    <col min="55" max="55" width="9.54296875" style="34" bestFit="1" customWidth="1"/>
    <col min="56" max="56" width="9.1796875" style="34"/>
    <col min="57" max="57" width="2.26953125" style="34" customWidth="1"/>
    <col min="58" max="58" width="12.81640625" style="34" bestFit="1" customWidth="1"/>
    <col min="59" max="59" width="9.1796875" style="34"/>
    <col min="60" max="60" width="10" style="34" bestFit="1" customWidth="1"/>
    <col min="61" max="67" width="9.1796875" style="34"/>
    <col min="68" max="69" width="10" style="34" bestFit="1" customWidth="1"/>
    <col min="70" max="71" width="9.7265625" style="34" bestFit="1" customWidth="1"/>
    <col min="72" max="72" width="10.26953125" style="34" bestFit="1" customWidth="1"/>
    <col min="73" max="73" width="9.453125" style="34" bestFit="1" customWidth="1"/>
    <col min="74" max="74" width="10" style="34" bestFit="1" customWidth="1"/>
    <col min="75" max="75" width="10.453125" style="34" bestFit="1" customWidth="1"/>
    <col min="76" max="77" width="10.26953125" style="34" bestFit="1" customWidth="1"/>
    <col min="78" max="78" width="10.1796875" style="34" bestFit="1" customWidth="1"/>
    <col min="79" max="79" width="10.453125" style="34" bestFit="1" customWidth="1"/>
    <col min="80" max="80" width="10" style="34" bestFit="1" customWidth="1"/>
    <col min="81" max="16384" width="9.1796875" style="34"/>
  </cols>
  <sheetData>
    <row r="2" spans="2:80" ht="145" x14ac:dyDescent="0.35">
      <c r="B2" s="35"/>
      <c r="C2" s="5" t="s">
        <v>0</v>
      </c>
      <c r="D2" s="5" t="s">
        <v>1</v>
      </c>
      <c r="E2" s="5" t="s">
        <v>13</v>
      </c>
      <c r="F2" s="5">
        <f>STDEV(E4:E92)*SQRT(250)</f>
        <v>0.15060982940416348</v>
      </c>
      <c r="G2" s="13"/>
      <c r="H2" s="5" t="s">
        <v>0</v>
      </c>
      <c r="I2" s="5" t="s">
        <v>2</v>
      </c>
      <c r="J2" s="5" t="s">
        <v>14</v>
      </c>
      <c r="K2" s="7">
        <f>STDEV(J4:J92)*SQRT(250)</f>
        <v>0.15275847651331731</v>
      </c>
      <c r="L2" s="13"/>
      <c r="M2" s="5" t="s">
        <v>0</v>
      </c>
      <c r="N2" s="5" t="s">
        <v>3</v>
      </c>
      <c r="O2" s="5" t="s">
        <v>15</v>
      </c>
      <c r="P2" s="7">
        <f>STDEV(O4:O92)*SQRT(250)</f>
        <v>0.16613684950687829</v>
      </c>
      <c r="Q2" s="13"/>
      <c r="R2" s="5" t="s">
        <v>0</v>
      </c>
      <c r="S2" s="5" t="s">
        <v>4</v>
      </c>
      <c r="T2" s="5" t="s">
        <v>16</v>
      </c>
      <c r="U2" s="7">
        <f>STDEV(T4:T92)*SQRT(250)</f>
        <v>0.1545376342144188</v>
      </c>
      <c r="V2" s="13"/>
      <c r="W2" s="5" t="s">
        <v>0</v>
      </c>
      <c r="X2" s="5" t="s">
        <v>5</v>
      </c>
      <c r="Y2" s="5" t="s">
        <v>17</v>
      </c>
      <c r="Z2" s="7">
        <f>STDEV(Y4:Y92)*SQRT(250)</f>
        <v>0.18491525907064929</v>
      </c>
      <c r="AA2" s="13"/>
      <c r="AB2" s="5" t="s">
        <v>0</v>
      </c>
      <c r="AC2" s="5" t="s">
        <v>6</v>
      </c>
      <c r="AD2" s="5" t="s">
        <v>18</v>
      </c>
      <c r="AE2" s="7">
        <f>STDEV(AD4:AD92)*SQRT(250)</f>
        <v>0.15610042816181829</v>
      </c>
      <c r="AF2" s="13"/>
      <c r="AG2" s="5" t="s">
        <v>0</v>
      </c>
      <c r="AH2" s="5" t="s">
        <v>7</v>
      </c>
      <c r="AI2" s="6">
        <v>42522</v>
      </c>
      <c r="AJ2" s="7">
        <f>STDEV(AI4:AI92)*SQRT(250)</f>
        <v>0.192739559690012</v>
      </c>
      <c r="AK2" s="13"/>
      <c r="AL2" s="5" t="s">
        <v>0</v>
      </c>
      <c r="AM2" s="5" t="s">
        <v>8</v>
      </c>
      <c r="AN2" s="6">
        <v>42705</v>
      </c>
      <c r="AO2" s="8">
        <f>STDEV(AN4:AN92)*SQRT(250)</f>
        <v>0.14355887142353269</v>
      </c>
      <c r="AP2" s="13"/>
      <c r="AQ2" s="5" t="s">
        <v>0</v>
      </c>
      <c r="AR2" s="5" t="s">
        <v>9</v>
      </c>
      <c r="AS2" s="6">
        <v>42887</v>
      </c>
      <c r="AT2" s="8">
        <f>STDEV(AS4:AS92)*SQRT(250)</f>
        <v>0.12033874171083453</v>
      </c>
      <c r="AU2" s="13"/>
      <c r="AV2" s="5" t="s">
        <v>0</v>
      </c>
      <c r="AW2" s="5" t="s">
        <v>12</v>
      </c>
      <c r="AX2" s="6">
        <v>43070</v>
      </c>
      <c r="AY2" s="9">
        <f>STDEV(AX4:AX92)*SQRT(250)</f>
        <v>0.10618912482292756</v>
      </c>
      <c r="AZ2" s="13"/>
      <c r="BA2" s="5" t="s">
        <v>0</v>
      </c>
      <c r="BB2" s="5" t="s">
        <v>10</v>
      </c>
      <c r="BC2" s="6">
        <v>43252</v>
      </c>
      <c r="BD2" s="7">
        <f>STDEV(BC4:BC92)*SQRT(250)</f>
        <v>0.10545051989636073</v>
      </c>
      <c r="BE2" s="13"/>
      <c r="BF2" s="5" t="s">
        <v>0</v>
      </c>
      <c r="BG2" s="5" t="s">
        <v>11</v>
      </c>
      <c r="BH2" s="6">
        <v>43435</v>
      </c>
      <c r="BI2" s="10">
        <f>STDEV(BH4:BH92)*SQRT(250)</f>
        <v>9.3453400069508724E-2</v>
      </c>
      <c r="BP2" s="39" t="s">
        <v>13</v>
      </c>
      <c r="BQ2" s="39" t="s">
        <v>14</v>
      </c>
      <c r="BR2" s="39" t="s">
        <v>15</v>
      </c>
      <c r="BS2" s="39" t="s">
        <v>16</v>
      </c>
      <c r="BT2" s="39" t="s">
        <v>17</v>
      </c>
      <c r="BU2" s="39" t="s">
        <v>18</v>
      </c>
      <c r="BV2" s="40">
        <v>42522</v>
      </c>
      <c r="BW2" s="40">
        <v>42705</v>
      </c>
      <c r="BX2" s="40">
        <v>42887</v>
      </c>
      <c r="BY2" s="40">
        <v>43070</v>
      </c>
      <c r="BZ2" s="40">
        <v>43252</v>
      </c>
      <c r="CA2" s="40">
        <v>43435</v>
      </c>
      <c r="CB2" s="41"/>
    </row>
    <row r="3" spans="2:80" x14ac:dyDescent="0.35">
      <c r="B3" s="36"/>
      <c r="C3" s="11">
        <v>42205</v>
      </c>
      <c r="D3" s="12">
        <v>41.75</v>
      </c>
      <c r="E3" s="12"/>
      <c r="F3" s="12"/>
      <c r="G3" s="14"/>
      <c r="H3" s="11">
        <v>42205</v>
      </c>
      <c r="I3" s="12">
        <v>47.4</v>
      </c>
      <c r="J3" s="4"/>
      <c r="K3" s="4"/>
      <c r="L3" s="14"/>
      <c r="M3" s="11">
        <v>42205</v>
      </c>
      <c r="N3" s="12">
        <v>41.825000000000003</v>
      </c>
      <c r="O3" s="4"/>
      <c r="P3" s="4"/>
      <c r="Q3" s="14"/>
      <c r="R3" s="11">
        <v>42205</v>
      </c>
      <c r="S3" s="12">
        <v>47.9</v>
      </c>
      <c r="T3" s="4"/>
      <c r="U3" s="4"/>
      <c r="V3" s="14"/>
      <c r="W3" s="11">
        <v>42205</v>
      </c>
      <c r="X3" s="12">
        <v>42.3</v>
      </c>
      <c r="Y3" s="4"/>
      <c r="Z3" s="4"/>
      <c r="AA3" s="14"/>
      <c r="AB3" s="11">
        <v>42205</v>
      </c>
      <c r="AC3" s="12">
        <v>48.65</v>
      </c>
      <c r="AD3" s="4"/>
      <c r="AE3" s="4"/>
      <c r="AF3" s="14"/>
      <c r="AG3" s="11">
        <v>42205</v>
      </c>
      <c r="AH3" s="12">
        <v>3.0720000000000001</v>
      </c>
      <c r="AI3" s="4"/>
      <c r="AJ3" s="4"/>
      <c r="AK3" s="14"/>
      <c r="AL3" s="11">
        <v>42205</v>
      </c>
      <c r="AM3" s="12">
        <v>3.387</v>
      </c>
      <c r="AN3" s="4"/>
      <c r="AO3" s="4"/>
      <c r="AP3" s="14"/>
      <c r="AQ3" s="11">
        <v>42205</v>
      </c>
      <c r="AR3" s="12">
        <v>3.21</v>
      </c>
      <c r="AS3" s="4"/>
      <c r="AT3" s="4"/>
      <c r="AU3" s="14"/>
      <c r="AV3" s="11">
        <v>42205</v>
      </c>
      <c r="AW3" s="12">
        <v>3.5049999999999999</v>
      </c>
      <c r="AX3" s="12"/>
      <c r="AY3" s="12"/>
      <c r="AZ3" s="15"/>
      <c r="BA3" s="11">
        <v>42205</v>
      </c>
      <c r="BB3" s="12">
        <v>3.28</v>
      </c>
      <c r="BC3" s="4"/>
      <c r="BD3" s="4"/>
      <c r="BE3" s="14"/>
      <c r="BF3" s="11">
        <v>42205</v>
      </c>
      <c r="BG3" s="12">
        <v>3.5840000000000001</v>
      </c>
      <c r="BH3" s="4"/>
      <c r="BI3" s="4"/>
      <c r="BP3" s="42">
        <v>0.15060982940416348</v>
      </c>
      <c r="BQ3" s="43">
        <v>0.15275847651331731</v>
      </c>
      <c r="BR3" s="43">
        <v>0.16613684950687829</v>
      </c>
      <c r="BS3" s="43">
        <v>0.1545376342144188</v>
      </c>
      <c r="BT3" s="43">
        <v>0.18491525907064929</v>
      </c>
      <c r="BU3" s="43">
        <v>0.15610042816181829</v>
      </c>
      <c r="BV3" s="43">
        <v>0.192739559690012</v>
      </c>
      <c r="BW3" s="43">
        <v>0.14355887142353269</v>
      </c>
      <c r="BX3" s="43">
        <v>0.12033874171083453</v>
      </c>
      <c r="BY3" s="42">
        <v>0.10618912482292756</v>
      </c>
      <c r="BZ3" s="43">
        <v>0.10545051989636074</v>
      </c>
      <c r="CA3" s="44">
        <v>9.3453400069508724E-2</v>
      </c>
    </row>
    <row r="4" spans="2:80" x14ac:dyDescent="0.35">
      <c r="B4" s="36"/>
      <c r="C4" s="11">
        <v>42206</v>
      </c>
      <c r="D4" s="12">
        <v>41.85</v>
      </c>
      <c r="E4" s="12">
        <f>LN(D4/D3)</f>
        <v>2.3923456386199015E-3</v>
      </c>
      <c r="F4" s="12"/>
      <c r="G4" s="14"/>
      <c r="H4" s="11">
        <v>42206</v>
      </c>
      <c r="I4" s="12">
        <v>47.45</v>
      </c>
      <c r="J4" s="4">
        <f>LN(I4/I3)</f>
        <v>1.0542963549062141E-3</v>
      </c>
      <c r="K4" s="4"/>
      <c r="L4" s="14"/>
      <c r="M4" s="11">
        <v>42206</v>
      </c>
      <c r="N4" s="12">
        <v>41.975000000000001</v>
      </c>
      <c r="O4" s="4">
        <f>LN(N4/N3)</f>
        <v>3.5799560907169045E-3</v>
      </c>
      <c r="P4" s="4"/>
      <c r="Q4" s="14"/>
      <c r="R4" s="11">
        <v>42206</v>
      </c>
      <c r="S4" s="12">
        <v>47.975000000000001</v>
      </c>
      <c r="T4" s="4">
        <f>LN(S4/S3)</f>
        <v>1.5645374768940444E-3</v>
      </c>
      <c r="U4" s="4"/>
      <c r="V4" s="14"/>
      <c r="W4" s="11">
        <v>42206</v>
      </c>
      <c r="X4" s="12">
        <v>42.475000000000001</v>
      </c>
      <c r="Y4" s="4">
        <f>LN(X4/X3)</f>
        <v>4.128581505763524E-3</v>
      </c>
      <c r="Z4" s="4"/>
      <c r="AA4" s="14"/>
      <c r="AB4" s="11">
        <v>42206</v>
      </c>
      <c r="AC4" s="12">
        <v>48.975000000000001</v>
      </c>
      <c r="AD4" s="4">
        <f>LN(AC4/AC3)</f>
        <v>6.6581551985905292E-3</v>
      </c>
      <c r="AE4" s="4"/>
      <c r="AF4" s="14"/>
      <c r="AG4" s="11">
        <v>42206</v>
      </c>
      <c r="AH4" s="12">
        <v>3.113</v>
      </c>
      <c r="AI4" s="4">
        <f>LN(AH4/AH3)</f>
        <v>1.3258076174045456E-2</v>
      </c>
      <c r="AJ4" s="4"/>
      <c r="AK4" s="14"/>
      <c r="AL4" s="11">
        <v>42206</v>
      </c>
      <c r="AM4" s="12">
        <v>3.419</v>
      </c>
      <c r="AN4" s="4">
        <f>LN(AM4/AM3)</f>
        <v>9.4035368215296001E-3</v>
      </c>
      <c r="AO4" s="4"/>
      <c r="AP4" s="14"/>
      <c r="AQ4" s="11">
        <v>42206</v>
      </c>
      <c r="AR4" s="12">
        <v>3.2229999999999999</v>
      </c>
      <c r="AS4" s="4">
        <f>LN(AR4/AR3)</f>
        <v>4.0416656913762018E-3</v>
      </c>
      <c r="AT4" s="4"/>
      <c r="AU4" s="14"/>
      <c r="AV4" s="11">
        <v>42206</v>
      </c>
      <c r="AW4" s="12">
        <v>3.5139999999999998</v>
      </c>
      <c r="AX4" s="12">
        <f>LN(AW4/AW3)</f>
        <v>2.564469278351932E-3</v>
      </c>
      <c r="AY4" s="12"/>
      <c r="AZ4" s="15"/>
      <c r="BA4" s="11">
        <v>42206</v>
      </c>
      <c r="BB4" s="12">
        <v>3.28</v>
      </c>
      <c r="BC4" s="4">
        <f>LN(BB4/BB3)</f>
        <v>0</v>
      </c>
      <c r="BD4" s="4"/>
      <c r="BE4" s="14"/>
      <c r="BF4" s="11">
        <v>42206</v>
      </c>
      <c r="BG4" s="12">
        <v>3.5830000000000002</v>
      </c>
      <c r="BH4" s="4">
        <f>LN(BG4/BG3)</f>
        <v>-2.7905678986721462E-4</v>
      </c>
      <c r="BI4" s="4"/>
    </row>
    <row r="5" spans="2:80" x14ac:dyDescent="0.35">
      <c r="B5" s="36"/>
      <c r="C5" s="11">
        <v>42207</v>
      </c>
      <c r="D5" s="12">
        <v>41.475000000000001</v>
      </c>
      <c r="E5" s="12">
        <f t="shared" ref="E5:E68" si="0">LN(D5/D4)</f>
        <v>-9.0009608589761685E-3</v>
      </c>
      <c r="F5" s="12"/>
      <c r="G5" s="14"/>
      <c r="H5" s="11">
        <v>42207</v>
      </c>
      <c r="I5" s="12">
        <v>47.1</v>
      </c>
      <c r="J5" s="4">
        <f t="shared" ref="J5:J68" si="1">LN(I5/I4)</f>
        <v>-7.4035240335648279E-3</v>
      </c>
      <c r="K5" s="4"/>
      <c r="L5" s="14"/>
      <c r="M5" s="11">
        <v>42207</v>
      </c>
      <c r="N5" s="12">
        <v>41.5</v>
      </c>
      <c r="O5" s="4">
        <f t="shared" ref="O5:O68" si="2">LN(N5/N4)</f>
        <v>-1.1380775726951928E-2</v>
      </c>
      <c r="P5" s="4"/>
      <c r="Q5" s="14"/>
      <c r="R5" s="11">
        <v>42207</v>
      </c>
      <c r="S5" s="12">
        <v>47.65</v>
      </c>
      <c r="T5" s="4">
        <f t="shared" ref="T5:T68" si="3">LN(S5/S4)</f>
        <v>-6.797411793552601E-3</v>
      </c>
      <c r="U5" s="4"/>
      <c r="V5" s="14"/>
      <c r="W5" s="11">
        <v>42207</v>
      </c>
      <c r="X5" s="12">
        <v>42</v>
      </c>
      <c r="Y5" s="4">
        <f t="shared" ref="Y5:Y68" si="4">LN(X5/X4)</f>
        <v>-1.124604927462744E-2</v>
      </c>
      <c r="Z5" s="4"/>
      <c r="AA5" s="14"/>
      <c r="AB5" s="11">
        <v>42207</v>
      </c>
      <c r="AC5" s="12">
        <v>48.625</v>
      </c>
      <c r="AD5" s="4">
        <f t="shared" ref="AD5:AD68" si="5">LN(AC5/AC4)</f>
        <v>-7.1721618919941589E-3</v>
      </c>
      <c r="AE5" s="4"/>
      <c r="AF5" s="14"/>
      <c r="AG5" s="11">
        <v>42207</v>
      </c>
      <c r="AH5" s="12">
        <v>3.1139999999999999</v>
      </c>
      <c r="AI5" s="4">
        <f t="shared" ref="AI5:AI68" si="6">LN(AH5/AH4)</f>
        <v>3.2118195233549288E-4</v>
      </c>
      <c r="AJ5" s="4"/>
      <c r="AK5" s="14"/>
      <c r="AL5" s="11">
        <v>42207</v>
      </c>
      <c r="AM5" s="12">
        <v>3.4169999999999998</v>
      </c>
      <c r="AN5" s="4">
        <f t="shared" ref="AN5:AN68" si="7">LN(AM5/AM4)</f>
        <v>-5.8513752400946939E-4</v>
      </c>
      <c r="AO5" s="4"/>
      <c r="AP5" s="14"/>
      <c r="AQ5" s="11">
        <v>42207</v>
      </c>
      <c r="AR5" s="12">
        <v>3.2229999999999999</v>
      </c>
      <c r="AS5" s="4">
        <f t="shared" ref="AS5:AS68" si="8">LN(AR5/AR4)</f>
        <v>0</v>
      </c>
      <c r="AT5" s="4"/>
      <c r="AU5" s="14"/>
      <c r="AV5" s="11">
        <v>42207</v>
      </c>
      <c r="AW5" s="12">
        <v>3.5179999999999998</v>
      </c>
      <c r="AX5" s="12">
        <f t="shared" ref="AX5:AX68" si="9">LN(AW5/AW4)</f>
        <v>1.1376565504610723E-3</v>
      </c>
      <c r="AY5" s="12"/>
      <c r="AZ5" s="15"/>
      <c r="BA5" s="11">
        <v>42207</v>
      </c>
      <c r="BB5" s="12">
        <v>3.28</v>
      </c>
      <c r="BC5" s="4">
        <f t="shared" ref="BC5:BC68" si="10">LN(BB5/BB4)</f>
        <v>0</v>
      </c>
      <c r="BD5" s="4"/>
      <c r="BE5" s="14"/>
      <c r="BF5" s="11">
        <v>42207</v>
      </c>
      <c r="BG5" s="12">
        <v>3.5830000000000002</v>
      </c>
      <c r="BH5" s="4">
        <f t="shared" ref="BH5:BH68" si="11">LN(BG5/BG4)</f>
        <v>0</v>
      </c>
      <c r="BI5" s="4"/>
    </row>
    <row r="6" spans="2:80" x14ac:dyDescent="0.35">
      <c r="B6" s="36"/>
      <c r="C6" s="11">
        <v>42208</v>
      </c>
      <c r="D6" s="12">
        <v>41.774999999999999</v>
      </c>
      <c r="E6" s="12">
        <f t="shared" si="0"/>
        <v>7.2072384049491666E-3</v>
      </c>
      <c r="F6" s="12"/>
      <c r="G6" s="14"/>
      <c r="H6" s="11">
        <v>42208</v>
      </c>
      <c r="I6" s="12">
        <v>47.4</v>
      </c>
      <c r="J6" s="4">
        <f t="shared" si="1"/>
        <v>6.3492276786587445E-3</v>
      </c>
      <c r="K6" s="4"/>
      <c r="L6" s="14"/>
      <c r="M6" s="11">
        <v>42208</v>
      </c>
      <c r="N6" s="12">
        <v>41.875</v>
      </c>
      <c r="O6" s="4">
        <f t="shared" si="2"/>
        <v>8.9955629085777828E-3</v>
      </c>
      <c r="P6" s="4"/>
      <c r="Q6" s="14"/>
      <c r="R6" s="11">
        <v>42208</v>
      </c>
      <c r="S6" s="12">
        <v>47.774999999999999</v>
      </c>
      <c r="T6" s="4">
        <f t="shared" si="3"/>
        <v>2.6198600261255452E-3</v>
      </c>
      <c r="U6" s="4"/>
      <c r="V6" s="14"/>
      <c r="W6" s="11">
        <v>42208</v>
      </c>
      <c r="X6" s="12">
        <v>42.125</v>
      </c>
      <c r="Y6" s="4">
        <f t="shared" si="4"/>
        <v>2.97177038915748E-3</v>
      </c>
      <c r="Z6" s="4"/>
      <c r="AA6" s="14"/>
      <c r="AB6" s="11">
        <v>42208</v>
      </c>
      <c r="AC6" s="12">
        <v>48.55</v>
      </c>
      <c r="AD6" s="4">
        <f t="shared" si="5"/>
        <v>-1.5436072012765287E-3</v>
      </c>
      <c r="AE6" s="4"/>
      <c r="AF6" s="14"/>
      <c r="AG6" s="11">
        <v>42208</v>
      </c>
      <c r="AH6" s="12">
        <v>3.0609999999999999</v>
      </c>
      <c r="AI6" s="4">
        <f t="shared" si="6"/>
        <v>-1.7166413448531141E-2</v>
      </c>
      <c r="AJ6" s="4"/>
      <c r="AK6" s="14"/>
      <c r="AL6" s="11">
        <v>42208</v>
      </c>
      <c r="AM6" s="12">
        <v>3.3730000000000002</v>
      </c>
      <c r="AN6" s="4">
        <f t="shared" si="7"/>
        <v>-1.2960417053641442E-2</v>
      </c>
      <c r="AO6" s="4"/>
      <c r="AP6" s="14"/>
      <c r="AQ6" s="11">
        <v>42208</v>
      </c>
      <c r="AR6" s="12">
        <v>3.1960000000000002</v>
      </c>
      <c r="AS6" s="4">
        <f t="shared" si="8"/>
        <v>-8.4125749292724254E-3</v>
      </c>
      <c r="AT6" s="4"/>
      <c r="AU6" s="14"/>
      <c r="AV6" s="11">
        <v>42208</v>
      </c>
      <c r="AW6" s="12">
        <v>3.4910000000000001</v>
      </c>
      <c r="AX6" s="12">
        <f t="shared" si="9"/>
        <v>-7.7044181924673279E-3</v>
      </c>
      <c r="AY6" s="12"/>
      <c r="AZ6" s="15"/>
      <c r="BA6" s="11">
        <v>42208</v>
      </c>
      <c r="BB6" s="12">
        <v>3.258</v>
      </c>
      <c r="BC6" s="4">
        <f t="shared" si="10"/>
        <v>-6.7299122161988715E-3</v>
      </c>
      <c r="BD6" s="4"/>
      <c r="BE6" s="14"/>
      <c r="BF6" s="11">
        <v>42208</v>
      </c>
      <c r="BG6" s="12">
        <v>3.5609999999999999</v>
      </c>
      <c r="BH6" s="4">
        <f t="shared" si="11"/>
        <v>-6.1590340271761275E-3</v>
      </c>
      <c r="BI6" s="4"/>
    </row>
    <row r="7" spans="2:80" x14ac:dyDescent="0.35">
      <c r="B7" s="36"/>
      <c r="C7" s="11">
        <v>42209</v>
      </c>
      <c r="D7" s="12">
        <v>41.85</v>
      </c>
      <c r="E7" s="12">
        <f t="shared" si="0"/>
        <v>1.7937224540269007E-3</v>
      </c>
      <c r="F7" s="12"/>
      <c r="G7" s="14"/>
      <c r="H7" s="11">
        <v>42209</v>
      </c>
      <c r="I7" s="12">
        <v>47.35</v>
      </c>
      <c r="J7" s="4">
        <f t="shared" si="1"/>
        <v>-1.055409068943492E-3</v>
      </c>
      <c r="K7" s="4"/>
      <c r="L7" s="14"/>
      <c r="M7" s="11">
        <v>42209</v>
      </c>
      <c r="N7" s="12">
        <v>41.85</v>
      </c>
      <c r="O7" s="4">
        <f t="shared" si="2"/>
        <v>-5.9719320974616324E-4</v>
      </c>
      <c r="P7" s="4"/>
      <c r="Q7" s="14"/>
      <c r="R7" s="11">
        <v>42209</v>
      </c>
      <c r="S7" s="12">
        <v>47.8</v>
      </c>
      <c r="T7" s="4">
        <f t="shared" si="3"/>
        <v>5.23149371073524E-4</v>
      </c>
      <c r="U7" s="4"/>
      <c r="V7" s="14"/>
      <c r="W7" s="11">
        <v>42209</v>
      </c>
      <c r="X7" s="12">
        <v>42.1</v>
      </c>
      <c r="Y7" s="4">
        <f t="shared" si="4"/>
        <v>-5.9364798418999436E-4</v>
      </c>
      <c r="Z7" s="4"/>
      <c r="AA7" s="14"/>
      <c r="AB7" s="11">
        <v>42209</v>
      </c>
      <c r="AC7" s="12">
        <v>48.55</v>
      </c>
      <c r="AD7" s="4">
        <f t="shared" si="5"/>
        <v>0</v>
      </c>
      <c r="AE7" s="4"/>
      <c r="AF7" s="14"/>
      <c r="AG7" s="11">
        <v>42209</v>
      </c>
      <c r="AH7" s="12">
        <v>3.0350000000000001</v>
      </c>
      <c r="AI7" s="4">
        <f t="shared" si="6"/>
        <v>-8.5302354518137589E-3</v>
      </c>
      <c r="AJ7" s="4"/>
      <c r="AK7" s="14"/>
      <c r="AL7" s="11">
        <v>42209</v>
      </c>
      <c r="AM7" s="12">
        <v>3.3559999999999999</v>
      </c>
      <c r="AN7" s="4">
        <f t="shared" si="7"/>
        <v>-5.0527674745535784E-3</v>
      </c>
      <c r="AO7" s="4"/>
      <c r="AP7" s="14"/>
      <c r="AQ7" s="11">
        <v>42209</v>
      </c>
      <c r="AR7" s="12">
        <v>3.1869999999999998</v>
      </c>
      <c r="AS7" s="4">
        <f t="shared" si="8"/>
        <v>-2.8199924688289261E-3</v>
      </c>
      <c r="AT7" s="4"/>
      <c r="AU7" s="14"/>
      <c r="AV7" s="11">
        <v>42209</v>
      </c>
      <c r="AW7" s="12">
        <v>3.4820000000000002</v>
      </c>
      <c r="AX7" s="12">
        <f t="shared" si="9"/>
        <v>-2.5813867769016101E-3</v>
      </c>
      <c r="AY7" s="12"/>
      <c r="AZ7" s="15"/>
      <c r="BA7" s="11">
        <v>42209</v>
      </c>
      <c r="BB7" s="12">
        <v>3.2549999999999999</v>
      </c>
      <c r="BC7" s="4">
        <f t="shared" si="10"/>
        <v>-9.212345193208752E-4</v>
      </c>
      <c r="BD7" s="4"/>
      <c r="BE7" s="14"/>
      <c r="BF7" s="11">
        <v>42209</v>
      </c>
      <c r="BG7" s="12">
        <v>3.5579999999999998</v>
      </c>
      <c r="BH7" s="4">
        <f t="shared" si="11"/>
        <v>-8.4281505199727542E-4</v>
      </c>
      <c r="BI7" s="4"/>
    </row>
    <row r="8" spans="2:80" x14ac:dyDescent="0.35">
      <c r="B8" s="36"/>
      <c r="C8" s="11">
        <v>42212</v>
      </c>
      <c r="D8" s="12">
        <v>41.85</v>
      </c>
      <c r="E8" s="12">
        <f t="shared" si="0"/>
        <v>0</v>
      </c>
      <c r="F8" s="12"/>
      <c r="G8" s="14"/>
      <c r="H8" s="11">
        <v>42212</v>
      </c>
      <c r="I8" s="12">
        <v>47.475000000000001</v>
      </c>
      <c r="J8" s="4">
        <f t="shared" si="1"/>
        <v>2.6364370662623139E-3</v>
      </c>
      <c r="K8" s="4"/>
      <c r="L8" s="14"/>
      <c r="M8" s="11">
        <v>42212</v>
      </c>
      <c r="N8" s="12">
        <v>41.95</v>
      </c>
      <c r="O8" s="4">
        <f t="shared" si="2"/>
        <v>2.3866359777309533E-3</v>
      </c>
      <c r="P8" s="4"/>
      <c r="Q8" s="14"/>
      <c r="R8" s="11">
        <v>42212</v>
      </c>
      <c r="S8" s="12">
        <v>47.65</v>
      </c>
      <c r="T8" s="4">
        <f t="shared" si="3"/>
        <v>-3.1430093971991399E-3</v>
      </c>
      <c r="U8" s="4"/>
      <c r="V8" s="14"/>
      <c r="W8" s="11">
        <v>42212</v>
      </c>
      <c r="X8" s="12">
        <v>41.924999999999997</v>
      </c>
      <c r="Y8" s="4">
        <f t="shared" si="4"/>
        <v>-4.1654329790632551E-3</v>
      </c>
      <c r="Z8" s="4"/>
      <c r="AA8" s="14"/>
      <c r="AB8" s="11">
        <v>42212</v>
      </c>
      <c r="AC8" s="12">
        <v>48.25</v>
      </c>
      <c r="AD8" s="4">
        <f t="shared" si="5"/>
        <v>-6.1983669523389068E-3</v>
      </c>
      <c r="AE8" s="4"/>
      <c r="AF8" s="14"/>
      <c r="AG8" s="11">
        <v>42212</v>
      </c>
      <c r="AH8" s="12">
        <v>3.0470000000000002</v>
      </c>
      <c r="AI8" s="4">
        <f t="shared" si="6"/>
        <v>3.946075492110384E-3</v>
      </c>
      <c r="AJ8" s="4"/>
      <c r="AK8" s="14"/>
      <c r="AL8" s="11">
        <v>42212</v>
      </c>
      <c r="AM8" s="12">
        <v>3.367</v>
      </c>
      <c r="AN8" s="4">
        <f t="shared" si="7"/>
        <v>3.27235157397777E-3</v>
      </c>
      <c r="AO8" s="4"/>
      <c r="AP8" s="14"/>
      <c r="AQ8" s="11">
        <v>42212</v>
      </c>
      <c r="AR8" s="12">
        <v>3.2029999999999998</v>
      </c>
      <c r="AS8" s="4">
        <f t="shared" si="8"/>
        <v>5.007835191821736E-3</v>
      </c>
      <c r="AT8" s="4"/>
      <c r="AU8" s="14"/>
      <c r="AV8" s="11">
        <v>42212</v>
      </c>
      <c r="AW8" s="12">
        <v>3.504</v>
      </c>
      <c r="AX8" s="12">
        <f t="shared" si="9"/>
        <v>6.298331728147641E-3</v>
      </c>
      <c r="AY8" s="12"/>
      <c r="AZ8" s="15"/>
      <c r="BA8" s="11">
        <v>42212</v>
      </c>
      <c r="BB8" s="12">
        <v>3.2759999999999998</v>
      </c>
      <c r="BC8" s="4">
        <f t="shared" si="10"/>
        <v>6.4308903302903314E-3</v>
      </c>
      <c r="BD8" s="4"/>
      <c r="BE8" s="14"/>
      <c r="BF8" s="11">
        <v>42212</v>
      </c>
      <c r="BG8" s="12">
        <v>3.5790000000000002</v>
      </c>
      <c r="BH8" s="4">
        <f t="shared" si="11"/>
        <v>5.8848425402453584E-3</v>
      </c>
      <c r="BI8" s="4"/>
    </row>
    <row r="9" spans="2:80" x14ac:dyDescent="0.35">
      <c r="B9" s="36"/>
      <c r="C9" s="11">
        <v>42213</v>
      </c>
      <c r="D9" s="12">
        <v>41.65</v>
      </c>
      <c r="E9" s="12">
        <f t="shared" si="0"/>
        <v>-4.7904283226327124E-3</v>
      </c>
      <c r="F9" s="12"/>
      <c r="G9" s="14"/>
      <c r="H9" s="11">
        <v>42213</v>
      </c>
      <c r="I9" s="12">
        <v>47.2</v>
      </c>
      <c r="J9" s="4">
        <f t="shared" si="1"/>
        <v>-5.8093641068398911E-3</v>
      </c>
      <c r="K9" s="4"/>
      <c r="L9" s="14"/>
      <c r="M9" s="11">
        <v>42213</v>
      </c>
      <c r="N9" s="12">
        <v>41.725000000000001</v>
      </c>
      <c r="O9" s="4">
        <f t="shared" si="2"/>
        <v>-5.3779633653164623E-3</v>
      </c>
      <c r="P9" s="4"/>
      <c r="Q9" s="14"/>
      <c r="R9" s="11">
        <v>42213</v>
      </c>
      <c r="S9" s="12">
        <v>47.45</v>
      </c>
      <c r="T9" s="4">
        <f t="shared" si="3"/>
        <v>-4.2061050442742005E-3</v>
      </c>
      <c r="U9" s="4"/>
      <c r="V9" s="14"/>
      <c r="W9" s="11">
        <v>42213</v>
      </c>
      <c r="X9" s="12">
        <v>41.625</v>
      </c>
      <c r="Y9" s="4">
        <f t="shared" si="4"/>
        <v>-7.1813594086645848E-3</v>
      </c>
      <c r="Z9" s="4"/>
      <c r="AA9" s="14"/>
      <c r="AB9" s="11">
        <v>42213</v>
      </c>
      <c r="AC9" s="12">
        <v>47.774999999999999</v>
      </c>
      <c r="AD9" s="4">
        <f t="shared" si="5"/>
        <v>-9.8933376586582116E-3</v>
      </c>
      <c r="AE9" s="4"/>
      <c r="AF9" s="14"/>
      <c r="AG9" s="11">
        <v>42213</v>
      </c>
      <c r="AH9" s="12">
        <v>3.069</v>
      </c>
      <c r="AI9" s="4">
        <f t="shared" si="6"/>
        <v>7.1942756340270106E-3</v>
      </c>
      <c r="AJ9" s="4"/>
      <c r="AK9" s="14"/>
      <c r="AL9" s="11">
        <v>42213</v>
      </c>
      <c r="AM9" s="12">
        <v>3.3860000000000001</v>
      </c>
      <c r="AN9" s="4">
        <f t="shared" si="7"/>
        <v>5.6271435320061789E-3</v>
      </c>
      <c r="AO9" s="4"/>
      <c r="AP9" s="14"/>
      <c r="AQ9" s="11">
        <v>42213</v>
      </c>
      <c r="AR9" s="12">
        <v>3.2050000000000001</v>
      </c>
      <c r="AS9" s="4">
        <f t="shared" si="8"/>
        <v>6.2421974561228163E-4</v>
      </c>
      <c r="AT9" s="4"/>
      <c r="AU9" s="14"/>
      <c r="AV9" s="11">
        <v>42213</v>
      </c>
      <c r="AW9" s="12">
        <v>3.5030000000000001</v>
      </c>
      <c r="AX9" s="12">
        <f t="shared" si="9"/>
        <v>-2.8542885879519853E-4</v>
      </c>
      <c r="AY9" s="12"/>
      <c r="AZ9" s="15"/>
      <c r="BA9" s="11">
        <v>42213</v>
      </c>
      <c r="BB9" s="12">
        <v>3.2770000000000001</v>
      </c>
      <c r="BC9" s="4">
        <f t="shared" si="10"/>
        <v>3.052037258545519E-4</v>
      </c>
      <c r="BD9" s="4"/>
      <c r="BE9" s="14"/>
      <c r="BF9" s="11">
        <v>42213</v>
      </c>
      <c r="BG9" s="12">
        <v>3.585</v>
      </c>
      <c r="BH9" s="4">
        <f t="shared" si="11"/>
        <v>1.6750422676948956E-3</v>
      </c>
      <c r="BI9" s="4"/>
    </row>
    <row r="10" spans="2:80" x14ac:dyDescent="0.35">
      <c r="B10" s="36"/>
      <c r="C10" s="11">
        <v>42214</v>
      </c>
      <c r="D10" s="12">
        <v>41.55</v>
      </c>
      <c r="E10" s="12">
        <f t="shared" si="0"/>
        <v>-2.4038473113945544E-3</v>
      </c>
      <c r="F10" s="12"/>
      <c r="G10" s="14"/>
      <c r="H10" s="11">
        <v>42214</v>
      </c>
      <c r="I10" s="12">
        <v>46.975000000000001</v>
      </c>
      <c r="J10" s="4">
        <f t="shared" si="1"/>
        <v>-4.7783472919806979E-3</v>
      </c>
      <c r="K10" s="4"/>
      <c r="L10" s="14"/>
      <c r="M10" s="11">
        <v>42214</v>
      </c>
      <c r="N10" s="12">
        <v>41.55</v>
      </c>
      <c r="O10" s="4">
        <f t="shared" si="2"/>
        <v>-4.2029482464416299E-3</v>
      </c>
      <c r="P10" s="4"/>
      <c r="Q10" s="14"/>
      <c r="R10" s="11">
        <v>42214</v>
      </c>
      <c r="S10" s="12">
        <v>47.2</v>
      </c>
      <c r="T10" s="4">
        <f t="shared" si="3"/>
        <v>-5.2826324644272239E-3</v>
      </c>
      <c r="U10" s="4"/>
      <c r="V10" s="14"/>
      <c r="W10" s="11">
        <v>42214</v>
      </c>
      <c r="X10" s="12">
        <v>41.55</v>
      </c>
      <c r="Y10" s="4">
        <f t="shared" si="4"/>
        <v>-1.8034269991507939E-3</v>
      </c>
      <c r="Z10" s="4"/>
      <c r="AA10" s="14"/>
      <c r="AB10" s="11">
        <v>42214</v>
      </c>
      <c r="AC10" s="12">
        <v>47.55</v>
      </c>
      <c r="AD10" s="4">
        <f t="shared" si="5"/>
        <v>-4.7207011349374535E-3</v>
      </c>
      <c r="AE10" s="4"/>
      <c r="AF10" s="14"/>
      <c r="AG10" s="11">
        <v>42214</v>
      </c>
      <c r="AH10" s="12">
        <v>3.08</v>
      </c>
      <c r="AI10" s="4">
        <f t="shared" si="6"/>
        <v>3.5778213478841235E-3</v>
      </c>
      <c r="AJ10" s="4"/>
      <c r="AK10" s="14"/>
      <c r="AL10" s="11">
        <v>42214</v>
      </c>
      <c r="AM10" s="12">
        <v>3.387</v>
      </c>
      <c r="AN10" s="4">
        <f t="shared" si="7"/>
        <v>2.9529012469110491E-4</v>
      </c>
      <c r="AO10" s="4"/>
      <c r="AP10" s="14"/>
      <c r="AQ10" s="11">
        <v>42214</v>
      </c>
      <c r="AR10" s="12">
        <v>3.2</v>
      </c>
      <c r="AS10" s="4">
        <f t="shared" si="8"/>
        <v>-1.5612805669524645E-3</v>
      </c>
      <c r="AT10" s="4"/>
      <c r="AU10" s="14"/>
      <c r="AV10" s="11">
        <v>42214</v>
      </c>
      <c r="AW10" s="12">
        <v>3.5</v>
      </c>
      <c r="AX10" s="12">
        <f t="shared" si="9"/>
        <v>-8.5677571998178962E-4</v>
      </c>
      <c r="AY10" s="12"/>
      <c r="AZ10" s="15"/>
      <c r="BA10" s="11">
        <v>42214</v>
      </c>
      <c r="BB10" s="12">
        <v>3.2709999999999999</v>
      </c>
      <c r="BC10" s="4">
        <f t="shared" si="10"/>
        <v>-1.8326211604307691E-3</v>
      </c>
      <c r="BD10" s="4"/>
      <c r="BE10" s="14"/>
      <c r="BF10" s="11">
        <v>42214</v>
      </c>
      <c r="BG10" s="12">
        <v>3.5790000000000002</v>
      </c>
      <c r="BH10" s="4">
        <f t="shared" si="11"/>
        <v>-1.6750422676948438E-3</v>
      </c>
      <c r="BI10" s="4"/>
    </row>
    <row r="11" spans="2:80" x14ac:dyDescent="0.35">
      <c r="B11" s="36"/>
      <c r="C11" s="11">
        <v>42215</v>
      </c>
      <c r="D11" s="12">
        <v>41.55</v>
      </c>
      <c r="E11" s="12">
        <f t="shared" si="0"/>
        <v>0</v>
      </c>
      <c r="F11" s="12"/>
      <c r="G11" s="14"/>
      <c r="H11" s="11">
        <v>42215</v>
      </c>
      <c r="I11" s="12">
        <v>46.924999999999997</v>
      </c>
      <c r="J11" s="4">
        <f t="shared" si="1"/>
        <v>-1.0649628269566319E-3</v>
      </c>
      <c r="K11" s="4"/>
      <c r="L11" s="14"/>
      <c r="M11" s="11">
        <v>42215</v>
      </c>
      <c r="N11" s="12">
        <v>41.575000000000003</v>
      </c>
      <c r="O11" s="4">
        <f t="shared" si="2"/>
        <v>6.0150377753433149E-4</v>
      </c>
      <c r="P11" s="4"/>
      <c r="Q11" s="14"/>
      <c r="R11" s="11">
        <v>42215</v>
      </c>
      <c r="S11" s="12">
        <v>47.075000000000003</v>
      </c>
      <c r="T11" s="4">
        <f t="shared" si="3"/>
        <v>-2.6518180482936072E-3</v>
      </c>
      <c r="U11" s="4"/>
      <c r="V11" s="14"/>
      <c r="W11" s="11">
        <v>42215</v>
      </c>
      <c r="X11" s="12">
        <v>41.424999999999997</v>
      </c>
      <c r="Y11" s="4">
        <f t="shared" si="4"/>
        <v>-3.0129579888305944E-3</v>
      </c>
      <c r="Z11" s="4"/>
      <c r="AA11" s="14"/>
      <c r="AB11" s="11">
        <v>42215</v>
      </c>
      <c r="AC11" s="12">
        <v>47.35</v>
      </c>
      <c r="AD11" s="4">
        <f t="shared" si="5"/>
        <v>-4.2149693593119238E-3</v>
      </c>
      <c r="AE11" s="4"/>
      <c r="AF11" s="14"/>
      <c r="AG11" s="11">
        <v>42215</v>
      </c>
      <c r="AH11" s="12">
        <v>3.0209999999999999</v>
      </c>
      <c r="AI11" s="4">
        <f t="shared" si="6"/>
        <v>-1.9341694580948272E-2</v>
      </c>
      <c r="AJ11" s="4"/>
      <c r="AK11" s="14"/>
      <c r="AL11" s="11">
        <v>42215</v>
      </c>
      <c r="AM11" s="12">
        <v>3.34</v>
      </c>
      <c r="AN11" s="4">
        <f t="shared" si="7"/>
        <v>-1.3973766847025681E-2</v>
      </c>
      <c r="AO11" s="4"/>
      <c r="AP11" s="14"/>
      <c r="AQ11" s="11">
        <v>42215</v>
      </c>
      <c r="AR11" s="12">
        <v>3.18</v>
      </c>
      <c r="AS11" s="4">
        <f t="shared" si="8"/>
        <v>-6.2696130135953742E-3</v>
      </c>
      <c r="AT11" s="4"/>
      <c r="AU11" s="14"/>
      <c r="AV11" s="11">
        <v>42215</v>
      </c>
      <c r="AW11" s="12">
        <v>3.48</v>
      </c>
      <c r="AX11" s="12">
        <f t="shared" si="9"/>
        <v>-5.7306747089849834E-3</v>
      </c>
      <c r="AY11" s="12"/>
      <c r="AZ11" s="15"/>
      <c r="BA11" s="11">
        <v>42215</v>
      </c>
      <c r="BB11" s="12">
        <v>3.2509999999999999</v>
      </c>
      <c r="BC11" s="4">
        <f t="shared" si="10"/>
        <v>-6.1331072344785612E-3</v>
      </c>
      <c r="BD11" s="4"/>
      <c r="BE11" s="14"/>
      <c r="BF11" s="11">
        <v>42215</v>
      </c>
      <c r="BG11" s="12">
        <v>3.5590000000000002</v>
      </c>
      <c r="BH11" s="4">
        <f t="shared" si="11"/>
        <v>-5.6038252558331669E-3</v>
      </c>
      <c r="BI11" s="4"/>
    </row>
    <row r="12" spans="2:80" x14ac:dyDescent="0.35">
      <c r="B12" s="36"/>
      <c r="C12" s="11">
        <v>42216</v>
      </c>
      <c r="D12" s="12">
        <v>41.15</v>
      </c>
      <c r="E12" s="12">
        <f t="shared" si="0"/>
        <v>-9.6735941783783301E-3</v>
      </c>
      <c r="F12" s="12"/>
      <c r="G12" s="14"/>
      <c r="H12" s="11">
        <v>42216</v>
      </c>
      <c r="I12" s="12">
        <v>46.5</v>
      </c>
      <c r="J12" s="4">
        <f t="shared" si="1"/>
        <v>-9.0982698792617979E-3</v>
      </c>
      <c r="K12" s="4"/>
      <c r="L12" s="14"/>
      <c r="M12" s="11">
        <v>42216</v>
      </c>
      <c r="N12" s="12">
        <v>41.3</v>
      </c>
      <c r="O12" s="4">
        <f t="shared" si="2"/>
        <v>-6.6365251120043926E-3</v>
      </c>
      <c r="P12" s="4"/>
      <c r="Q12" s="14"/>
      <c r="R12" s="11">
        <v>42216</v>
      </c>
      <c r="S12" s="12">
        <v>46.625</v>
      </c>
      <c r="T12" s="4">
        <f t="shared" si="3"/>
        <v>-9.6051965792366065E-3</v>
      </c>
      <c r="U12" s="4"/>
      <c r="V12" s="14"/>
      <c r="W12" s="11">
        <v>42216</v>
      </c>
      <c r="X12" s="12">
        <v>40.9</v>
      </c>
      <c r="Y12" s="4">
        <f t="shared" si="4"/>
        <v>-1.2754500263870506E-2</v>
      </c>
      <c r="Z12" s="4"/>
      <c r="AA12" s="14"/>
      <c r="AB12" s="11">
        <v>42216</v>
      </c>
      <c r="AC12" s="12">
        <v>46.8</v>
      </c>
      <c r="AD12" s="4">
        <f t="shared" si="5"/>
        <v>-1.1683616708486281E-2</v>
      </c>
      <c r="AE12" s="4"/>
      <c r="AF12" s="14"/>
      <c r="AG12" s="11">
        <v>42216</v>
      </c>
      <c r="AH12" s="12">
        <v>2.9950000000000001</v>
      </c>
      <c r="AI12" s="4">
        <f t="shared" si="6"/>
        <v>-8.6436708371222127E-3</v>
      </c>
      <c r="AJ12" s="4"/>
      <c r="AK12" s="14"/>
      <c r="AL12" s="11">
        <v>42216</v>
      </c>
      <c r="AM12" s="12">
        <v>3.3119999999999998</v>
      </c>
      <c r="AN12" s="4">
        <f t="shared" si="7"/>
        <v>-8.4185704655957896E-3</v>
      </c>
      <c r="AO12" s="4"/>
      <c r="AP12" s="14"/>
      <c r="AQ12" s="11">
        <v>42216</v>
      </c>
      <c r="AR12" s="12">
        <v>3.1480000000000001</v>
      </c>
      <c r="AS12" s="4">
        <f t="shared" si="8"/>
        <v>-1.011386623692867E-2</v>
      </c>
      <c r="AT12" s="4"/>
      <c r="AU12" s="14"/>
      <c r="AV12" s="11">
        <v>42216</v>
      </c>
      <c r="AW12" s="12">
        <v>3.448</v>
      </c>
      <c r="AX12" s="12">
        <f t="shared" si="9"/>
        <v>-9.2379409849363617E-3</v>
      </c>
      <c r="AY12" s="12"/>
      <c r="AZ12" s="15"/>
      <c r="BA12" s="11">
        <v>42216</v>
      </c>
      <c r="BB12" s="12">
        <v>3.2170000000000001</v>
      </c>
      <c r="BC12" s="4">
        <f t="shared" si="10"/>
        <v>-1.0513393064878905E-2</v>
      </c>
      <c r="BD12" s="4"/>
      <c r="BE12" s="14"/>
      <c r="BF12" s="11">
        <v>42216</v>
      </c>
      <c r="BG12" s="12">
        <v>3.5249999999999999</v>
      </c>
      <c r="BH12" s="4">
        <f t="shared" si="11"/>
        <v>-9.5991702638237378E-3</v>
      </c>
      <c r="BI12" s="4"/>
    </row>
    <row r="13" spans="2:80" x14ac:dyDescent="0.35">
      <c r="B13" s="36"/>
      <c r="C13" s="11">
        <v>42219</v>
      </c>
      <c r="D13" s="12">
        <v>40.5</v>
      </c>
      <c r="E13" s="12">
        <f t="shared" si="0"/>
        <v>-1.5921953010585355E-2</v>
      </c>
      <c r="F13" s="12"/>
      <c r="G13" s="14"/>
      <c r="H13" s="11">
        <v>42219</v>
      </c>
      <c r="I13" s="12">
        <v>45.774999999999999</v>
      </c>
      <c r="J13" s="4">
        <f t="shared" si="1"/>
        <v>-1.5714222032736251E-2</v>
      </c>
      <c r="K13" s="4"/>
      <c r="L13" s="14"/>
      <c r="M13" s="11">
        <v>42219</v>
      </c>
      <c r="N13" s="12">
        <v>40.6</v>
      </c>
      <c r="O13" s="4">
        <f t="shared" si="2"/>
        <v>-1.7094433359299954E-2</v>
      </c>
      <c r="P13" s="4"/>
      <c r="Q13" s="14"/>
      <c r="R13" s="11">
        <v>42219</v>
      </c>
      <c r="S13" s="12">
        <v>45.95</v>
      </c>
      <c r="T13" s="4">
        <f t="shared" si="3"/>
        <v>-1.4583029162283523E-2</v>
      </c>
      <c r="U13" s="4"/>
      <c r="V13" s="14"/>
      <c r="W13" s="11">
        <v>42219</v>
      </c>
      <c r="X13" s="12">
        <v>40.35</v>
      </c>
      <c r="Y13" s="4">
        <f t="shared" si="4"/>
        <v>-1.353866833279818E-2</v>
      </c>
      <c r="Z13" s="4"/>
      <c r="AA13" s="14"/>
      <c r="AB13" s="11">
        <v>42219</v>
      </c>
      <c r="AC13" s="12">
        <v>46.25</v>
      </c>
      <c r="AD13" s="4">
        <f t="shared" si="5"/>
        <v>-1.1821738965166811E-2</v>
      </c>
      <c r="AE13" s="4"/>
      <c r="AF13" s="14"/>
      <c r="AG13" s="11">
        <v>42219</v>
      </c>
      <c r="AH13" s="12">
        <v>2.992</v>
      </c>
      <c r="AI13" s="4">
        <f t="shared" si="6"/>
        <v>-1.0021714551819241E-3</v>
      </c>
      <c r="AJ13" s="4"/>
      <c r="AK13" s="14"/>
      <c r="AL13" s="11">
        <v>42219</v>
      </c>
      <c r="AM13" s="12">
        <v>3.3069999999999999</v>
      </c>
      <c r="AN13" s="4">
        <f t="shared" si="7"/>
        <v>-1.5108025233574796E-3</v>
      </c>
      <c r="AO13" s="4"/>
      <c r="AP13" s="14"/>
      <c r="AQ13" s="11">
        <v>42219</v>
      </c>
      <c r="AR13" s="12">
        <v>3.1280000000000001</v>
      </c>
      <c r="AS13" s="4">
        <f t="shared" si="8"/>
        <v>-6.3735078720921177E-3</v>
      </c>
      <c r="AT13" s="4"/>
      <c r="AU13" s="14"/>
      <c r="AV13" s="11">
        <v>42219</v>
      </c>
      <c r="AW13" s="12">
        <v>3.4260000000000002</v>
      </c>
      <c r="AX13" s="12">
        <f t="shared" si="9"/>
        <v>-6.4009528995184386E-3</v>
      </c>
      <c r="AY13" s="12"/>
      <c r="AZ13" s="15"/>
      <c r="BA13" s="11">
        <v>42219</v>
      </c>
      <c r="BB13" s="12">
        <v>3.1949999999999998</v>
      </c>
      <c r="BC13" s="4">
        <f t="shared" si="10"/>
        <v>-6.8621604273911988E-3</v>
      </c>
      <c r="BD13" s="4"/>
      <c r="BE13" s="14"/>
      <c r="BF13" s="11">
        <v>42219</v>
      </c>
      <c r="BG13" s="12">
        <v>3.5030000000000001</v>
      </c>
      <c r="BH13" s="4">
        <f t="shared" si="11"/>
        <v>-6.2606920488821769E-3</v>
      </c>
      <c r="BI13" s="4"/>
    </row>
    <row r="14" spans="2:80" x14ac:dyDescent="0.35">
      <c r="B14" s="36"/>
      <c r="C14" s="11">
        <v>42220</v>
      </c>
      <c r="D14" s="12">
        <v>40.299999999999997</v>
      </c>
      <c r="E14" s="12">
        <f t="shared" si="0"/>
        <v>-4.9505051598562029E-3</v>
      </c>
      <c r="F14" s="12"/>
      <c r="G14" s="14"/>
      <c r="H14" s="11">
        <v>42220</v>
      </c>
      <c r="I14" s="12">
        <v>45.5</v>
      </c>
      <c r="J14" s="4">
        <f t="shared" si="1"/>
        <v>-6.0257646036696554E-3</v>
      </c>
      <c r="K14" s="4"/>
      <c r="L14" s="14"/>
      <c r="M14" s="11">
        <v>42220</v>
      </c>
      <c r="N14" s="12">
        <v>40.5</v>
      </c>
      <c r="O14" s="4">
        <f t="shared" si="2"/>
        <v>-2.4660924951935542E-3</v>
      </c>
      <c r="P14" s="4"/>
      <c r="Q14" s="14"/>
      <c r="R14" s="11">
        <v>42220</v>
      </c>
      <c r="S14" s="12">
        <v>45.575000000000003</v>
      </c>
      <c r="T14" s="4">
        <f t="shared" si="3"/>
        <v>-8.1945282369693551E-3</v>
      </c>
      <c r="U14" s="4"/>
      <c r="V14" s="14"/>
      <c r="W14" s="11">
        <v>42220</v>
      </c>
      <c r="X14" s="12">
        <v>40.15</v>
      </c>
      <c r="Y14" s="4">
        <f t="shared" si="4"/>
        <v>-4.9689543231871778E-3</v>
      </c>
      <c r="Z14" s="4"/>
      <c r="AA14" s="14"/>
      <c r="AB14" s="11">
        <v>42220</v>
      </c>
      <c r="AC14" s="12">
        <v>45.674999999999997</v>
      </c>
      <c r="AD14" s="4">
        <f t="shared" si="5"/>
        <v>-1.2510361694363883E-2</v>
      </c>
      <c r="AE14" s="4"/>
      <c r="AF14" s="14"/>
      <c r="AG14" s="11">
        <v>42220</v>
      </c>
      <c r="AH14" s="12">
        <v>3.0009999999999999</v>
      </c>
      <c r="AI14" s="4">
        <f t="shared" si="6"/>
        <v>3.0035063459991815E-3</v>
      </c>
      <c r="AJ14" s="4"/>
      <c r="AK14" s="14"/>
      <c r="AL14" s="11">
        <v>42220</v>
      </c>
      <c r="AM14" s="12">
        <v>3.3069999999999999</v>
      </c>
      <c r="AN14" s="4">
        <f t="shared" si="7"/>
        <v>0</v>
      </c>
      <c r="AO14" s="4"/>
      <c r="AP14" s="14"/>
      <c r="AQ14" s="11">
        <v>42220</v>
      </c>
      <c r="AR14" s="12">
        <v>3.109</v>
      </c>
      <c r="AS14" s="4">
        <f t="shared" si="8"/>
        <v>-6.0926916064478953E-3</v>
      </c>
      <c r="AT14" s="4"/>
      <c r="AU14" s="14"/>
      <c r="AV14" s="11">
        <v>42220</v>
      </c>
      <c r="AW14" s="12">
        <v>3.4060000000000001</v>
      </c>
      <c r="AX14" s="12">
        <f t="shared" si="9"/>
        <v>-5.8548176614316699E-3</v>
      </c>
      <c r="AY14" s="12"/>
      <c r="AZ14" s="15"/>
      <c r="BA14" s="11">
        <v>42220</v>
      </c>
      <c r="BB14" s="12">
        <v>3.169</v>
      </c>
      <c r="BC14" s="4">
        <f t="shared" si="10"/>
        <v>-8.1710071207143718E-3</v>
      </c>
      <c r="BD14" s="4"/>
      <c r="BE14" s="14"/>
      <c r="BF14" s="11">
        <v>42220</v>
      </c>
      <c r="BG14" s="12">
        <v>3.4769999999999999</v>
      </c>
      <c r="BH14" s="4">
        <f t="shared" si="11"/>
        <v>-7.4498911896255021E-3</v>
      </c>
      <c r="BI14" s="4"/>
    </row>
    <row r="15" spans="2:80" x14ac:dyDescent="0.35">
      <c r="B15" s="36"/>
      <c r="C15" s="11">
        <v>42221</v>
      </c>
      <c r="D15" s="12">
        <v>40.200000000000003</v>
      </c>
      <c r="E15" s="12">
        <f t="shared" si="0"/>
        <v>-2.4844733276618335E-3</v>
      </c>
      <c r="F15" s="12"/>
      <c r="G15" s="14"/>
      <c r="H15" s="11">
        <v>42221</v>
      </c>
      <c r="I15" s="12">
        <v>45.375</v>
      </c>
      <c r="J15" s="4">
        <f t="shared" si="1"/>
        <v>-2.7510333718898708E-3</v>
      </c>
      <c r="K15" s="4"/>
      <c r="L15" s="14"/>
      <c r="M15" s="11">
        <v>42221</v>
      </c>
      <c r="N15" s="12">
        <v>40.5</v>
      </c>
      <c r="O15" s="4">
        <f t="shared" si="2"/>
        <v>0</v>
      </c>
      <c r="P15" s="4"/>
      <c r="Q15" s="14"/>
      <c r="R15" s="11">
        <v>42221</v>
      </c>
      <c r="S15" s="12">
        <v>45.524999999999999</v>
      </c>
      <c r="T15" s="4">
        <f t="shared" si="3"/>
        <v>-1.0976949510551259E-3</v>
      </c>
      <c r="U15" s="4"/>
      <c r="V15" s="14"/>
      <c r="W15" s="11">
        <v>42221</v>
      </c>
      <c r="X15" s="12">
        <v>40.1</v>
      </c>
      <c r="Y15" s="4">
        <f t="shared" si="4"/>
        <v>-1.2461060802470717E-3</v>
      </c>
      <c r="Z15" s="4"/>
      <c r="AA15" s="14"/>
      <c r="AB15" s="11">
        <v>42221</v>
      </c>
      <c r="AC15" s="12">
        <v>45.524999999999999</v>
      </c>
      <c r="AD15" s="4">
        <f t="shared" si="5"/>
        <v>-3.2894766503987574E-3</v>
      </c>
      <c r="AE15" s="4"/>
      <c r="AF15" s="14"/>
      <c r="AG15" s="11">
        <v>42221</v>
      </c>
      <c r="AH15" s="12">
        <v>2.984</v>
      </c>
      <c r="AI15" s="4">
        <f t="shared" si="6"/>
        <v>-5.6808841167156343E-3</v>
      </c>
      <c r="AJ15" s="4"/>
      <c r="AK15" s="14"/>
      <c r="AL15" s="11">
        <v>42221</v>
      </c>
      <c r="AM15" s="12">
        <v>3.2959999999999998</v>
      </c>
      <c r="AN15" s="4">
        <f t="shared" si="7"/>
        <v>-3.3318219524305368E-3</v>
      </c>
      <c r="AO15" s="4"/>
      <c r="AP15" s="14"/>
      <c r="AQ15" s="11">
        <v>42221</v>
      </c>
      <c r="AR15" s="12">
        <v>3.1030000000000002</v>
      </c>
      <c r="AS15" s="4">
        <f t="shared" si="8"/>
        <v>-1.9317456103735192E-3</v>
      </c>
      <c r="AT15" s="4"/>
      <c r="AU15" s="14"/>
      <c r="AV15" s="11">
        <v>42221</v>
      </c>
      <c r="AW15" s="12">
        <v>3.4079999999999999</v>
      </c>
      <c r="AX15" s="12">
        <f t="shared" si="9"/>
        <v>5.8702672657280446E-4</v>
      </c>
      <c r="AY15" s="12"/>
      <c r="AZ15" s="15"/>
      <c r="BA15" s="11">
        <v>42221</v>
      </c>
      <c r="BB15" s="12">
        <v>3.1680000000000001</v>
      </c>
      <c r="BC15" s="4">
        <f t="shared" si="10"/>
        <v>-3.1560675660421874E-4</v>
      </c>
      <c r="BD15" s="4"/>
      <c r="BE15" s="14"/>
      <c r="BF15" s="11">
        <v>42221</v>
      </c>
      <c r="BG15" s="12">
        <v>3.476</v>
      </c>
      <c r="BH15" s="4">
        <f t="shared" si="11"/>
        <v>-2.8764562257869666E-4</v>
      </c>
      <c r="BI15" s="4"/>
    </row>
    <row r="16" spans="2:80" x14ac:dyDescent="0.35">
      <c r="B16" s="36"/>
      <c r="C16" s="11">
        <v>42222</v>
      </c>
      <c r="D16" s="12">
        <v>40.6</v>
      </c>
      <c r="E16" s="12">
        <f t="shared" si="0"/>
        <v>9.9010709827115368E-3</v>
      </c>
      <c r="F16" s="12"/>
      <c r="G16" s="14"/>
      <c r="H16" s="11">
        <v>42222</v>
      </c>
      <c r="I16" s="12">
        <v>45.674999999999997</v>
      </c>
      <c r="J16" s="4">
        <f t="shared" si="1"/>
        <v>6.5898096790555829E-3</v>
      </c>
      <c r="K16" s="4"/>
      <c r="L16" s="14"/>
      <c r="M16" s="11">
        <v>42222</v>
      </c>
      <c r="N16" s="12">
        <v>40.825000000000003</v>
      </c>
      <c r="O16" s="4">
        <f t="shared" si="2"/>
        <v>7.9926647440355207E-3</v>
      </c>
      <c r="P16" s="4"/>
      <c r="Q16" s="14"/>
      <c r="R16" s="11">
        <v>42222</v>
      </c>
      <c r="S16" s="12">
        <v>45.625</v>
      </c>
      <c r="T16" s="4">
        <f t="shared" si="3"/>
        <v>2.1941862889839612E-3</v>
      </c>
      <c r="U16" s="4"/>
      <c r="V16" s="14"/>
      <c r="W16" s="11">
        <v>42222</v>
      </c>
      <c r="X16" s="12">
        <v>40.25</v>
      </c>
      <c r="Y16" s="4">
        <f t="shared" si="4"/>
        <v>3.7336695520488092E-3</v>
      </c>
      <c r="Z16" s="4"/>
      <c r="AA16" s="14"/>
      <c r="AB16" s="11">
        <v>42222</v>
      </c>
      <c r="AC16" s="12">
        <v>45.575000000000003</v>
      </c>
      <c r="AD16" s="4">
        <f t="shared" si="5"/>
        <v>1.0976949510552133E-3</v>
      </c>
      <c r="AE16" s="4"/>
      <c r="AF16" s="14"/>
      <c r="AG16" s="11">
        <v>42222</v>
      </c>
      <c r="AH16" s="12">
        <v>2.996</v>
      </c>
      <c r="AI16" s="4">
        <f t="shared" si="6"/>
        <v>4.0133833134587413E-3</v>
      </c>
      <c r="AJ16" s="4"/>
      <c r="AK16" s="14"/>
      <c r="AL16" s="11">
        <v>42222</v>
      </c>
      <c r="AM16" s="12">
        <v>3.3069999999999999</v>
      </c>
      <c r="AN16" s="4">
        <f t="shared" si="7"/>
        <v>3.3318219524304219E-3</v>
      </c>
      <c r="AO16" s="4"/>
      <c r="AP16" s="14"/>
      <c r="AQ16" s="11">
        <v>42222</v>
      </c>
      <c r="AR16" s="12">
        <v>3.1179999999999999</v>
      </c>
      <c r="AS16" s="4">
        <f t="shared" si="8"/>
        <v>4.8223851693415948E-3</v>
      </c>
      <c r="AT16" s="4"/>
      <c r="AU16" s="14"/>
      <c r="AV16" s="11">
        <v>42222</v>
      </c>
      <c r="AW16" s="12">
        <v>3.4220000000000002</v>
      </c>
      <c r="AX16" s="12">
        <f t="shared" si="9"/>
        <v>4.0995665029324125E-3</v>
      </c>
      <c r="AY16" s="12"/>
      <c r="AZ16" s="15"/>
      <c r="BA16" s="11">
        <v>42222</v>
      </c>
      <c r="BB16" s="12">
        <v>3.1720000000000002</v>
      </c>
      <c r="BC16" s="4">
        <f t="shared" si="10"/>
        <v>1.2618298204221654E-3</v>
      </c>
      <c r="BD16" s="4"/>
      <c r="BE16" s="14"/>
      <c r="BF16" s="11">
        <v>42222</v>
      </c>
      <c r="BG16" s="12">
        <v>3.48</v>
      </c>
      <c r="BH16" s="4">
        <f t="shared" si="11"/>
        <v>1.15008638323731E-3</v>
      </c>
      <c r="BI16" s="4"/>
    </row>
    <row r="17" spans="2:61" x14ac:dyDescent="0.35">
      <c r="B17" s="36"/>
      <c r="C17" s="11">
        <v>42223</v>
      </c>
      <c r="D17" s="12">
        <v>40.549999999999997</v>
      </c>
      <c r="E17" s="12">
        <f t="shared" si="0"/>
        <v>-1.2322860462651674E-3</v>
      </c>
      <c r="F17" s="12"/>
      <c r="G17" s="14"/>
      <c r="H17" s="11">
        <v>42223</v>
      </c>
      <c r="I17" s="12">
        <v>45.725000000000001</v>
      </c>
      <c r="J17" s="4">
        <f t="shared" si="1"/>
        <v>1.0940920128590542E-3</v>
      </c>
      <c r="K17" s="4"/>
      <c r="L17" s="14"/>
      <c r="M17" s="11">
        <v>42223</v>
      </c>
      <c r="N17" s="12">
        <v>40.825000000000003</v>
      </c>
      <c r="O17" s="4">
        <f t="shared" si="2"/>
        <v>0</v>
      </c>
      <c r="P17" s="4"/>
      <c r="Q17" s="14"/>
      <c r="R17" s="11">
        <v>42223</v>
      </c>
      <c r="S17" s="12">
        <v>45.75</v>
      </c>
      <c r="T17" s="4">
        <f t="shared" si="3"/>
        <v>2.7359798188748455E-3</v>
      </c>
      <c r="U17" s="4"/>
      <c r="V17" s="14"/>
      <c r="W17" s="11">
        <v>42223</v>
      </c>
      <c r="X17" s="12">
        <v>40.475000000000001</v>
      </c>
      <c r="Y17" s="4">
        <f t="shared" si="4"/>
        <v>5.5744956991264499E-3</v>
      </c>
      <c r="Z17" s="4"/>
      <c r="AA17" s="14"/>
      <c r="AB17" s="11">
        <v>42223</v>
      </c>
      <c r="AC17" s="12">
        <v>45.7</v>
      </c>
      <c r="AD17" s="4">
        <f t="shared" si="5"/>
        <v>2.7389773354322177E-3</v>
      </c>
      <c r="AE17" s="4"/>
      <c r="AF17" s="14"/>
      <c r="AG17" s="11">
        <v>42223</v>
      </c>
      <c r="AH17" s="12">
        <v>2.9969999999999999</v>
      </c>
      <c r="AI17" s="4">
        <f t="shared" si="6"/>
        <v>3.3372267955300572E-4</v>
      </c>
      <c r="AJ17" s="4"/>
      <c r="AK17" s="14"/>
      <c r="AL17" s="11">
        <v>42223</v>
      </c>
      <c r="AM17" s="12">
        <v>3.3039999999999998</v>
      </c>
      <c r="AN17" s="4">
        <f t="shared" si="7"/>
        <v>-9.0757834092412848E-4</v>
      </c>
      <c r="AO17" s="4"/>
      <c r="AP17" s="14"/>
      <c r="AQ17" s="11">
        <v>42223</v>
      </c>
      <c r="AR17" s="12">
        <v>3.113</v>
      </c>
      <c r="AS17" s="4">
        <f t="shared" si="8"/>
        <v>-1.6048791761136421E-3</v>
      </c>
      <c r="AT17" s="4"/>
      <c r="AU17" s="14"/>
      <c r="AV17" s="11">
        <v>42223</v>
      </c>
      <c r="AW17" s="12">
        <v>3.4169999999999998</v>
      </c>
      <c r="AX17" s="12">
        <f t="shared" si="9"/>
        <v>-1.4622023368470211E-3</v>
      </c>
      <c r="AY17" s="12"/>
      <c r="AZ17" s="15"/>
      <c r="BA17" s="11">
        <v>42223</v>
      </c>
      <c r="BB17" s="12">
        <v>3.1739999999999999</v>
      </c>
      <c r="BC17" s="4">
        <f t="shared" si="10"/>
        <v>6.3031833161568559E-4</v>
      </c>
      <c r="BD17" s="4"/>
      <c r="BE17" s="14"/>
      <c r="BF17" s="11">
        <v>42223</v>
      </c>
      <c r="BG17" s="12">
        <v>3.476</v>
      </c>
      <c r="BH17" s="4">
        <f t="shared" si="11"/>
        <v>-1.1500863832373297E-3</v>
      </c>
      <c r="BI17" s="4"/>
    </row>
    <row r="18" spans="2:61" x14ac:dyDescent="0.35">
      <c r="B18" s="36"/>
      <c r="C18" s="11">
        <v>42226</v>
      </c>
      <c r="D18" s="12">
        <v>40.6</v>
      </c>
      <c r="E18" s="12">
        <f t="shared" si="0"/>
        <v>1.2322860462651017E-3</v>
      </c>
      <c r="F18" s="12"/>
      <c r="G18" s="14"/>
      <c r="H18" s="11">
        <v>42226</v>
      </c>
      <c r="I18" s="12">
        <v>45.8</v>
      </c>
      <c r="J18" s="4">
        <f t="shared" si="1"/>
        <v>1.6388968432098185E-3</v>
      </c>
      <c r="K18" s="4"/>
      <c r="L18" s="14"/>
      <c r="M18" s="11">
        <v>42226</v>
      </c>
      <c r="N18" s="12">
        <v>40.950000000000003</v>
      </c>
      <c r="O18" s="4">
        <f t="shared" si="2"/>
        <v>3.0571714425495786E-3</v>
      </c>
      <c r="P18" s="4"/>
      <c r="Q18" s="14"/>
      <c r="R18" s="11">
        <v>42226</v>
      </c>
      <c r="S18" s="12">
        <v>45.924999999999997</v>
      </c>
      <c r="T18" s="4">
        <f t="shared" si="3"/>
        <v>3.8178393796590537E-3</v>
      </c>
      <c r="U18" s="4"/>
      <c r="V18" s="14"/>
      <c r="W18" s="11">
        <v>42226</v>
      </c>
      <c r="X18" s="12">
        <v>40.65</v>
      </c>
      <c r="Y18" s="4">
        <f t="shared" si="4"/>
        <v>4.3143364301207248E-3</v>
      </c>
      <c r="Z18" s="4"/>
      <c r="AA18" s="14"/>
      <c r="AB18" s="11">
        <v>42226</v>
      </c>
      <c r="AC18" s="12">
        <v>45.825000000000003</v>
      </c>
      <c r="AD18" s="4">
        <f t="shared" si="5"/>
        <v>2.7314958256096549E-3</v>
      </c>
      <c r="AE18" s="4"/>
      <c r="AF18" s="14"/>
      <c r="AG18" s="11">
        <v>42226</v>
      </c>
      <c r="AH18" s="12">
        <v>3.02</v>
      </c>
      <c r="AI18" s="4">
        <f t="shared" si="6"/>
        <v>7.6450430522520506E-3</v>
      </c>
      <c r="AJ18" s="4"/>
      <c r="AK18" s="14"/>
      <c r="AL18" s="11">
        <v>42226</v>
      </c>
      <c r="AM18" s="12">
        <v>3.32</v>
      </c>
      <c r="AN18" s="4">
        <f t="shared" si="7"/>
        <v>4.8309272696655924E-3</v>
      </c>
      <c r="AO18" s="4"/>
      <c r="AP18" s="14"/>
      <c r="AQ18" s="11">
        <v>42226</v>
      </c>
      <c r="AR18" s="12">
        <v>3.1160000000000001</v>
      </c>
      <c r="AS18" s="4">
        <f t="shared" si="8"/>
        <v>9.6323654903078136E-4</v>
      </c>
      <c r="AT18" s="4"/>
      <c r="AU18" s="14"/>
      <c r="AV18" s="11">
        <v>42226</v>
      </c>
      <c r="AW18" s="12">
        <v>3.42</v>
      </c>
      <c r="AX18" s="12">
        <f t="shared" si="9"/>
        <v>8.7757794135894223E-4</v>
      </c>
      <c r="AY18" s="12"/>
      <c r="AZ18" s="15"/>
      <c r="BA18" s="11">
        <v>42226</v>
      </c>
      <c r="BB18" s="12">
        <v>3.1720000000000002</v>
      </c>
      <c r="BC18" s="4">
        <f t="shared" si="10"/>
        <v>-6.3031833161574782E-4</v>
      </c>
      <c r="BD18" s="4"/>
      <c r="BE18" s="14"/>
      <c r="BF18" s="11">
        <v>42226</v>
      </c>
      <c r="BG18" s="12">
        <v>3.4740000000000002</v>
      </c>
      <c r="BH18" s="4">
        <f t="shared" si="11"/>
        <v>-5.755395842323858E-4</v>
      </c>
      <c r="BI18" s="4"/>
    </row>
    <row r="19" spans="2:61" x14ac:dyDescent="0.35">
      <c r="B19" s="36"/>
      <c r="C19" s="11">
        <v>42227</v>
      </c>
      <c r="D19" s="12">
        <v>40.65</v>
      </c>
      <c r="E19" s="12">
        <f t="shared" si="0"/>
        <v>1.2307693861326667E-3</v>
      </c>
      <c r="F19" s="12"/>
      <c r="G19" s="14"/>
      <c r="H19" s="11">
        <v>42227</v>
      </c>
      <c r="I19" s="12">
        <v>46.125</v>
      </c>
      <c r="J19" s="4">
        <f t="shared" si="1"/>
        <v>7.0710112405520421E-3</v>
      </c>
      <c r="K19" s="4"/>
      <c r="L19" s="14"/>
      <c r="M19" s="11">
        <v>42227</v>
      </c>
      <c r="N19" s="12">
        <v>41.075000000000003</v>
      </c>
      <c r="O19" s="4">
        <f t="shared" si="2"/>
        <v>3.0478536242533358E-3</v>
      </c>
      <c r="P19" s="4"/>
      <c r="Q19" s="14"/>
      <c r="R19" s="11">
        <v>42227</v>
      </c>
      <c r="S19" s="12">
        <v>46.225000000000001</v>
      </c>
      <c r="T19" s="4">
        <f t="shared" si="3"/>
        <v>6.5111461719993468E-3</v>
      </c>
      <c r="U19" s="4"/>
      <c r="V19" s="14"/>
      <c r="W19" s="11">
        <v>42227</v>
      </c>
      <c r="X19" s="12">
        <v>40.875</v>
      </c>
      <c r="Y19" s="4">
        <f t="shared" si="4"/>
        <v>5.5197932235979017E-3</v>
      </c>
      <c r="Z19" s="4"/>
      <c r="AA19" s="14"/>
      <c r="AB19" s="11">
        <v>42227</v>
      </c>
      <c r="AC19" s="12">
        <v>46.024999999999999</v>
      </c>
      <c r="AD19" s="4">
        <f t="shared" si="5"/>
        <v>4.3549333933728309E-3</v>
      </c>
      <c r="AE19" s="4"/>
      <c r="AF19" s="14"/>
      <c r="AG19" s="11">
        <v>42227</v>
      </c>
      <c r="AH19" s="12">
        <v>3.0169999999999999</v>
      </c>
      <c r="AI19" s="4">
        <f t="shared" si="6"/>
        <v>-9.9387120985426776E-4</v>
      </c>
      <c r="AJ19" s="4"/>
      <c r="AK19" s="14"/>
      <c r="AL19" s="11">
        <v>42227</v>
      </c>
      <c r="AM19" s="12">
        <v>3.3140000000000001</v>
      </c>
      <c r="AN19" s="4">
        <f t="shared" si="7"/>
        <v>-1.808863924025894E-3</v>
      </c>
      <c r="AO19" s="4"/>
      <c r="AP19" s="14"/>
      <c r="AQ19" s="11">
        <v>42227</v>
      </c>
      <c r="AR19" s="12">
        <v>3.1110000000000002</v>
      </c>
      <c r="AS19" s="4">
        <f t="shared" si="8"/>
        <v>-1.6059100930018754E-3</v>
      </c>
      <c r="AT19" s="4"/>
      <c r="AU19" s="14"/>
      <c r="AV19" s="11">
        <v>42227</v>
      </c>
      <c r="AW19" s="12">
        <v>3.4129999999999998</v>
      </c>
      <c r="AX19" s="12">
        <f t="shared" si="9"/>
        <v>-2.0488811499438757E-3</v>
      </c>
      <c r="AY19" s="12"/>
      <c r="AZ19" s="15"/>
      <c r="BA19" s="11">
        <v>42227</v>
      </c>
      <c r="BB19" s="12">
        <v>3.1669999999999998</v>
      </c>
      <c r="BC19" s="4">
        <f t="shared" si="10"/>
        <v>-1.5775362160989077E-3</v>
      </c>
      <c r="BD19" s="4"/>
      <c r="BE19" s="14"/>
      <c r="BF19" s="11">
        <v>42227</v>
      </c>
      <c r="BG19" s="12">
        <v>3.464</v>
      </c>
      <c r="BH19" s="4">
        <f t="shared" si="11"/>
        <v>-2.8826771187244918E-3</v>
      </c>
      <c r="BI19" s="4"/>
    </row>
    <row r="20" spans="2:61" x14ac:dyDescent="0.35">
      <c r="B20" s="36"/>
      <c r="C20" s="11">
        <v>42228</v>
      </c>
      <c r="D20" s="12">
        <v>40.575000000000003</v>
      </c>
      <c r="E20" s="12">
        <f t="shared" si="0"/>
        <v>-1.8467225931645516E-3</v>
      </c>
      <c r="F20" s="12"/>
      <c r="G20" s="14"/>
      <c r="H20" s="11">
        <v>42228</v>
      </c>
      <c r="I20" s="12">
        <v>46.075000000000003</v>
      </c>
      <c r="J20" s="4">
        <f t="shared" si="1"/>
        <v>-1.0845988048042183E-3</v>
      </c>
      <c r="K20" s="4"/>
      <c r="L20" s="14"/>
      <c r="M20" s="11">
        <v>42228</v>
      </c>
      <c r="N20" s="12">
        <v>41.125</v>
      </c>
      <c r="O20" s="4">
        <f t="shared" si="2"/>
        <v>1.216545162204043E-3</v>
      </c>
      <c r="P20" s="4"/>
      <c r="Q20" s="14"/>
      <c r="R20" s="11">
        <v>42228</v>
      </c>
      <c r="S20" s="12">
        <v>46.274999999999999</v>
      </c>
      <c r="T20" s="4">
        <f t="shared" si="3"/>
        <v>1.0810811863727016E-3</v>
      </c>
      <c r="U20" s="4"/>
      <c r="V20" s="14"/>
      <c r="W20" s="11">
        <v>42228</v>
      </c>
      <c r="X20" s="12">
        <v>40.950000000000003</v>
      </c>
      <c r="Y20" s="4">
        <f t="shared" si="4"/>
        <v>1.8331810816611333E-3</v>
      </c>
      <c r="Z20" s="4"/>
      <c r="AA20" s="14"/>
      <c r="AB20" s="11">
        <v>42228</v>
      </c>
      <c r="AC20" s="12">
        <v>46.174999999999997</v>
      </c>
      <c r="AD20" s="4">
        <f t="shared" si="5"/>
        <v>3.253798966162038E-3</v>
      </c>
      <c r="AE20" s="4"/>
      <c r="AF20" s="14"/>
      <c r="AG20" s="11">
        <v>42228</v>
      </c>
      <c r="AH20" s="12">
        <v>3.0590000000000002</v>
      </c>
      <c r="AI20" s="4">
        <f t="shared" si="6"/>
        <v>1.3825104991842554E-2</v>
      </c>
      <c r="AJ20" s="4"/>
      <c r="AK20" s="14"/>
      <c r="AL20" s="11">
        <v>42228</v>
      </c>
      <c r="AM20" s="12">
        <v>3.343</v>
      </c>
      <c r="AN20" s="4">
        <f t="shared" si="7"/>
        <v>8.7126884335902918E-3</v>
      </c>
      <c r="AO20" s="4"/>
      <c r="AP20" s="14"/>
      <c r="AQ20" s="11">
        <v>42228</v>
      </c>
      <c r="AR20" s="12">
        <v>3.1320000000000001</v>
      </c>
      <c r="AS20" s="4">
        <f t="shared" si="8"/>
        <v>6.7275602130567594E-3</v>
      </c>
      <c r="AT20" s="4"/>
      <c r="AU20" s="14"/>
      <c r="AV20" s="11">
        <v>42228</v>
      </c>
      <c r="AW20" s="12">
        <v>3.43</v>
      </c>
      <c r="AX20" s="12">
        <f t="shared" si="9"/>
        <v>4.9685912532786121E-3</v>
      </c>
      <c r="AY20" s="12"/>
      <c r="AZ20" s="15"/>
      <c r="BA20" s="11">
        <v>42228</v>
      </c>
      <c r="BB20" s="12">
        <v>3.1850000000000001</v>
      </c>
      <c r="BC20" s="4">
        <f t="shared" si="10"/>
        <v>5.6675214676239127E-3</v>
      </c>
      <c r="BD20" s="4"/>
      <c r="BE20" s="14"/>
      <c r="BF20" s="11">
        <v>42228</v>
      </c>
      <c r="BG20" s="12">
        <v>3.4790000000000001</v>
      </c>
      <c r="BH20" s="4">
        <f t="shared" si="11"/>
        <v>4.3209054696162095E-3</v>
      </c>
      <c r="BI20" s="4"/>
    </row>
    <row r="21" spans="2:61" x14ac:dyDescent="0.35">
      <c r="B21" s="36"/>
      <c r="C21" s="11">
        <v>42229</v>
      </c>
      <c r="D21" s="12">
        <v>40.450000000000003</v>
      </c>
      <c r="E21" s="12">
        <f t="shared" si="0"/>
        <v>-3.0854698961542159E-3</v>
      </c>
      <c r="F21" s="12"/>
      <c r="G21" s="14"/>
      <c r="H21" s="11">
        <v>42229</v>
      </c>
      <c r="I21" s="12">
        <v>46.15</v>
      </c>
      <c r="J21" s="4">
        <f t="shared" si="1"/>
        <v>1.6264573929740389E-3</v>
      </c>
      <c r="K21" s="4"/>
      <c r="L21" s="14"/>
      <c r="M21" s="11">
        <v>42229</v>
      </c>
      <c r="N21" s="12">
        <v>41.15</v>
      </c>
      <c r="O21" s="4">
        <f t="shared" si="2"/>
        <v>6.0771803754287152E-4</v>
      </c>
      <c r="P21" s="4"/>
      <c r="Q21" s="14"/>
      <c r="R21" s="11">
        <v>42229</v>
      </c>
      <c r="S21" s="12">
        <v>46.424999999999997</v>
      </c>
      <c r="T21" s="4">
        <f t="shared" si="3"/>
        <v>3.2362487792083248E-3</v>
      </c>
      <c r="U21" s="4"/>
      <c r="V21" s="14"/>
      <c r="W21" s="11">
        <v>42229</v>
      </c>
      <c r="X21" s="12">
        <v>41.15</v>
      </c>
      <c r="Y21" s="4">
        <f t="shared" si="4"/>
        <v>4.8721168240003707E-3</v>
      </c>
      <c r="Z21" s="4"/>
      <c r="AA21" s="14"/>
      <c r="AB21" s="11">
        <v>42229</v>
      </c>
      <c r="AC21" s="12">
        <v>46.45</v>
      </c>
      <c r="AD21" s="4">
        <f t="shared" si="5"/>
        <v>5.9379391745438903E-3</v>
      </c>
      <c r="AE21" s="4"/>
      <c r="AF21" s="14"/>
      <c r="AG21" s="11">
        <v>42229</v>
      </c>
      <c r="AH21" s="12">
        <v>2.9980000000000002</v>
      </c>
      <c r="AI21" s="4">
        <f t="shared" si="6"/>
        <v>-2.0142665488360408E-2</v>
      </c>
      <c r="AJ21" s="4"/>
      <c r="AK21" s="14"/>
      <c r="AL21" s="11">
        <v>42229</v>
      </c>
      <c r="AM21" s="12">
        <v>3.2959999999999998</v>
      </c>
      <c r="AN21" s="4">
        <f t="shared" si="7"/>
        <v>-1.4158995390736378E-2</v>
      </c>
      <c r="AO21" s="4"/>
      <c r="AP21" s="14"/>
      <c r="AQ21" s="11">
        <v>42229</v>
      </c>
      <c r="AR21" s="12">
        <v>3.105</v>
      </c>
      <c r="AS21" s="4">
        <f t="shared" si="8"/>
        <v>-8.6580627431146542E-3</v>
      </c>
      <c r="AT21" s="4"/>
      <c r="AU21" s="14"/>
      <c r="AV21" s="11">
        <v>42229</v>
      </c>
      <c r="AW21" s="12">
        <v>3.4039999999999999</v>
      </c>
      <c r="AX21" s="12">
        <f t="shared" si="9"/>
        <v>-7.6090504667209692E-3</v>
      </c>
      <c r="AY21" s="12"/>
      <c r="AZ21" s="15"/>
      <c r="BA21" s="11">
        <v>42229</v>
      </c>
      <c r="BB21" s="12">
        <v>3.1619999999999999</v>
      </c>
      <c r="BC21" s="4">
        <f t="shared" si="10"/>
        <v>-7.2475502368464636E-3</v>
      </c>
      <c r="BD21" s="4"/>
      <c r="BE21" s="14"/>
      <c r="BF21" s="11">
        <v>42229</v>
      </c>
      <c r="BG21" s="12">
        <v>3.4609999999999999</v>
      </c>
      <c r="BH21" s="4">
        <f t="shared" si="11"/>
        <v>-5.187331516597813E-3</v>
      </c>
      <c r="BI21" s="4"/>
    </row>
    <row r="22" spans="2:61" x14ac:dyDescent="0.35">
      <c r="B22" s="36"/>
      <c r="C22" s="11">
        <v>42230</v>
      </c>
      <c r="D22" s="12">
        <v>40.35</v>
      </c>
      <c r="E22" s="12">
        <f t="shared" si="0"/>
        <v>-2.475248788542877E-3</v>
      </c>
      <c r="F22" s="12"/>
      <c r="G22" s="14"/>
      <c r="H22" s="11">
        <v>42230</v>
      </c>
      <c r="I22" s="12">
        <v>46.05</v>
      </c>
      <c r="J22" s="4">
        <f t="shared" si="1"/>
        <v>-2.1691982475453265E-3</v>
      </c>
      <c r="K22" s="4"/>
      <c r="L22" s="14"/>
      <c r="M22" s="11">
        <v>42230</v>
      </c>
      <c r="N22" s="12">
        <v>41.024999999999999</v>
      </c>
      <c r="O22" s="4">
        <f t="shared" si="2"/>
        <v>-3.0422901469242358E-3</v>
      </c>
      <c r="P22" s="4"/>
      <c r="Q22" s="14"/>
      <c r="R22" s="11">
        <v>42230</v>
      </c>
      <c r="S22" s="12">
        <v>46.375</v>
      </c>
      <c r="T22" s="4">
        <f t="shared" si="3"/>
        <v>-1.0775863111702484E-3</v>
      </c>
      <c r="U22" s="4"/>
      <c r="V22" s="14"/>
      <c r="W22" s="11">
        <v>42230</v>
      </c>
      <c r="X22" s="12">
        <v>41.1</v>
      </c>
      <c r="Y22" s="4">
        <f t="shared" si="4"/>
        <v>-1.2158056208898781E-3</v>
      </c>
      <c r="Z22" s="4"/>
      <c r="AA22" s="14"/>
      <c r="AB22" s="11">
        <v>42230</v>
      </c>
      <c r="AC22" s="12">
        <v>46.424999999999997</v>
      </c>
      <c r="AD22" s="4">
        <f t="shared" si="5"/>
        <v>-5.3835802107814711E-4</v>
      </c>
      <c r="AE22" s="4"/>
      <c r="AF22" s="14"/>
      <c r="AG22" s="11">
        <v>42230</v>
      </c>
      <c r="AH22" s="12">
        <v>3.0089999999999999</v>
      </c>
      <c r="AI22" s="4">
        <f t="shared" si="6"/>
        <v>3.6623979675021196E-3</v>
      </c>
      <c r="AJ22" s="4"/>
      <c r="AK22" s="14"/>
      <c r="AL22" s="11">
        <v>42230</v>
      </c>
      <c r="AM22" s="12">
        <v>3.3090000000000002</v>
      </c>
      <c r="AN22" s="4">
        <f t="shared" si="7"/>
        <v>3.9364168922499942E-3</v>
      </c>
      <c r="AO22" s="4"/>
      <c r="AP22" s="14"/>
      <c r="AQ22" s="11">
        <v>42230</v>
      </c>
      <c r="AR22" s="12">
        <v>3.1139999999999999</v>
      </c>
      <c r="AS22" s="4">
        <f t="shared" si="8"/>
        <v>2.8943580263645565E-3</v>
      </c>
      <c r="AT22" s="4"/>
      <c r="AU22" s="14"/>
      <c r="AV22" s="11">
        <v>42230</v>
      </c>
      <c r="AW22" s="12">
        <v>3.4129999999999998</v>
      </c>
      <c r="AX22" s="12">
        <f t="shared" si="9"/>
        <v>2.6404592134423228E-3</v>
      </c>
      <c r="AY22" s="12"/>
      <c r="AZ22" s="15"/>
      <c r="BA22" s="11">
        <v>42230</v>
      </c>
      <c r="BB22" s="12">
        <v>3.1709999999999998</v>
      </c>
      <c r="BC22" s="4">
        <f t="shared" si="10"/>
        <v>2.8422567689300737E-3</v>
      </c>
      <c r="BD22" s="4"/>
      <c r="BE22" s="14"/>
      <c r="BF22" s="11">
        <v>42230</v>
      </c>
      <c r="BG22" s="12">
        <v>3.4670000000000001</v>
      </c>
      <c r="BH22" s="4">
        <f t="shared" si="11"/>
        <v>1.7321020496792925E-3</v>
      </c>
      <c r="BI22" s="4"/>
    </row>
    <row r="23" spans="2:61" x14ac:dyDescent="0.35">
      <c r="B23" s="36"/>
      <c r="C23" s="11">
        <v>42233</v>
      </c>
      <c r="D23" s="12">
        <v>40.200000000000003</v>
      </c>
      <c r="E23" s="12">
        <f t="shared" si="0"/>
        <v>-3.7243990909824397E-3</v>
      </c>
      <c r="F23" s="12"/>
      <c r="G23" s="14"/>
      <c r="H23" s="11">
        <v>42233</v>
      </c>
      <c r="I23" s="12">
        <v>45.875</v>
      </c>
      <c r="J23" s="4">
        <f t="shared" si="1"/>
        <v>-3.8074563265813985E-3</v>
      </c>
      <c r="K23" s="4"/>
      <c r="L23" s="14"/>
      <c r="M23" s="11">
        <v>42233</v>
      </c>
      <c r="N23" s="12">
        <v>40.9</v>
      </c>
      <c r="O23" s="4">
        <f t="shared" si="2"/>
        <v>-3.0515739273985275E-3</v>
      </c>
      <c r="P23" s="4"/>
      <c r="Q23" s="14"/>
      <c r="R23" s="11">
        <v>42233</v>
      </c>
      <c r="S23" s="12">
        <v>46.225000000000001</v>
      </c>
      <c r="T23" s="4">
        <f t="shared" si="3"/>
        <v>-3.2397436544106344E-3</v>
      </c>
      <c r="U23" s="4"/>
      <c r="V23" s="14"/>
      <c r="W23" s="11">
        <v>42233</v>
      </c>
      <c r="X23" s="12">
        <v>41</v>
      </c>
      <c r="Y23" s="4">
        <f t="shared" si="4"/>
        <v>-2.4360547978811158E-3</v>
      </c>
      <c r="Z23" s="4"/>
      <c r="AA23" s="14"/>
      <c r="AB23" s="11">
        <v>42233</v>
      </c>
      <c r="AC23" s="12">
        <v>46.25</v>
      </c>
      <c r="AD23" s="4">
        <f t="shared" si="5"/>
        <v>-3.7766432803351801E-3</v>
      </c>
      <c r="AE23" s="4"/>
      <c r="AF23" s="14"/>
      <c r="AG23" s="11">
        <v>42233</v>
      </c>
      <c r="AH23" s="12">
        <v>2.9689999999999999</v>
      </c>
      <c r="AI23" s="4">
        <f t="shared" si="6"/>
        <v>-1.3382601866285409E-2</v>
      </c>
      <c r="AJ23" s="4"/>
      <c r="AK23" s="14"/>
      <c r="AL23" s="11">
        <v>42233</v>
      </c>
      <c r="AM23" s="12">
        <v>3.2810000000000001</v>
      </c>
      <c r="AN23" s="4">
        <f t="shared" si="7"/>
        <v>-8.4977749605105717E-3</v>
      </c>
      <c r="AO23" s="4"/>
      <c r="AP23" s="14"/>
      <c r="AQ23" s="11">
        <v>42233</v>
      </c>
      <c r="AR23" s="12">
        <v>3.0960000000000001</v>
      </c>
      <c r="AS23" s="4">
        <f t="shared" si="8"/>
        <v>-5.7971176843258461E-3</v>
      </c>
      <c r="AT23" s="4"/>
      <c r="AU23" s="14"/>
      <c r="AV23" s="11">
        <v>42233</v>
      </c>
      <c r="AW23" s="12">
        <v>3.3980000000000001</v>
      </c>
      <c r="AX23" s="12">
        <f t="shared" si="9"/>
        <v>-4.4046466748296383E-3</v>
      </c>
      <c r="AY23" s="12"/>
      <c r="AZ23" s="15"/>
      <c r="BA23" s="11">
        <v>42233</v>
      </c>
      <c r="BB23" s="12">
        <v>3.1579999999999999</v>
      </c>
      <c r="BC23" s="4">
        <f t="shared" si="10"/>
        <v>-4.1080797227598829E-3</v>
      </c>
      <c r="BD23" s="4"/>
      <c r="BE23" s="14"/>
      <c r="BF23" s="11">
        <v>42233</v>
      </c>
      <c r="BG23" s="12">
        <v>3.452</v>
      </c>
      <c r="BH23" s="4">
        <f t="shared" si="11"/>
        <v>-4.3358934817049532E-3</v>
      </c>
      <c r="BI23" s="4"/>
    </row>
    <row r="24" spans="2:61" x14ac:dyDescent="0.35">
      <c r="B24" s="36"/>
      <c r="C24" s="11">
        <v>42234</v>
      </c>
      <c r="D24" s="12">
        <v>40.075000000000003</v>
      </c>
      <c r="E24" s="12">
        <f t="shared" si="0"/>
        <v>-3.1142971293587813E-3</v>
      </c>
      <c r="F24" s="12"/>
      <c r="G24" s="14"/>
      <c r="H24" s="11">
        <v>42234</v>
      </c>
      <c r="I24" s="12">
        <v>45.7</v>
      </c>
      <c r="J24" s="4">
        <f t="shared" si="1"/>
        <v>-3.8220084745752732E-3</v>
      </c>
      <c r="K24" s="4"/>
      <c r="L24" s="14"/>
      <c r="M24" s="11">
        <v>42234</v>
      </c>
      <c r="N24" s="12">
        <v>40.774999999999999</v>
      </c>
      <c r="O24" s="4">
        <f t="shared" si="2"/>
        <v>-3.060914541678522E-3</v>
      </c>
      <c r="P24" s="4"/>
      <c r="Q24" s="14"/>
      <c r="R24" s="11">
        <v>42234</v>
      </c>
      <c r="S24" s="12">
        <v>46.15</v>
      </c>
      <c r="T24" s="4">
        <f t="shared" si="3"/>
        <v>-1.623816324327445E-3</v>
      </c>
      <c r="U24" s="4"/>
      <c r="V24" s="14"/>
      <c r="W24" s="11">
        <v>42234</v>
      </c>
      <c r="X24" s="12">
        <v>40.924999999999997</v>
      </c>
      <c r="Y24" s="4">
        <f t="shared" si="4"/>
        <v>-1.8309434471093162E-3</v>
      </c>
      <c r="Z24" s="4"/>
      <c r="AA24" s="14"/>
      <c r="AB24" s="11">
        <v>42234</v>
      </c>
      <c r="AC24" s="12">
        <v>46.174999999999997</v>
      </c>
      <c r="AD24" s="4">
        <f t="shared" si="5"/>
        <v>-1.6229378731306362E-3</v>
      </c>
      <c r="AE24" s="4"/>
      <c r="AF24" s="14"/>
      <c r="AG24" s="11">
        <v>42234</v>
      </c>
      <c r="AH24" s="12">
        <v>2.9409999999999998</v>
      </c>
      <c r="AI24" s="4">
        <f t="shared" si="6"/>
        <v>-9.475536209764799E-3</v>
      </c>
      <c r="AJ24" s="4"/>
      <c r="AK24" s="14"/>
      <c r="AL24" s="11">
        <v>42234</v>
      </c>
      <c r="AM24" s="12">
        <v>3.2559999999999998</v>
      </c>
      <c r="AN24" s="4">
        <f t="shared" si="7"/>
        <v>-7.6488058386708149E-3</v>
      </c>
      <c r="AO24" s="4"/>
      <c r="AP24" s="14"/>
      <c r="AQ24" s="11">
        <v>42234</v>
      </c>
      <c r="AR24" s="12">
        <v>3.081</v>
      </c>
      <c r="AS24" s="4">
        <f t="shared" si="8"/>
        <v>-4.8567361129498218E-3</v>
      </c>
      <c r="AT24" s="4"/>
      <c r="AU24" s="14"/>
      <c r="AV24" s="11">
        <v>42234</v>
      </c>
      <c r="AW24" s="12">
        <v>3.383</v>
      </c>
      <c r="AX24" s="12">
        <f t="shared" si="9"/>
        <v>-4.4241334511688525E-3</v>
      </c>
      <c r="AY24" s="12"/>
      <c r="AZ24" s="15"/>
      <c r="BA24" s="11">
        <v>42234</v>
      </c>
      <c r="BB24" s="12">
        <v>3.1440000000000001</v>
      </c>
      <c r="BC24" s="4">
        <f t="shared" si="10"/>
        <v>-4.4430412664901416E-3</v>
      </c>
      <c r="BD24" s="4"/>
      <c r="BE24" s="14"/>
      <c r="BF24" s="11">
        <v>42234</v>
      </c>
      <c r="BG24" s="12">
        <v>3.4409999999999998</v>
      </c>
      <c r="BH24" s="4">
        <f t="shared" si="11"/>
        <v>-3.1916464058382695E-3</v>
      </c>
      <c r="BI24" s="4"/>
    </row>
    <row r="25" spans="2:61" x14ac:dyDescent="0.35">
      <c r="B25" s="36"/>
      <c r="C25" s="11">
        <v>42235</v>
      </c>
      <c r="D25" s="12">
        <v>39.85</v>
      </c>
      <c r="E25" s="12">
        <f t="shared" si="0"/>
        <v>-5.6302932593926816E-3</v>
      </c>
      <c r="F25" s="12"/>
      <c r="G25" s="14"/>
      <c r="H25" s="11">
        <v>42235</v>
      </c>
      <c r="I25" s="12">
        <v>45.4</v>
      </c>
      <c r="J25" s="4">
        <f t="shared" si="1"/>
        <v>-6.5861928528568384E-3</v>
      </c>
      <c r="K25" s="4"/>
      <c r="L25" s="14"/>
      <c r="M25" s="11">
        <v>42235</v>
      </c>
      <c r="N25" s="12">
        <v>40.549999999999997</v>
      </c>
      <c r="O25" s="4">
        <f t="shared" si="2"/>
        <v>-5.5333679456556883E-3</v>
      </c>
      <c r="P25" s="4"/>
      <c r="Q25" s="14"/>
      <c r="R25" s="11">
        <v>42235</v>
      </c>
      <c r="S25" s="12">
        <v>45.85</v>
      </c>
      <c r="T25" s="4">
        <f t="shared" si="3"/>
        <v>-6.5217622463872391E-3</v>
      </c>
      <c r="U25" s="4"/>
      <c r="V25" s="14"/>
      <c r="W25" s="11">
        <v>42235</v>
      </c>
      <c r="X25" s="12">
        <v>40.825000000000003</v>
      </c>
      <c r="Y25" s="4">
        <f t="shared" si="4"/>
        <v>-2.4464844006695983E-3</v>
      </c>
      <c r="Z25" s="4"/>
      <c r="AA25" s="14"/>
      <c r="AB25" s="11">
        <v>42235</v>
      </c>
      <c r="AC25" s="12">
        <v>46.024999999999999</v>
      </c>
      <c r="AD25" s="4">
        <f t="shared" si="5"/>
        <v>-3.2537989661620484E-3</v>
      </c>
      <c r="AE25" s="4"/>
      <c r="AF25" s="14"/>
      <c r="AG25" s="11">
        <v>42235</v>
      </c>
      <c r="AH25" s="12">
        <v>2.9319999999999999</v>
      </c>
      <c r="AI25" s="4">
        <f t="shared" si="6"/>
        <v>-3.064875547452931E-3</v>
      </c>
      <c r="AJ25" s="4"/>
      <c r="AK25" s="14"/>
      <c r="AL25" s="11">
        <v>42235</v>
      </c>
      <c r="AM25" s="12">
        <v>3.24</v>
      </c>
      <c r="AN25" s="4">
        <f t="shared" si="7"/>
        <v>-4.9261183360556661E-3</v>
      </c>
      <c r="AO25" s="4"/>
      <c r="AP25" s="14"/>
      <c r="AQ25" s="11">
        <v>42235</v>
      </c>
      <c r="AR25" s="12">
        <v>3.0659999999999998</v>
      </c>
      <c r="AS25" s="4">
        <f t="shared" si="8"/>
        <v>-4.8804391649085385E-3</v>
      </c>
      <c r="AT25" s="4"/>
      <c r="AU25" s="14"/>
      <c r="AV25" s="11">
        <v>42235</v>
      </c>
      <c r="AW25" s="12">
        <v>3.367</v>
      </c>
      <c r="AX25" s="12">
        <f t="shared" si="9"/>
        <v>-4.7407496196339846E-3</v>
      </c>
      <c r="AY25" s="12"/>
      <c r="AZ25" s="15"/>
      <c r="BA25" s="11">
        <v>42235</v>
      </c>
      <c r="BB25" s="12">
        <v>3.1269999999999998</v>
      </c>
      <c r="BC25" s="4">
        <f t="shared" si="10"/>
        <v>-5.4217960912559763E-3</v>
      </c>
      <c r="BD25" s="4"/>
      <c r="BE25" s="14"/>
      <c r="BF25" s="11">
        <v>42235</v>
      </c>
      <c r="BG25" s="12">
        <v>3.419</v>
      </c>
      <c r="BH25" s="4">
        <f t="shared" si="11"/>
        <v>-6.4140161581789888E-3</v>
      </c>
      <c r="BI25" s="4"/>
    </row>
    <row r="26" spans="2:61" x14ac:dyDescent="0.35">
      <c r="B26" s="36"/>
      <c r="C26" s="11">
        <v>42236</v>
      </c>
      <c r="D26" s="12">
        <v>39.75</v>
      </c>
      <c r="E26" s="12">
        <f t="shared" si="0"/>
        <v>-2.5125641358831594E-3</v>
      </c>
      <c r="F26" s="12"/>
      <c r="G26" s="14"/>
      <c r="H26" s="11">
        <v>42236</v>
      </c>
      <c r="I26" s="12">
        <v>45.3</v>
      </c>
      <c r="J26" s="4">
        <f t="shared" si="1"/>
        <v>-2.2050725583139812E-3</v>
      </c>
      <c r="K26" s="4"/>
      <c r="L26" s="14"/>
      <c r="M26" s="11">
        <v>42236</v>
      </c>
      <c r="N26" s="12">
        <v>40.450000000000003</v>
      </c>
      <c r="O26" s="4">
        <f t="shared" si="2"/>
        <v>-2.4691370569210423E-3</v>
      </c>
      <c r="P26" s="4"/>
      <c r="Q26" s="14"/>
      <c r="R26" s="11">
        <v>42236</v>
      </c>
      <c r="S26" s="12">
        <v>45.85</v>
      </c>
      <c r="T26" s="4">
        <f t="shared" si="3"/>
        <v>0</v>
      </c>
      <c r="U26" s="4"/>
      <c r="V26" s="14"/>
      <c r="W26" s="11">
        <v>42236</v>
      </c>
      <c r="X26" s="12">
        <v>40.700000000000003</v>
      </c>
      <c r="Y26" s="4">
        <f t="shared" si="4"/>
        <v>-3.0665464079794621E-3</v>
      </c>
      <c r="Z26" s="4"/>
      <c r="AA26" s="14"/>
      <c r="AB26" s="11">
        <v>42236</v>
      </c>
      <c r="AC26" s="12">
        <v>46.05</v>
      </c>
      <c r="AD26" s="4">
        <f t="shared" si="5"/>
        <v>5.4303558217428706E-4</v>
      </c>
      <c r="AE26" s="4"/>
      <c r="AF26" s="14"/>
      <c r="AG26" s="11">
        <v>42236</v>
      </c>
      <c r="AH26" s="12">
        <v>2.9540000000000002</v>
      </c>
      <c r="AI26" s="4">
        <f t="shared" si="6"/>
        <v>7.4754000847830886E-3</v>
      </c>
      <c r="AJ26" s="4"/>
      <c r="AK26" s="14"/>
      <c r="AL26" s="11">
        <v>42236</v>
      </c>
      <c r="AM26" s="12">
        <v>3.2509999999999999</v>
      </c>
      <c r="AN26" s="4">
        <f t="shared" si="7"/>
        <v>3.3893115175300885E-3</v>
      </c>
      <c r="AO26" s="4"/>
      <c r="AP26" s="14"/>
      <c r="AQ26" s="11">
        <v>42236</v>
      </c>
      <c r="AR26" s="12">
        <v>3.0670000000000002</v>
      </c>
      <c r="AS26" s="4">
        <f t="shared" si="8"/>
        <v>3.2610468249223782E-4</v>
      </c>
      <c r="AT26" s="4"/>
      <c r="AU26" s="14"/>
      <c r="AV26" s="11">
        <v>42236</v>
      </c>
      <c r="AW26" s="12">
        <v>3.3660000000000001</v>
      </c>
      <c r="AX26" s="12">
        <f t="shared" si="9"/>
        <v>-2.9704441032317696E-4</v>
      </c>
      <c r="AY26" s="12"/>
      <c r="AZ26" s="15"/>
      <c r="BA26" s="11">
        <v>42236</v>
      </c>
      <c r="BB26" s="12">
        <v>3.1240000000000001</v>
      </c>
      <c r="BC26" s="4">
        <f t="shared" si="10"/>
        <v>-9.5984649826460989E-4</v>
      </c>
      <c r="BD26" s="4"/>
      <c r="BE26" s="14"/>
      <c r="BF26" s="11">
        <v>42236</v>
      </c>
      <c r="BG26" s="12">
        <v>3.4159999999999999</v>
      </c>
      <c r="BH26" s="4">
        <f t="shared" si="11"/>
        <v>-8.7783473084088095E-4</v>
      </c>
      <c r="BI26" s="4"/>
    </row>
    <row r="27" spans="2:61" x14ac:dyDescent="0.35">
      <c r="B27" s="36"/>
      <c r="C27" s="11">
        <v>42237</v>
      </c>
      <c r="D27" s="12">
        <v>39.9</v>
      </c>
      <c r="E27" s="12">
        <f t="shared" si="0"/>
        <v>3.7664827954768648E-3</v>
      </c>
      <c r="F27" s="12"/>
      <c r="G27" s="14"/>
      <c r="H27" s="11">
        <v>42237</v>
      </c>
      <c r="I27" s="12">
        <v>45.424999999999997</v>
      </c>
      <c r="J27" s="4">
        <f t="shared" si="1"/>
        <v>2.7555817932466155E-3</v>
      </c>
      <c r="K27" s="4"/>
      <c r="L27" s="14"/>
      <c r="M27" s="11">
        <v>42237</v>
      </c>
      <c r="N27" s="12">
        <v>40.524999999999999</v>
      </c>
      <c r="O27" s="4">
        <f t="shared" si="2"/>
        <v>1.8524241172390649E-3</v>
      </c>
      <c r="P27" s="4"/>
      <c r="Q27" s="14"/>
      <c r="R27" s="11">
        <v>42237</v>
      </c>
      <c r="S27" s="12">
        <v>45.95</v>
      </c>
      <c r="T27" s="4">
        <f t="shared" si="3"/>
        <v>2.1786500992221724E-3</v>
      </c>
      <c r="U27" s="4"/>
      <c r="V27" s="14"/>
      <c r="W27" s="11">
        <v>42237</v>
      </c>
      <c r="X27" s="12">
        <v>40.725000000000001</v>
      </c>
      <c r="Y27" s="4">
        <f t="shared" si="4"/>
        <v>6.1406203955948586E-4</v>
      </c>
      <c r="Z27" s="4"/>
      <c r="AA27" s="14"/>
      <c r="AB27" s="11">
        <v>42237</v>
      </c>
      <c r="AC27" s="12">
        <v>46.15</v>
      </c>
      <c r="AD27" s="4">
        <f t="shared" si="5"/>
        <v>2.1691982475453135E-3</v>
      </c>
      <c r="AE27" s="4"/>
      <c r="AF27" s="14"/>
      <c r="AG27" s="11">
        <v>42237</v>
      </c>
      <c r="AH27" s="12">
        <v>2.8929999999999998</v>
      </c>
      <c r="AI27" s="4">
        <f t="shared" si="6"/>
        <v>-2.0866158115190159E-2</v>
      </c>
      <c r="AJ27" s="4"/>
      <c r="AK27" s="14"/>
      <c r="AL27" s="11">
        <v>42237</v>
      </c>
      <c r="AM27" s="12">
        <v>3.2010000000000001</v>
      </c>
      <c r="AN27" s="4">
        <f t="shared" si="7"/>
        <v>-1.5499380334042233E-2</v>
      </c>
      <c r="AO27" s="4"/>
      <c r="AP27" s="14"/>
      <c r="AQ27" s="11">
        <v>42237</v>
      </c>
      <c r="AR27" s="12">
        <v>3.0289999999999999</v>
      </c>
      <c r="AS27" s="4">
        <f t="shared" si="8"/>
        <v>-1.2467353087014302E-2</v>
      </c>
      <c r="AT27" s="4"/>
      <c r="AU27" s="14"/>
      <c r="AV27" s="11">
        <v>42237</v>
      </c>
      <c r="AW27" s="12">
        <v>3.33</v>
      </c>
      <c r="AX27" s="12">
        <f t="shared" si="9"/>
        <v>-1.0752791776261849E-2</v>
      </c>
      <c r="AY27" s="12"/>
      <c r="AZ27" s="15"/>
      <c r="BA27" s="11">
        <v>42237</v>
      </c>
      <c r="BB27" s="12">
        <v>3.0939999999999999</v>
      </c>
      <c r="BC27" s="4">
        <f t="shared" si="10"/>
        <v>-9.6494798265652024E-3</v>
      </c>
      <c r="BD27" s="4"/>
      <c r="BE27" s="14"/>
      <c r="BF27" s="11">
        <v>42237</v>
      </c>
      <c r="BG27" s="12">
        <v>3.3860000000000001</v>
      </c>
      <c r="BH27" s="4">
        <f t="shared" si="11"/>
        <v>-8.8209922153798109E-3</v>
      </c>
      <c r="BI27" s="4"/>
    </row>
    <row r="28" spans="2:61" x14ac:dyDescent="0.35">
      <c r="B28" s="36"/>
      <c r="C28" s="11">
        <v>42240</v>
      </c>
      <c r="D28" s="12">
        <v>39.4</v>
      </c>
      <c r="E28" s="12">
        <f t="shared" si="0"/>
        <v>-1.2610507591929696E-2</v>
      </c>
      <c r="F28" s="12"/>
      <c r="G28" s="14"/>
      <c r="H28" s="11">
        <v>42240</v>
      </c>
      <c r="I28" s="12">
        <v>44.875</v>
      </c>
      <c r="J28" s="4">
        <f t="shared" si="1"/>
        <v>-1.2181767473791827E-2</v>
      </c>
      <c r="K28" s="4"/>
      <c r="L28" s="14"/>
      <c r="M28" s="11">
        <v>42240</v>
      </c>
      <c r="N28" s="12">
        <v>40.174999999999997</v>
      </c>
      <c r="O28" s="4">
        <f t="shared" si="2"/>
        <v>-8.6741559981635668E-3</v>
      </c>
      <c r="P28" s="4"/>
      <c r="Q28" s="14"/>
      <c r="R28" s="11">
        <v>42240</v>
      </c>
      <c r="S28" s="12">
        <v>45.475000000000001</v>
      </c>
      <c r="T28" s="4">
        <f t="shared" si="3"/>
        <v>-1.0391124397510089E-2</v>
      </c>
      <c r="U28" s="4"/>
      <c r="V28" s="14"/>
      <c r="W28" s="11">
        <v>42240</v>
      </c>
      <c r="X28" s="12">
        <v>40.35</v>
      </c>
      <c r="Y28" s="4">
        <f t="shared" si="4"/>
        <v>-9.2507597721509984E-3</v>
      </c>
      <c r="Z28" s="4"/>
      <c r="AA28" s="14"/>
      <c r="AB28" s="11">
        <v>42240</v>
      </c>
      <c r="AC28" s="12">
        <v>45.625</v>
      </c>
      <c r="AD28" s="4">
        <f t="shared" si="5"/>
        <v>-1.1441149046205608E-2</v>
      </c>
      <c r="AE28" s="4"/>
      <c r="AF28" s="14"/>
      <c r="AG28" s="11">
        <v>42240</v>
      </c>
      <c r="AH28" s="12">
        <v>2.851</v>
      </c>
      <c r="AI28" s="4">
        <f t="shared" si="6"/>
        <v>-1.4624216063463065E-2</v>
      </c>
      <c r="AJ28" s="4"/>
      <c r="AK28" s="14"/>
      <c r="AL28" s="11">
        <v>42240</v>
      </c>
      <c r="AM28" s="12">
        <v>3.1560000000000001</v>
      </c>
      <c r="AN28" s="4">
        <f t="shared" si="7"/>
        <v>-1.4157858004098217E-2</v>
      </c>
      <c r="AO28" s="4"/>
      <c r="AP28" s="14"/>
      <c r="AQ28" s="11">
        <v>42240</v>
      </c>
      <c r="AR28" s="12">
        <v>2.9780000000000002</v>
      </c>
      <c r="AS28" s="4">
        <f t="shared" si="8"/>
        <v>-1.6980597783282963E-2</v>
      </c>
      <c r="AT28" s="4"/>
      <c r="AU28" s="14"/>
      <c r="AV28" s="11">
        <v>42240</v>
      </c>
      <c r="AW28" s="12">
        <v>3.2789999999999999</v>
      </c>
      <c r="AX28" s="12">
        <f t="shared" si="9"/>
        <v>-1.5433806129841326E-2</v>
      </c>
      <c r="AY28" s="12"/>
      <c r="AZ28" s="15"/>
      <c r="BA28" s="11">
        <v>42240</v>
      </c>
      <c r="BB28" s="12">
        <v>3.0459999999999998</v>
      </c>
      <c r="BC28" s="4">
        <f t="shared" si="10"/>
        <v>-1.5635497677904366E-2</v>
      </c>
      <c r="BD28" s="4"/>
      <c r="BE28" s="14"/>
      <c r="BF28" s="11">
        <v>42240</v>
      </c>
      <c r="BG28" s="12">
        <v>3.3380000000000001</v>
      </c>
      <c r="BH28" s="4">
        <f t="shared" si="11"/>
        <v>-1.4277458471300261E-2</v>
      </c>
      <c r="BI28" s="4"/>
    </row>
    <row r="29" spans="2:61" x14ac:dyDescent="0.35">
      <c r="B29" s="36"/>
      <c r="C29" s="11">
        <v>42241</v>
      </c>
      <c r="D29" s="12">
        <v>39.575000000000003</v>
      </c>
      <c r="E29" s="12">
        <f t="shared" si="0"/>
        <v>4.4317894631878234E-3</v>
      </c>
      <c r="F29" s="12"/>
      <c r="G29" s="14"/>
      <c r="H29" s="11">
        <v>42241</v>
      </c>
      <c r="I29" s="12">
        <v>44.95</v>
      </c>
      <c r="J29" s="4">
        <f t="shared" si="1"/>
        <v>1.6699141091864871E-3</v>
      </c>
      <c r="K29" s="4"/>
      <c r="L29" s="14"/>
      <c r="M29" s="11">
        <v>42241</v>
      </c>
      <c r="N29" s="12">
        <v>40.274999999999999</v>
      </c>
      <c r="O29" s="4">
        <f t="shared" si="2"/>
        <v>2.4860174394618771E-3</v>
      </c>
      <c r="P29" s="4"/>
      <c r="Q29" s="14"/>
      <c r="R29" s="11">
        <v>42241</v>
      </c>
      <c r="S29" s="12">
        <v>45.5</v>
      </c>
      <c r="T29" s="4">
        <f t="shared" si="3"/>
        <v>5.496015527188268E-4</v>
      </c>
      <c r="U29" s="4"/>
      <c r="V29" s="14"/>
      <c r="W29" s="11">
        <v>42241</v>
      </c>
      <c r="X29" s="12">
        <v>40.424999999999997</v>
      </c>
      <c r="Y29" s="4">
        <f t="shared" si="4"/>
        <v>1.8570107472126892E-3</v>
      </c>
      <c r="Z29" s="4"/>
      <c r="AA29" s="14"/>
      <c r="AB29" s="11">
        <v>42241</v>
      </c>
      <c r="AC29" s="12">
        <v>45.674999999999997</v>
      </c>
      <c r="AD29" s="4">
        <f t="shared" si="5"/>
        <v>1.0952903614147435E-3</v>
      </c>
      <c r="AE29" s="4"/>
      <c r="AF29" s="14"/>
      <c r="AG29" s="11">
        <v>42241</v>
      </c>
      <c r="AH29" s="12">
        <v>2.8540000000000001</v>
      </c>
      <c r="AI29" s="4">
        <f t="shared" si="6"/>
        <v>1.0517091241096903E-3</v>
      </c>
      <c r="AJ29" s="4"/>
      <c r="AK29" s="14"/>
      <c r="AL29" s="11">
        <v>42241</v>
      </c>
      <c r="AM29" s="12">
        <v>3.149</v>
      </c>
      <c r="AN29" s="4">
        <f t="shared" si="7"/>
        <v>-2.2204608647402985E-3</v>
      </c>
      <c r="AO29" s="4"/>
      <c r="AP29" s="14"/>
      <c r="AQ29" s="11">
        <v>42241</v>
      </c>
      <c r="AR29" s="12">
        <v>2.9470000000000001</v>
      </c>
      <c r="AS29" s="4">
        <f t="shared" si="8"/>
        <v>-1.0464230506259586E-2</v>
      </c>
      <c r="AT29" s="4"/>
      <c r="AU29" s="14"/>
      <c r="AV29" s="11">
        <v>42241</v>
      </c>
      <c r="AW29" s="12">
        <v>3.2480000000000002</v>
      </c>
      <c r="AX29" s="12">
        <f t="shared" si="9"/>
        <v>-9.4990755630795509E-3</v>
      </c>
      <c r="AY29" s="12"/>
      <c r="AZ29" s="15"/>
      <c r="BA29" s="11">
        <v>42241</v>
      </c>
      <c r="BB29" s="12">
        <v>3.0169999999999999</v>
      </c>
      <c r="BC29" s="4">
        <f t="shared" si="10"/>
        <v>-9.5662942960460379E-3</v>
      </c>
      <c r="BD29" s="4"/>
      <c r="BE29" s="14"/>
      <c r="BF29" s="11">
        <v>42241</v>
      </c>
      <c r="BG29" s="12">
        <v>3.3109999999999999</v>
      </c>
      <c r="BH29" s="4">
        <f t="shared" si="11"/>
        <v>-8.1215666745341232E-3</v>
      </c>
      <c r="BI29" s="4"/>
    </row>
    <row r="30" spans="2:61" x14ac:dyDescent="0.35">
      <c r="B30" s="36"/>
      <c r="C30" s="11">
        <v>42242</v>
      </c>
      <c r="D30" s="12">
        <v>39.450000000000003</v>
      </c>
      <c r="E30" s="12">
        <f t="shared" si="0"/>
        <v>-3.1635584751925788E-3</v>
      </c>
      <c r="F30" s="12"/>
      <c r="G30" s="14"/>
      <c r="H30" s="11">
        <v>42242</v>
      </c>
      <c r="I30" s="12">
        <v>44.7</v>
      </c>
      <c r="J30" s="4">
        <f t="shared" si="1"/>
        <v>-5.5772592981061537E-3</v>
      </c>
      <c r="K30" s="4"/>
      <c r="L30" s="14"/>
      <c r="M30" s="11">
        <v>42242</v>
      </c>
      <c r="N30" s="12">
        <v>40.15</v>
      </c>
      <c r="O30" s="4">
        <f t="shared" si="2"/>
        <v>-3.1084886702674487E-3</v>
      </c>
      <c r="P30" s="4"/>
      <c r="Q30" s="14"/>
      <c r="R30" s="11">
        <v>42242</v>
      </c>
      <c r="S30" s="12">
        <v>45.325000000000003</v>
      </c>
      <c r="T30" s="4">
        <f t="shared" si="3"/>
        <v>-3.8535693159899662E-3</v>
      </c>
      <c r="U30" s="4"/>
      <c r="V30" s="14"/>
      <c r="W30" s="11">
        <v>42242</v>
      </c>
      <c r="X30" s="12">
        <v>40.325000000000003</v>
      </c>
      <c r="Y30" s="4">
        <f t="shared" si="4"/>
        <v>-2.4767814518978047E-3</v>
      </c>
      <c r="Z30" s="4"/>
      <c r="AA30" s="14"/>
      <c r="AB30" s="11">
        <v>42242</v>
      </c>
      <c r="AC30" s="12">
        <v>45.625</v>
      </c>
      <c r="AD30" s="4">
        <f t="shared" si="5"/>
        <v>-1.0952903614147983E-3</v>
      </c>
      <c r="AE30" s="4"/>
      <c r="AF30" s="14"/>
      <c r="AG30" s="11">
        <v>42242</v>
      </c>
      <c r="AH30" s="12">
        <v>2.867</v>
      </c>
      <c r="AI30" s="4">
        <f t="shared" si="6"/>
        <v>4.5446678465879868E-3</v>
      </c>
      <c r="AJ30" s="4"/>
      <c r="AK30" s="14"/>
      <c r="AL30" s="11">
        <v>42242</v>
      </c>
      <c r="AM30" s="12">
        <v>3.165</v>
      </c>
      <c r="AN30" s="4">
        <f t="shared" si="7"/>
        <v>5.068113477251817E-3</v>
      </c>
      <c r="AO30" s="4"/>
      <c r="AP30" s="14"/>
      <c r="AQ30" s="11">
        <v>42242</v>
      </c>
      <c r="AR30" s="12">
        <v>2.968</v>
      </c>
      <c r="AS30" s="4">
        <f t="shared" si="8"/>
        <v>7.1006215495763685E-3</v>
      </c>
      <c r="AT30" s="4"/>
      <c r="AU30" s="14"/>
      <c r="AV30" s="11">
        <v>42242</v>
      </c>
      <c r="AW30" s="12">
        <v>3.2690000000000001</v>
      </c>
      <c r="AX30" s="12">
        <f t="shared" si="9"/>
        <v>6.4447054426419632E-3</v>
      </c>
      <c r="AY30" s="12"/>
      <c r="AZ30" s="15"/>
      <c r="BA30" s="11">
        <v>42242</v>
      </c>
      <c r="BB30" s="12">
        <v>3.0329999999999999</v>
      </c>
      <c r="BC30" s="4">
        <f t="shared" si="10"/>
        <v>5.2892685295199511E-3</v>
      </c>
      <c r="BD30" s="4"/>
      <c r="BE30" s="14"/>
      <c r="BF30" s="11">
        <v>42242</v>
      </c>
      <c r="BG30" s="12">
        <v>3.3290000000000002</v>
      </c>
      <c r="BH30" s="4">
        <f t="shared" si="11"/>
        <v>5.4217000277788259E-3</v>
      </c>
      <c r="BI30" s="4"/>
    </row>
    <row r="31" spans="2:61" x14ac:dyDescent="0.35">
      <c r="B31" s="36"/>
      <c r="C31" s="11">
        <v>42243</v>
      </c>
      <c r="D31" s="12">
        <v>39.799999999999997</v>
      </c>
      <c r="E31" s="12">
        <f t="shared" si="0"/>
        <v>8.8328649985086639E-3</v>
      </c>
      <c r="F31" s="12"/>
      <c r="G31" s="14"/>
      <c r="H31" s="11">
        <v>42243</v>
      </c>
      <c r="I31" s="12">
        <v>44.975000000000001</v>
      </c>
      <c r="J31" s="4">
        <f t="shared" si="1"/>
        <v>6.1332782170735239E-3</v>
      </c>
      <c r="K31" s="4"/>
      <c r="L31" s="14"/>
      <c r="M31" s="11">
        <v>42243</v>
      </c>
      <c r="N31" s="12">
        <v>40.35</v>
      </c>
      <c r="O31" s="4">
        <f t="shared" si="2"/>
        <v>4.968954323187144E-3</v>
      </c>
      <c r="P31" s="4"/>
      <c r="Q31" s="14"/>
      <c r="R31" s="11">
        <v>42243</v>
      </c>
      <c r="S31" s="12">
        <v>45.524999999999999</v>
      </c>
      <c r="T31" s="4">
        <f t="shared" si="3"/>
        <v>4.4028689727567006E-3</v>
      </c>
      <c r="U31" s="4"/>
      <c r="V31" s="14"/>
      <c r="W31" s="11">
        <v>42243</v>
      </c>
      <c r="X31" s="12">
        <v>40.35</v>
      </c>
      <c r="Y31" s="4">
        <f t="shared" si="4"/>
        <v>6.1977070468524544E-4</v>
      </c>
      <c r="Z31" s="4"/>
      <c r="AA31" s="14"/>
      <c r="AB31" s="11">
        <v>42243</v>
      </c>
      <c r="AC31" s="12">
        <v>45.825000000000003</v>
      </c>
      <c r="AD31" s="4">
        <f t="shared" si="5"/>
        <v>4.3739818231132068E-3</v>
      </c>
      <c r="AE31" s="4"/>
      <c r="AF31" s="14"/>
      <c r="AG31" s="11">
        <v>42243</v>
      </c>
      <c r="AH31" s="12">
        <v>2.8540000000000001</v>
      </c>
      <c r="AI31" s="4">
        <f t="shared" si="6"/>
        <v>-4.5446678465880814E-3</v>
      </c>
      <c r="AJ31" s="4"/>
      <c r="AK31" s="14"/>
      <c r="AL31" s="11">
        <v>42243</v>
      </c>
      <c r="AM31" s="12">
        <v>3.1579999999999999</v>
      </c>
      <c r="AN31" s="4">
        <f t="shared" si="7"/>
        <v>-2.2141397626891475E-3</v>
      </c>
      <c r="AO31" s="4"/>
      <c r="AP31" s="14"/>
      <c r="AQ31" s="11">
        <v>42243</v>
      </c>
      <c r="AR31" s="12">
        <v>2.984</v>
      </c>
      <c r="AS31" s="4">
        <f t="shared" si="8"/>
        <v>5.3763570363804958E-3</v>
      </c>
      <c r="AT31" s="4"/>
      <c r="AU31" s="14"/>
      <c r="AV31" s="11">
        <v>42243</v>
      </c>
      <c r="AW31" s="12">
        <v>3.2829999999999999</v>
      </c>
      <c r="AX31" s="12">
        <f t="shared" si="9"/>
        <v>4.2735107773820852E-3</v>
      </c>
      <c r="AY31" s="12"/>
      <c r="AZ31" s="15"/>
      <c r="BA31" s="11">
        <v>42243</v>
      </c>
      <c r="BB31" s="12">
        <v>3.0470000000000002</v>
      </c>
      <c r="BC31" s="4">
        <f t="shared" si="10"/>
        <v>4.6052712971279969E-3</v>
      </c>
      <c r="BD31" s="4"/>
      <c r="BE31" s="14"/>
      <c r="BF31" s="11">
        <v>42243</v>
      </c>
      <c r="BG31" s="12">
        <v>3.343</v>
      </c>
      <c r="BH31" s="4">
        <f t="shared" si="11"/>
        <v>4.196648845073603E-3</v>
      </c>
      <c r="BI31" s="4"/>
    </row>
    <row r="32" spans="2:61" x14ac:dyDescent="0.35">
      <c r="B32" s="36"/>
      <c r="C32" s="11">
        <v>42244</v>
      </c>
      <c r="D32" s="12">
        <v>40.200000000000003</v>
      </c>
      <c r="E32" s="12">
        <f t="shared" si="0"/>
        <v>1.0000083334583399E-2</v>
      </c>
      <c r="F32" s="12"/>
      <c r="G32" s="14"/>
      <c r="H32" s="11">
        <v>42244</v>
      </c>
      <c r="I32" s="12">
        <v>45.35</v>
      </c>
      <c r="J32" s="4">
        <f t="shared" si="1"/>
        <v>8.3033967245487797E-3</v>
      </c>
      <c r="K32" s="4"/>
      <c r="L32" s="14"/>
      <c r="M32" s="11">
        <v>42244</v>
      </c>
      <c r="N32" s="12">
        <v>40.6</v>
      </c>
      <c r="O32" s="4">
        <f t="shared" si="2"/>
        <v>6.1766718917291366E-3</v>
      </c>
      <c r="P32" s="4"/>
      <c r="Q32" s="14"/>
      <c r="R32" s="11">
        <v>42244</v>
      </c>
      <c r="S32" s="12">
        <v>45.8</v>
      </c>
      <c r="T32" s="4">
        <f t="shared" si="3"/>
        <v>6.0224655064676676E-3</v>
      </c>
      <c r="U32" s="4"/>
      <c r="V32" s="14"/>
      <c r="W32" s="11">
        <v>42244</v>
      </c>
      <c r="X32" s="12">
        <v>40.65</v>
      </c>
      <c r="Y32" s="4">
        <f t="shared" si="4"/>
        <v>7.4074412778618176E-3</v>
      </c>
      <c r="Z32" s="4"/>
      <c r="AA32" s="14"/>
      <c r="AB32" s="11">
        <v>42244</v>
      </c>
      <c r="AC32" s="12">
        <v>46</v>
      </c>
      <c r="AD32" s="4">
        <f t="shared" si="5"/>
        <v>3.8116027633262519E-3</v>
      </c>
      <c r="AE32" s="4"/>
      <c r="AF32" s="14"/>
      <c r="AG32" s="11">
        <v>42244</v>
      </c>
      <c r="AH32" s="12">
        <v>2.887</v>
      </c>
      <c r="AI32" s="4">
        <f t="shared" si="6"/>
        <v>1.1496381626153396E-2</v>
      </c>
      <c r="AJ32" s="4"/>
      <c r="AK32" s="14"/>
      <c r="AL32" s="11">
        <v>42244</v>
      </c>
      <c r="AM32" s="12">
        <v>3.1840000000000002</v>
      </c>
      <c r="AN32" s="4">
        <f t="shared" si="7"/>
        <v>8.1993521486863272E-3</v>
      </c>
      <c r="AO32" s="4"/>
      <c r="AP32" s="14"/>
      <c r="AQ32" s="11">
        <v>42244</v>
      </c>
      <c r="AR32" s="12">
        <v>3.0009999999999999</v>
      </c>
      <c r="AS32" s="4">
        <f t="shared" si="8"/>
        <v>5.6808841167156768E-3</v>
      </c>
      <c r="AT32" s="4"/>
      <c r="AU32" s="14"/>
      <c r="AV32" s="11">
        <v>42244</v>
      </c>
      <c r="AW32" s="12">
        <v>3.3010000000000002</v>
      </c>
      <c r="AX32" s="12">
        <f t="shared" si="9"/>
        <v>5.4678143516003232E-3</v>
      </c>
      <c r="AY32" s="12"/>
      <c r="AZ32" s="15"/>
      <c r="BA32" s="11">
        <v>42244</v>
      </c>
      <c r="BB32" s="12">
        <v>3.0659999999999998</v>
      </c>
      <c r="BC32" s="4">
        <f t="shared" si="10"/>
        <v>6.2162804460503185E-3</v>
      </c>
      <c r="BD32" s="4"/>
      <c r="BE32" s="14"/>
      <c r="BF32" s="11">
        <v>42244</v>
      </c>
      <c r="BG32" s="12">
        <v>3.3639999999999999</v>
      </c>
      <c r="BH32" s="4">
        <f t="shared" si="11"/>
        <v>6.2621346727401005E-3</v>
      </c>
      <c r="BI32" s="4"/>
    </row>
    <row r="33" spans="2:61" x14ac:dyDescent="0.35">
      <c r="B33" s="36"/>
      <c r="C33" s="11">
        <v>42248</v>
      </c>
      <c r="D33" s="12">
        <v>40.75</v>
      </c>
      <c r="E33" s="12">
        <f t="shared" si="0"/>
        <v>1.3588844061896359E-2</v>
      </c>
      <c r="F33" s="12"/>
      <c r="G33" s="14"/>
      <c r="H33" s="11">
        <v>42248</v>
      </c>
      <c r="I33" s="12">
        <v>45.9</v>
      </c>
      <c r="J33" s="4">
        <f t="shared" si="1"/>
        <v>1.2054940505353898E-2</v>
      </c>
      <c r="K33" s="4"/>
      <c r="L33" s="14"/>
      <c r="M33" s="11">
        <v>42248</v>
      </c>
      <c r="N33" s="12">
        <v>41.325000000000003</v>
      </c>
      <c r="O33" s="4">
        <f t="shared" si="2"/>
        <v>1.7699577099400857E-2</v>
      </c>
      <c r="P33" s="4"/>
      <c r="Q33" s="14"/>
      <c r="R33" s="11">
        <v>42248</v>
      </c>
      <c r="S33" s="12">
        <v>46.35</v>
      </c>
      <c r="T33" s="4">
        <f t="shared" si="3"/>
        <v>1.1937200891725052E-2</v>
      </c>
      <c r="U33" s="4"/>
      <c r="V33" s="14"/>
      <c r="W33" s="11">
        <v>42248</v>
      </c>
      <c r="X33" s="12">
        <v>41.4</v>
      </c>
      <c r="Y33" s="4">
        <f t="shared" si="4"/>
        <v>1.8282044837449073E-2</v>
      </c>
      <c r="Z33" s="4"/>
      <c r="AA33" s="14"/>
      <c r="AB33" s="11">
        <v>42248</v>
      </c>
      <c r="AC33" s="12">
        <v>46.65</v>
      </c>
      <c r="AD33" s="4">
        <f t="shared" si="5"/>
        <v>1.4031530804257697E-2</v>
      </c>
      <c r="AE33" s="4"/>
      <c r="AF33" s="14"/>
      <c r="AG33" s="11">
        <v>42248</v>
      </c>
      <c r="AH33" s="12">
        <v>2.8650000000000002</v>
      </c>
      <c r="AI33" s="4">
        <f t="shared" si="6"/>
        <v>-7.6495505140950909E-3</v>
      </c>
      <c r="AJ33" s="4"/>
      <c r="AK33" s="14"/>
      <c r="AL33" s="11">
        <v>42248</v>
      </c>
      <c r="AM33" s="12">
        <v>3.1680000000000001</v>
      </c>
      <c r="AN33" s="4">
        <f t="shared" si="7"/>
        <v>-5.0377940299571808E-3</v>
      </c>
      <c r="AO33" s="4"/>
      <c r="AP33" s="14"/>
      <c r="AQ33" s="11">
        <v>42248</v>
      </c>
      <c r="AR33" s="12">
        <v>3.0059999999999998</v>
      </c>
      <c r="AS33" s="4">
        <f t="shared" si="8"/>
        <v>1.6647248725527143E-3</v>
      </c>
      <c r="AT33" s="4"/>
      <c r="AU33" s="14"/>
      <c r="AV33" s="11">
        <v>42248</v>
      </c>
      <c r="AW33" s="12">
        <v>3.3079999999999998</v>
      </c>
      <c r="AX33" s="12">
        <f t="shared" si="9"/>
        <v>2.1183242903888106E-3</v>
      </c>
      <c r="AY33" s="12"/>
      <c r="AZ33" s="15"/>
      <c r="BA33" s="11">
        <v>42248</v>
      </c>
      <c r="BB33" s="12">
        <v>3.0659999999999998</v>
      </c>
      <c r="BC33" s="4">
        <f t="shared" si="10"/>
        <v>0</v>
      </c>
      <c r="BD33" s="4"/>
      <c r="BE33" s="14"/>
      <c r="BF33" s="11">
        <v>42248</v>
      </c>
      <c r="BG33" s="12">
        <v>3.3650000000000002</v>
      </c>
      <c r="BH33" s="4">
        <f t="shared" si="11"/>
        <v>2.9722098598962713E-4</v>
      </c>
      <c r="BI33" s="4"/>
    </row>
    <row r="34" spans="2:61" x14ac:dyDescent="0.35">
      <c r="B34" s="36"/>
      <c r="C34" s="11">
        <v>42249</v>
      </c>
      <c r="D34" s="12">
        <v>40.875</v>
      </c>
      <c r="E34" s="12">
        <f t="shared" si="0"/>
        <v>3.0627895305457308E-3</v>
      </c>
      <c r="F34" s="12"/>
      <c r="G34" s="14"/>
      <c r="H34" s="11">
        <v>42249</v>
      </c>
      <c r="I34" s="12">
        <v>45.9</v>
      </c>
      <c r="J34" s="4">
        <f t="shared" si="1"/>
        <v>0</v>
      </c>
      <c r="K34" s="4"/>
      <c r="L34" s="14"/>
      <c r="M34" s="11">
        <v>42249</v>
      </c>
      <c r="N34" s="12">
        <v>41.3</v>
      </c>
      <c r="O34" s="4">
        <f t="shared" si="2"/>
        <v>-6.0514374010095528E-4</v>
      </c>
      <c r="P34" s="4"/>
      <c r="Q34" s="14"/>
      <c r="R34" s="11">
        <v>42249</v>
      </c>
      <c r="S34" s="12">
        <v>46.35</v>
      </c>
      <c r="T34" s="4">
        <f t="shared" si="3"/>
        <v>0</v>
      </c>
      <c r="U34" s="4"/>
      <c r="V34" s="14"/>
      <c r="W34" s="11">
        <v>42249</v>
      </c>
      <c r="X34" s="12">
        <v>41.35</v>
      </c>
      <c r="Y34" s="4">
        <f t="shared" si="4"/>
        <v>-1.2084593615682721E-3</v>
      </c>
      <c r="Z34" s="4"/>
      <c r="AA34" s="14"/>
      <c r="AB34" s="11">
        <v>42249</v>
      </c>
      <c r="AC34" s="12">
        <v>46.55</v>
      </c>
      <c r="AD34" s="4">
        <f t="shared" si="5"/>
        <v>-2.1459235702767708E-3</v>
      </c>
      <c r="AE34" s="4"/>
      <c r="AF34" s="14"/>
      <c r="AG34" s="11">
        <v>42249</v>
      </c>
      <c r="AH34" s="12">
        <v>2.84</v>
      </c>
      <c r="AI34" s="4">
        <f t="shared" si="6"/>
        <v>-8.7642979935883547E-3</v>
      </c>
      <c r="AJ34" s="4"/>
      <c r="AK34" s="14"/>
      <c r="AL34" s="11">
        <v>42249</v>
      </c>
      <c r="AM34" s="12">
        <v>3.145</v>
      </c>
      <c r="AN34" s="4">
        <f t="shared" si="7"/>
        <v>-7.2865837997756712E-3</v>
      </c>
      <c r="AO34" s="4"/>
      <c r="AP34" s="14"/>
      <c r="AQ34" s="11">
        <v>42249</v>
      </c>
      <c r="AR34" s="12">
        <v>2.9929999999999999</v>
      </c>
      <c r="AS34" s="4">
        <f t="shared" si="8"/>
        <v>-4.3340624602208697E-3</v>
      </c>
      <c r="AT34" s="4"/>
      <c r="AU34" s="14"/>
      <c r="AV34" s="11">
        <v>42249</v>
      </c>
      <c r="AW34" s="12">
        <v>3.294</v>
      </c>
      <c r="AX34" s="12">
        <f t="shared" si="9"/>
        <v>-4.2411454059962331E-3</v>
      </c>
      <c r="AY34" s="12"/>
      <c r="AZ34" s="15"/>
      <c r="BA34" s="11">
        <v>42249</v>
      </c>
      <c r="BB34" s="12">
        <v>3.0510000000000002</v>
      </c>
      <c r="BC34" s="4">
        <f t="shared" si="10"/>
        <v>-4.9043747150896528E-3</v>
      </c>
      <c r="BD34" s="4"/>
      <c r="BE34" s="14"/>
      <c r="BF34" s="11">
        <v>42249</v>
      </c>
      <c r="BG34" s="12">
        <v>3.35</v>
      </c>
      <c r="BH34" s="4">
        <f t="shared" si="11"/>
        <v>-4.4676172597160448E-3</v>
      </c>
      <c r="BI34" s="4"/>
    </row>
    <row r="35" spans="2:61" x14ac:dyDescent="0.35">
      <c r="B35" s="36"/>
      <c r="C35" s="11">
        <v>42250</v>
      </c>
      <c r="D35" s="12">
        <v>40.9</v>
      </c>
      <c r="E35" s="12">
        <f t="shared" si="0"/>
        <v>6.1143383133857967E-4</v>
      </c>
      <c r="F35" s="12"/>
      <c r="G35" s="14"/>
      <c r="H35" s="11">
        <v>42250</v>
      </c>
      <c r="I35" s="12">
        <v>46.05</v>
      </c>
      <c r="J35" s="4">
        <f t="shared" si="1"/>
        <v>3.2626456348163694E-3</v>
      </c>
      <c r="K35" s="4"/>
      <c r="L35" s="14"/>
      <c r="M35" s="11">
        <v>42250</v>
      </c>
      <c r="N35" s="12">
        <v>41.424999999999997</v>
      </c>
      <c r="O35" s="4">
        <f t="shared" si="2"/>
        <v>3.0220633456396243E-3</v>
      </c>
      <c r="P35" s="4"/>
      <c r="Q35" s="14"/>
      <c r="R35" s="11">
        <v>42250</v>
      </c>
      <c r="S35" s="12">
        <v>46.45</v>
      </c>
      <c r="T35" s="4">
        <f t="shared" si="3"/>
        <v>2.1551732479834118E-3</v>
      </c>
      <c r="U35" s="4"/>
      <c r="V35" s="14"/>
      <c r="W35" s="11">
        <v>42250</v>
      </c>
      <c r="X35" s="12">
        <v>41.55</v>
      </c>
      <c r="Y35" s="4">
        <f t="shared" si="4"/>
        <v>4.8250998317566733E-3</v>
      </c>
      <c r="Z35" s="4"/>
      <c r="AA35" s="14"/>
      <c r="AB35" s="11">
        <v>42250</v>
      </c>
      <c r="AC35" s="12">
        <v>46.75</v>
      </c>
      <c r="AD35" s="4">
        <f t="shared" si="5"/>
        <v>4.2872520116199915E-3</v>
      </c>
      <c r="AE35" s="4"/>
      <c r="AF35" s="14"/>
      <c r="AG35" s="11">
        <v>42250</v>
      </c>
      <c r="AH35" s="12">
        <v>2.887</v>
      </c>
      <c r="AI35" s="4">
        <f t="shared" si="6"/>
        <v>1.6413848507683512E-2</v>
      </c>
      <c r="AJ35" s="4"/>
      <c r="AK35" s="14"/>
      <c r="AL35" s="11">
        <v>42250</v>
      </c>
      <c r="AM35" s="12">
        <v>3.181</v>
      </c>
      <c r="AN35" s="4">
        <f t="shared" si="7"/>
        <v>1.1381722614603147E-2</v>
      </c>
      <c r="AO35" s="4"/>
      <c r="AP35" s="14"/>
      <c r="AQ35" s="11">
        <v>42250</v>
      </c>
      <c r="AR35" s="12">
        <v>3</v>
      </c>
      <c r="AS35" s="4">
        <f t="shared" si="8"/>
        <v>2.336059797547928E-3</v>
      </c>
      <c r="AT35" s="4"/>
      <c r="AU35" s="14"/>
      <c r="AV35" s="11">
        <v>42250</v>
      </c>
      <c r="AW35" s="12">
        <v>3.2989999999999999</v>
      </c>
      <c r="AX35" s="12">
        <f t="shared" si="9"/>
        <v>1.5167604909958048E-3</v>
      </c>
      <c r="AY35" s="12"/>
      <c r="AZ35" s="15"/>
      <c r="BA35" s="11">
        <v>42250</v>
      </c>
      <c r="BB35" s="12">
        <v>3.0550000000000002</v>
      </c>
      <c r="BC35" s="4">
        <f t="shared" si="10"/>
        <v>1.3101868890260978E-3</v>
      </c>
      <c r="BD35" s="4"/>
      <c r="BE35" s="14"/>
      <c r="BF35" s="11">
        <v>42250</v>
      </c>
      <c r="BG35" s="12">
        <v>3.3530000000000002</v>
      </c>
      <c r="BH35" s="4">
        <f t="shared" si="11"/>
        <v>8.9512164711650884E-4</v>
      </c>
      <c r="BI35" s="4"/>
    </row>
    <row r="36" spans="2:61" x14ac:dyDescent="0.35">
      <c r="B36" s="36"/>
      <c r="C36" s="11">
        <v>42251</v>
      </c>
      <c r="D36" s="12">
        <v>40.6</v>
      </c>
      <c r="E36" s="12">
        <f t="shared" si="0"/>
        <v>-7.3619964410690823E-3</v>
      </c>
      <c r="F36" s="12"/>
      <c r="G36" s="14"/>
      <c r="H36" s="11">
        <v>42251</v>
      </c>
      <c r="I36" s="12">
        <v>45.825000000000003</v>
      </c>
      <c r="J36" s="4">
        <f t="shared" si="1"/>
        <v>-4.8979689755470311E-3</v>
      </c>
      <c r="K36" s="4"/>
      <c r="L36" s="14"/>
      <c r="M36" s="11">
        <v>42251</v>
      </c>
      <c r="N36" s="12">
        <v>41.3</v>
      </c>
      <c r="O36" s="4">
        <f t="shared" si="2"/>
        <v>-3.0220633456395805E-3</v>
      </c>
      <c r="P36" s="4"/>
      <c r="Q36" s="14"/>
      <c r="R36" s="11">
        <v>42251</v>
      </c>
      <c r="S36" s="12">
        <v>46.325000000000003</v>
      </c>
      <c r="T36" s="4">
        <f t="shared" si="3"/>
        <v>-2.6946930884240612E-3</v>
      </c>
      <c r="U36" s="4"/>
      <c r="V36" s="14"/>
      <c r="W36" s="11">
        <v>42251</v>
      </c>
      <c r="X36" s="12">
        <v>41.45</v>
      </c>
      <c r="Y36" s="4">
        <f t="shared" si="4"/>
        <v>-2.4096397201530655E-3</v>
      </c>
      <c r="Z36" s="4"/>
      <c r="AA36" s="14"/>
      <c r="AB36" s="11">
        <v>42251</v>
      </c>
      <c r="AC36" s="12">
        <v>46.625</v>
      </c>
      <c r="AD36" s="4">
        <f t="shared" si="5"/>
        <v>-2.6773777707164029E-3</v>
      </c>
      <c r="AE36" s="4"/>
      <c r="AF36" s="14"/>
      <c r="AG36" s="11">
        <v>42251</v>
      </c>
      <c r="AH36" s="12">
        <v>2.875</v>
      </c>
      <c r="AI36" s="4">
        <f t="shared" si="6"/>
        <v>-4.1652264314843259E-3</v>
      </c>
      <c r="AJ36" s="4"/>
      <c r="AK36" s="14"/>
      <c r="AL36" s="11">
        <v>42251</v>
      </c>
      <c r="AM36" s="12">
        <v>3.1789999999999998</v>
      </c>
      <c r="AN36" s="4">
        <f t="shared" si="7"/>
        <v>-6.2893083834152704E-4</v>
      </c>
      <c r="AO36" s="4"/>
      <c r="AP36" s="14"/>
      <c r="AQ36" s="11">
        <v>42251</v>
      </c>
      <c r="AR36" s="12">
        <v>3.0089999999999999</v>
      </c>
      <c r="AS36" s="4">
        <f t="shared" si="8"/>
        <v>2.9955089797983709E-3</v>
      </c>
      <c r="AT36" s="4"/>
      <c r="AU36" s="14"/>
      <c r="AV36" s="11">
        <v>42251</v>
      </c>
      <c r="AW36" s="12">
        <v>3.298</v>
      </c>
      <c r="AX36" s="12">
        <f t="shared" si="9"/>
        <v>-3.031681090371409E-4</v>
      </c>
      <c r="AY36" s="12"/>
      <c r="AZ36" s="15"/>
      <c r="BA36" s="11">
        <v>42251</v>
      </c>
      <c r="BB36" s="12">
        <v>3.05</v>
      </c>
      <c r="BC36" s="4">
        <f t="shared" si="10"/>
        <v>-1.6380020042384695E-3</v>
      </c>
      <c r="BD36" s="4"/>
      <c r="BE36" s="14"/>
      <c r="BF36" s="11">
        <v>42251</v>
      </c>
      <c r="BG36" s="12">
        <v>3.3460000000000001</v>
      </c>
      <c r="BH36" s="4">
        <f t="shared" si="11"/>
        <v>-2.0898649194592421E-3</v>
      </c>
      <c r="BI36" s="4"/>
    </row>
    <row r="37" spans="2:61" x14ac:dyDescent="0.35">
      <c r="B37" s="36"/>
      <c r="C37" s="11">
        <v>42255</v>
      </c>
      <c r="D37" s="12">
        <v>40.299999999999997</v>
      </c>
      <c r="E37" s="12">
        <f t="shared" si="0"/>
        <v>-7.4165976550498187E-3</v>
      </c>
      <c r="F37" s="12"/>
      <c r="G37" s="14"/>
      <c r="H37" s="11">
        <v>42255</v>
      </c>
      <c r="I37" s="12">
        <v>45.35</v>
      </c>
      <c r="J37" s="4">
        <f t="shared" si="1"/>
        <v>-1.041961716462316E-2</v>
      </c>
      <c r="K37" s="4"/>
      <c r="L37" s="14"/>
      <c r="M37" s="11">
        <v>42255</v>
      </c>
      <c r="N37" s="12">
        <v>40.975000000000001</v>
      </c>
      <c r="O37" s="4">
        <f t="shared" si="2"/>
        <v>-7.9003753370936042E-3</v>
      </c>
      <c r="P37" s="4"/>
      <c r="Q37" s="14"/>
      <c r="R37" s="11">
        <v>42255</v>
      </c>
      <c r="S37" s="12">
        <v>45.975000000000001</v>
      </c>
      <c r="T37" s="4">
        <f t="shared" si="3"/>
        <v>-7.5840016810387097E-3</v>
      </c>
      <c r="U37" s="4"/>
      <c r="V37" s="14"/>
      <c r="W37" s="11">
        <v>42255</v>
      </c>
      <c r="X37" s="12">
        <v>41.15</v>
      </c>
      <c r="Y37" s="4">
        <f t="shared" si="4"/>
        <v>-7.2639544582252802E-3</v>
      </c>
      <c r="Z37" s="4"/>
      <c r="AA37" s="14"/>
      <c r="AB37" s="11">
        <v>42255</v>
      </c>
      <c r="AC37" s="12">
        <v>46.2</v>
      </c>
      <c r="AD37" s="4">
        <f t="shared" si="5"/>
        <v>-9.1570798762864083E-3</v>
      </c>
      <c r="AE37" s="4"/>
      <c r="AF37" s="14"/>
      <c r="AG37" s="11">
        <v>42255</v>
      </c>
      <c r="AH37" s="12">
        <v>2.9049999999999998</v>
      </c>
      <c r="AI37" s="4">
        <f t="shared" si="6"/>
        <v>1.0380716054560818E-2</v>
      </c>
      <c r="AJ37" s="4"/>
      <c r="AK37" s="14"/>
      <c r="AL37" s="11">
        <v>42255</v>
      </c>
      <c r="AM37" s="12">
        <v>3.2109999999999999</v>
      </c>
      <c r="AN37" s="4">
        <f t="shared" si="7"/>
        <v>1.0015733178711281E-2</v>
      </c>
      <c r="AO37" s="4"/>
      <c r="AP37" s="14"/>
      <c r="AQ37" s="11">
        <v>42255</v>
      </c>
      <c r="AR37" s="12">
        <v>3.0259999999999998</v>
      </c>
      <c r="AS37" s="4">
        <f t="shared" si="8"/>
        <v>5.6338177182560642E-3</v>
      </c>
      <c r="AT37" s="4"/>
      <c r="AU37" s="14"/>
      <c r="AV37" s="11">
        <v>42255</v>
      </c>
      <c r="AW37" s="12">
        <v>3.3149999999999999</v>
      </c>
      <c r="AX37" s="12">
        <f t="shared" si="9"/>
        <v>5.1413995004186523E-3</v>
      </c>
      <c r="AY37" s="12"/>
      <c r="AZ37" s="15"/>
      <c r="BA37" s="11">
        <v>42255</v>
      </c>
      <c r="BB37" s="12">
        <v>3.0590000000000002</v>
      </c>
      <c r="BC37" s="4">
        <f t="shared" si="10"/>
        <v>2.946474549446289E-3</v>
      </c>
      <c r="BD37" s="4"/>
      <c r="BE37" s="14"/>
      <c r="BF37" s="11">
        <v>42255</v>
      </c>
      <c r="BG37" s="12">
        <v>3.355</v>
      </c>
      <c r="BH37" s="4">
        <f t="shared" si="11"/>
        <v>2.6861678590127626E-3</v>
      </c>
      <c r="BI37" s="4"/>
    </row>
    <row r="38" spans="2:61" x14ac:dyDescent="0.35">
      <c r="B38" s="36"/>
      <c r="C38" s="11">
        <v>42256</v>
      </c>
      <c r="D38" s="12">
        <v>40.325000000000003</v>
      </c>
      <c r="E38" s="12">
        <f t="shared" si="0"/>
        <v>6.2015505863529427E-4</v>
      </c>
      <c r="F38" s="12"/>
      <c r="G38" s="14"/>
      <c r="H38" s="11">
        <v>42256</v>
      </c>
      <c r="I38" s="12">
        <v>45.35</v>
      </c>
      <c r="J38" s="4">
        <f t="shared" si="1"/>
        <v>0</v>
      </c>
      <c r="K38" s="4"/>
      <c r="L38" s="14"/>
      <c r="M38" s="11">
        <v>42256</v>
      </c>
      <c r="N38" s="12">
        <v>41.024999999999999</v>
      </c>
      <c r="O38" s="4">
        <f t="shared" si="2"/>
        <v>1.2195123462611901E-3</v>
      </c>
      <c r="P38" s="4"/>
      <c r="Q38" s="14"/>
      <c r="R38" s="11">
        <v>42256</v>
      </c>
      <c r="S38" s="12">
        <v>46</v>
      </c>
      <c r="T38" s="4">
        <f t="shared" si="3"/>
        <v>5.4362599871018102E-4</v>
      </c>
      <c r="U38" s="4"/>
      <c r="V38" s="14"/>
      <c r="W38" s="11">
        <v>42256</v>
      </c>
      <c r="X38" s="12">
        <v>41.174999999999997</v>
      </c>
      <c r="Y38" s="4">
        <f t="shared" si="4"/>
        <v>6.0734894062524822E-4</v>
      </c>
      <c r="Z38" s="4"/>
      <c r="AA38" s="14"/>
      <c r="AB38" s="11">
        <v>42256</v>
      </c>
      <c r="AC38" s="12">
        <v>46.225000000000001</v>
      </c>
      <c r="AD38" s="4">
        <f t="shared" si="5"/>
        <v>5.4097918549545691E-4</v>
      </c>
      <c r="AE38" s="4"/>
      <c r="AF38" s="14"/>
      <c r="AG38" s="11">
        <v>42256</v>
      </c>
      <c r="AH38" s="12">
        <v>2.8780000000000001</v>
      </c>
      <c r="AI38" s="4">
        <f t="shared" si="6"/>
        <v>-9.3377818386983346E-3</v>
      </c>
      <c r="AJ38" s="4"/>
      <c r="AK38" s="14"/>
      <c r="AL38" s="11">
        <v>42256</v>
      </c>
      <c r="AM38" s="12">
        <v>3.19</v>
      </c>
      <c r="AN38" s="4">
        <f t="shared" si="7"/>
        <v>-6.5614983106235926E-3</v>
      </c>
      <c r="AO38" s="4"/>
      <c r="AP38" s="14"/>
      <c r="AQ38" s="11">
        <v>42256</v>
      </c>
      <c r="AR38" s="12">
        <v>3.032</v>
      </c>
      <c r="AS38" s="4">
        <f t="shared" si="8"/>
        <v>1.9808524139610659E-3</v>
      </c>
      <c r="AT38" s="4"/>
      <c r="AU38" s="14"/>
      <c r="AV38" s="11">
        <v>42256</v>
      </c>
      <c r="AW38" s="12">
        <v>3.3250000000000002</v>
      </c>
      <c r="AX38" s="12">
        <f t="shared" si="9"/>
        <v>3.0120504699916212E-3</v>
      </c>
      <c r="AY38" s="12"/>
      <c r="AZ38" s="15"/>
      <c r="BA38" s="11">
        <v>42256</v>
      </c>
      <c r="BB38" s="12">
        <v>3.0739999999999998</v>
      </c>
      <c r="BC38" s="4">
        <f t="shared" si="10"/>
        <v>4.8915799476376837E-3</v>
      </c>
      <c r="BD38" s="4"/>
      <c r="BE38" s="14"/>
      <c r="BF38" s="11">
        <v>42256</v>
      </c>
      <c r="BG38" s="12">
        <v>3.37</v>
      </c>
      <c r="BH38" s="4">
        <f t="shared" si="11"/>
        <v>4.4609739406252661E-3</v>
      </c>
      <c r="BI38" s="4"/>
    </row>
    <row r="39" spans="2:61" x14ac:dyDescent="0.35">
      <c r="B39" s="36"/>
      <c r="C39" s="11">
        <v>42257</v>
      </c>
      <c r="D39" s="12">
        <v>40.450000000000003</v>
      </c>
      <c r="E39" s="12">
        <f t="shared" si="0"/>
        <v>3.0950194932281368E-3</v>
      </c>
      <c r="F39" s="12"/>
      <c r="G39" s="14"/>
      <c r="H39" s="11">
        <v>42257</v>
      </c>
      <c r="I39" s="12">
        <v>45.5</v>
      </c>
      <c r="J39" s="4">
        <f t="shared" si="1"/>
        <v>3.3021493957590318E-3</v>
      </c>
      <c r="K39" s="4"/>
      <c r="L39" s="14"/>
      <c r="M39" s="11">
        <v>42257</v>
      </c>
      <c r="N39" s="12">
        <v>41.174999999999997</v>
      </c>
      <c r="O39" s="4">
        <f t="shared" si="2"/>
        <v>3.6496390875493312E-3</v>
      </c>
      <c r="P39" s="4"/>
      <c r="Q39" s="14"/>
      <c r="R39" s="11">
        <v>42257</v>
      </c>
      <c r="S39" s="12">
        <v>46.1</v>
      </c>
      <c r="T39" s="4">
        <f t="shared" si="3"/>
        <v>2.1715535135079325E-3</v>
      </c>
      <c r="U39" s="4"/>
      <c r="V39" s="14"/>
      <c r="W39" s="11">
        <v>42257</v>
      </c>
      <c r="X39" s="12">
        <v>41.3</v>
      </c>
      <c r="Y39" s="4">
        <f t="shared" si="4"/>
        <v>3.0312239032830794E-3</v>
      </c>
      <c r="Z39" s="4"/>
      <c r="AA39" s="14"/>
      <c r="AB39" s="11">
        <v>42257</v>
      </c>
      <c r="AC39" s="12">
        <v>46.4</v>
      </c>
      <c r="AD39" s="4">
        <f t="shared" si="5"/>
        <v>3.7786819590209663E-3</v>
      </c>
      <c r="AE39" s="4"/>
      <c r="AF39" s="14"/>
      <c r="AG39" s="11">
        <v>42257</v>
      </c>
      <c r="AH39" s="12">
        <v>2.8879999999999999</v>
      </c>
      <c r="AI39" s="4">
        <f t="shared" si="6"/>
        <v>3.468612565403574E-3</v>
      </c>
      <c r="AJ39" s="4"/>
      <c r="AK39" s="14"/>
      <c r="AL39" s="11">
        <v>42257</v>
      </c>
      <c r="AM39" s="12">
        <v>3.1989999999999998</v>
      </c>
      <c r="AN39" s="4">
        <f t="shared" si="7"/>
        <v>2.8173441706276642E-3</v>
      </c>
      <c r="AO39" s="4"/>
      <c r="AP39" s="14"/>
      <c r="AQ39" s="11">
        <v>42257</v>
      </c>
      <c r="AR39" s="12">
        <v>3.0339999999999998</v>
      </c>
      <c r="AS39" s="4">
        <f t="shared" si="8"/>
        <v>6.5941314621515215E-4</v>
      </c>
      <c r="AT39" s="4"/>
      <c r="AU39" s="14"/>
      <c r="AV39" s="11">
        <v>42257</v>
      </c>
      <c r="AW39" s="12">
        <v>3.327</v>
      </c>
      <c r="AX39" s="12">
        <f t="shared" si="9"/>
        <v>6.0132292852220753E-4</v>
      </c>
      <c r="AY39" s="12"/>
      <c r="AZ39" s="15"/>
      <c r="BA39" s="11">
        <v>42257</v>
      </c>
      <c r="BB39" s="12">
        <v>3.0739999999999998</v>
      </c>
      <c r="BC39" s="4">
        <f t="shared" si="10"/>
        <v>0</v>
      </c>
      <c r="BD39" s="4"/>
      <c r="BE39" s="14"/>
      <c r="BF39" s="11">
        <v>42257</v>
      </c>
      <c r="BG39" s="12">
        <v>3.37</v>
      </c>
      <c r="BH39" s="4">
        <f t="shared" si="11"/>
        <v>0</v>
      </c>
      <c r="BI39" s="4"/>
    </row>
    <row r="40" spans="2:61" x14ac:dyDescent="0.35">
      <c r="B40" s="36"/>
      <c r="C40" s="11">
        <v>42258</v>
      </c>
      <c r="D40" s="12">
        <v>40.424999999999997</v>
      </c>
      <c r="E40" s="12">
        <f t="shared" si="0"/>
        <v>-6.1823804133028827E-4</v>
      </c>
      <c r="F40" s="12"/>
      <c r="G40" s="14"/>
      <c r="H40" s="11">
        <v>42258</v>
      </c>
      <c r="I40" s="12">
        <v>45.5</v>
      </c>
      <c r="J40" s="4">
        <f t="shared" si="1"/>
        <v>0</v>
      </c>
      <c r="K40" s="4"/>
      <c r="L40" s="14"/>
      <c r="M40" s="11">
        <v>42258</v>
      </c>
      <c r="N40" s="12">
        <v>41.075000000000003</v>
      </c>
      <c r="O40" s="4">
        <f t="shared" si="2"/>
        <v>-2.4316121403721094E-3</v>
      </c>
      <c r="P40" s="4"/>
      <c r="Q40" s="14"/>
      <c r="R40" s="11">
        <v>42258</v>
      </c>
      <c r="S40" s="12">
        <v>46.075000000000003</v>
      </c>
      <c r="T40" s="4">
        <f t="shared" si="3"/>
        <v>-5.4244644671584544E-4</v>
      </c>
      <c r="U40" s="4"/>
      <c r="V40" s="14"/>
      <c r="W40" s="11">
        <v>42258</v>
      </c>
      <c r="X40" s="12">
        <v>41.2</v>
      </c>
      <c r="Y40" s="4">
        <f t="shared" si="4"/>
        <v>-2.42424361150628E-3</v>
      </c>
      <c r="Z40" s="4"/>
      <c r="AA40" s="14"/>
      <c r="AB40" s="11">
        <v>42258</v>
      </c>
      <c r="AC40" s="12">
        <v>46.375</v>
      </c>
      <c r="AD40" s="4">
        <f t="shared" si="5"/>
        <v>-5.3893830461038128E-4</v>
      </c>
      <c r="AE40" s="4"/>
      <c r="AF40" s="14"/>
      <c r="AG40" s="11">
        <v>42258</v>
      </c>
      <c r="AH40" s="12">
        <v>2.8820000000000001</v>
      </c>
      <c r="AI40" s="4">
        <f t="shared" si="6"/>
        <v>-2.079723453249375E-3</v>
      </c>
      <c r="AJ40" s="4"/>
      <c r="AK40" s="14"/>
      <c r="AL40" s="11">
        <v>42258</v>
      </c>
      <c r="AM40" s="12">
        <v>3.1859999999999999</v>
      </c>
      <c r="AN40" s="4">
        <f t="shared" si="7"/>
        <v>-4.0720494795241724E-3</v>
      </c>
      <c r="AO40" s="4"/>
      <c r="AP40" s="14"/>
      <c r="AQ40" s="11">
        <v>42258</v>
      </c>
      <c r="AR40" s="12">
        <v>3.0030000000000001</v>
      </c>
      <c r="AS40" s="4">
        <f t="shared" si="8"/>
        <v>-1.0270091925147181E-2</v>
      </c>
      <c r="AT40" s="4"/>
      <c r="AU40" s="14"/>
      <c r="AV40" s="11">
        <v>42258</v>
      </c>
      <c r="AW40" s="12">
        <v>3.2959999999999998</v>
      </c>
      <c r="AX40" s="12">
        <f t="shared" si="9"/>
        <v>-9.3613849891144817E-3</v>
      </c>
      <c r="AY40" s="12"/>
      <c r="AZ40" s="15"/>
      <c r="BA40" s="11">
        <v>42258</v>
      </c>
      <c r="BB40" s="12">
        <v>3.05</v>
      </c>
      <c r="BC40" s="4">
        <f t="shared" si="10"/>
        <v>-7.8380544970839006E-3</v>
      </c>
      <c r="BD40" s="4"/>
      <c r="BE40" s="14"/>
      <c r="BF40" s="11">
        <v>42258</v>
      </c>
      <c r="BG40" s="12">
        <v>3.3460000000000001</v>
      </c>
      <c r="BH40" s="4">
        <f t="shared" si="11"/>
        <v>-7.1471417996380841E-3</v>
      </c>
      <c r="BI40" s="4"/>
    </row>
    <row r="41" spans="2:61" x14ac:dyDescent="0.35">
      <c r="B41" s="36"/>
      <c r="C41" s="11">
        <v>42261</v>
      </c>
      <c r="D41" s="12">
        <v>40.049999999999997</v>
      </c>
      <c r="E41" s="12">
        <f t="shared" si="0"/>
        <v>-9.319731948802366E-3</v>
      </c>
      <c r="F41" s="12"/>
      <c r="G41" s="14"/>
      <c r="H41" s="11">
        <v>42261</v>
      </c>
      <c r="I41" s="12">
        <v>45.174999999999997</v>
      </c>
      <c r="J41" s="4">
        <f t="shared" si="1"/>
        <v>-7.1684894786126279E-3</v>
      </c>
      <c r="K41" s="4"/>
      <c r="L41" s="14"/>
      <c r="M41" s="11">
        <v>42261</v>
      </c>
      <c r="N41" s="12">
        <v>40.774999999999999</v>
      </c>
      <c r="O41" s="4">
        <f t="shared" si="2"/>
        <v>-7.3305154162543488E-3</v>
      </c>
      <c r="P41" s="4"/>
      <c r="Q41" s="14"/>
      <c r="R41" s="11">
        <v>42261</v>
      </c>
      <c r="S41" s="12">
        <v>45.85</v>
      </c>
      <c r="T41" s="4">
        <f t="shared" si="3"/>
        <v>-4.8953048534131297E-3</v>
      </c>
      <c r="U41" s="4"/>
      <c r="V41" s="14"/>
      <c r="W41" s="11">
        <v>42261</v>
      </c>
      <c r="X41" s="12">
        <v>40.825000000000003</v>
      </c>
      <c r="Y41" s="4">
        <f t="shared" si="4"/>
        <v>-9.1436174989519194E-3</v>
      </c>
      <c r="Z41" s="4"/>
      <c r="AA41" s="14"/>
      <c r="AB41" s="11">
        <v>42261</v>
      </c>
      <c r="AC41" s="12">
        <v>46.05</v>
      </c>
      <c r="AD41" s="4">
        <f t="shared" si="5"/>
        <v>-7.0327582262834374E-3</v>
      </c>
      <c r="AE41" s="4"/>
      <c r="AF41" s="14"/>
      <c r="AG41" s="11">
        <v>42261</v>
      </c>
      <c r="AH41" s="12">
        <v>2.915</v>
      </c>
      <c r="AI41" s="4">
        <f t="shared" si="6"/>
        <v>1.1385322225125429E-2</v>
      </c>
      <c r="AJ41" s="4"/>
      <c r="AK41" s="14"/>
      <c r="AL41" s="11">
        <v>42261</v>
      </c>
      <c r="AM41" s="12">
        <v>3.2160000000000002</v>
      </c>
      <c r="AN41" s="4">
        <f t="shared" si="7"/>
        <v>9.3721398288632522E-3</v>
      </c>
      <c r="AO41" s="4"/>
      <c r="AP41" s="14"/>
      <c r="AQ41" s="11">
        <v>42261</v>
      </c>
      <c r="AR41" s="12">
        <v>3.0169999999999999</v>
      </c>
      <c r="AS41" s="4">
        <f t="shared" si="8"/>
        <v>4.6511711757306591E-3</v>
      </c>
      <c r="AT41" s="4"/>
      <c r="AU41" s="14"/>
      <c r="AV41" s="11">
        <v>42261</v>
      </c>
      <c r="AW41" s="12">
        <v>3.3119999999999998</v>
      </c>
      <c r="AX41" s="12">
        <f t="shared" si="9"/>
        <v>4.8426244757879908E-3</v>
      </c>
      <c r="AY41" s="12"/>
      <c r="AZ41" s="15"/>
      <c r="BA41" s="11">
        <v>42261</v>
      </c>
      <c r="BB41" s="12">
        <v>3.0649999999999999</v>
      </c>
      <c r="BC41" s="4">
        <f t="shared" si="10"/>
        <v>4.9059787688544056E-3</v>
      </c>
      <c r="BD41" s="4"/>
      <c r="BE41" s="14"/>
      <c r="BF41" s="11">
        <v>42261</v>
      </c>
      <c r="BG41" s="12">
        <v>3.3610000000000002</v>
      </c>
      <c r="BH41" s="4">
        <f t="shared" si="11"/>
        <v>4.4729461783363962E-3</v>
      </c>
      <c r="BI41" s="4"/>
    </row>
    <row r="42" spans="2:61" x14ac:dyDescent="0.35">
      <c r="B42" s="36"/>
      <c r="C42" s="11">
        <v>42262</v>
      </c>
      <c r="D42" s="12">
        <v>39.85</v>
      </c>
      <c r="E42" s="12">
        <f t="shared" si="0"/>
        <v>-5.0062682781440828E-3</v>
      </c>
      <c r="F42" s="12"/>
      <c r="G42" s="14"/>
      <c r="H42" s="11">
        <v>42262</v>
      </c>
      <c r="I42" s="12">
        <v>44.95</v>
      </c>
      <c r="J42" s="4">
        <f t="shared" si="1"/>
        <v>-4.9930755606627511E-3</v>
      </c>
      <c r="K42" s="4"/>
      <c r="L42" s="14"/>
      <c r="M42" s="11">
        <v>42262</v>
      </c>
      <c r="N42" s="12">
        <v>40.65</v>
      </c>
      <c r="O42" s="4">
        <f t="shared" si="2"/>
        <v>-3.0703125132579838E-3</v>
      </c>
      <c r="P42" s="4"/>
      <c r="Q42" s="14"/>
      <c r="R42" s="11">
        <v>42262</v>
      </c>
      <c r="S42" s="12">
        <v>45.75</v>
      </c>
      <c r="T42" s="4">
        <f t="shared" si="3"/>
        <v>-2.1834069809436177E-3</v>
      </c>
      <c r="U42" s="4"/>
      <c r="V42" s="14"/>
      <c r="W42" s="11">
        <v>42262</v>
      </c>
      <c r="X42" s="12">
        <v>40.5</v>
      </c>
      <c r="Y42" s="4">
        <f t="shared" si="4"/>
        <v>-7.9926647440354201E-3</v>
      </c>
      <c r="Z42" s="4"/>
      <c r="AA42" s="14"/>
      <c r="AB42" s="11">
        <v>42262</v>
      </c>
      <c r="AC42" s="12">
        <v>45.774999999999999</v>
      </c>
      <c r="AD42" s="4">
        <f t="shared" si="5"/>
        <v>-5.989672140741446E-3</v>
      </c>
      <c r="AE42" s="4"/>
      <c r="AF42" s="14"/>
      <c r="AG42" s="11">
        <v>42262</v>
      </c>
      <c r="AH42" s="12">
        <v>2.903</v>
      </c>
      <c r="AI42" s="4">
        <f t="shared" si="6"/>
        <v>-4.1251347599629102E-3</v>
      </c>
      <c r="AJ42" s="4"/>
      <c r="AK42" s="14"/>
      <c r="AL42" s="11">
        <v>42262</v>
      </c>
      <c r="AM42" s="12">
        <v>3.2120000000000002</v>
      </c>
      <c r="AN42" s="4">
        <f t="shared" si="7"/>
        <v>-1.2445552322047188E-3</v>
      </c>
      <c r="AO42" s="4"/>
      <c r="AP42" s="14"/>
      <c r="AQ42" s="11">
        <v>42262</v>
      </c>
      <c r="AR42" s="12">
        <v>3.0190000000000001</v>
      </c>
      <c r="AS42" s="4">
        <f t="shared" si="8"/>
        <v>6.6269054777772906E-4</v>
      </c>
      <c r="AT42" s="4"/>
      <c r="AU42" s="14"/>
      <c r="AV42" s="11">
        <v>42262</v>
      </c>
      <c r="AW42" s="12">
        <v>3.32</v>
      </c>
      <c r="AX42" s="12">
        <f t="shared" si="9"/>
        <v>2.4125464053839259E-3</v>
      </c>
      <c r="AY42" s="12"/>
      <c r="AZ42" s="15"/>
      <c r="BA42" s="11">
        <v>42262</v>
      </c>
      <c r="BB42" s="12">
        <v>3.069</v>
      </c>
      <c r="BC42" s="4">
        <f t="shared" si="10"/>
        <v>1.3042062494245013E-3</v>
      </c>
      <c r="BD42" s="4"/>
      <c r="BE42" s="14"/>
      <c r="BF42" s="11">
        <v>42262</v>
      </c>
      <c r="BG42" s="12">
        <v>3.3639999999999999</v>
      </c>
      <c r="BH42" s="4">
        <f t="shared" si="11"/>
        <v>8.9219336773292473E-4</v>
      </c>
      <c r="BI42" s="4"/>
    </row>
    <row r="43" spans="2:61" x14ac:dyDescent="0.35">
      <c r="B43" s="36"/>
      <c r="C43" s="11">
        <v>42263</v>
      </c>
      <c r="D43" s="12">
        <v>40.1</v>
      </c>
      <c r="E43" s="12">
        <f t="shared" si="0"/>
        <v>6.2539290762994512E-3</v>
      </c>
      <c r="F43" s="12"/>
      <c r="G43" s="14"/>
      <c r="H43" s="11">
        <v>42263</v>
      </c>
      <c r="I43" s="12">
        <v>45.15</v>
      </c>
      <c r="J43" s="4">
        <f t="shared" si="1"/>
        <v>4.4395189453651203E-3</v>
      </c>
      <c r="K43" s="4"/>
      <c r="L43" s="14"/>
      <c r="M43" s="11">
        <v>42263</v>
      </c>
      <c r="N43" s="12">
        <v>40.85</v>
      </c>
      <c r="O43" s="4">
        <f t="shared" si="2"/>
        <v>4.9079853121924465E-3</v>
      </c>
      <c r="P43" s="4"/>
      <c r="Q43" s="14"/>
      <c r="R43" s="11">
        <v>42263</v>
      </c>
      <c r="S43" s="12">
        <v>45.85</v>
      </c>
      <c r="T43" s="4">
        <f t="shared" si="3"/>
        <v>2.1834069809435813E-3</v>
      </c>
      <c r="U43" s="4"/>
      <c r="V43" s="14"/>
      <c r="W43" s="11">
        <v>42263</v>
      </c>
      <c r="X43" s="12">
        <v>40.75</v>
      </c>
      <c r="Y43" s="4">
        <f t="shared" si="4"/>
        <v>6.1538655743782859E-3</v>
      </c>
      <c r="Z43" s="4"/>
      <c r="AA43" s="14"/>
      <c r="AB43" s="11">
        <v>42263</v>
      </c>
      <c r="AC43" s="12">
        <v>45.924999999999997</v>
      </c>
      <c r="AD43" s="4">
        <f t="shared" si="5"/>
        <v>3.2715405406149485E-3</v>
      </c>
      <c r="AE43" s="4"/>
      <c r="AF43" s="14"/>
      <c r="AG43" s="11">
        <v>42263</v>
      </c>
      <c r="AH43" s="12">
        <v>2.855</v>
      </c>
      <c r="AI43" s="4">
        <f t="shared" si="6"/>
        <v>-1.6672841934519265E-2</v>
      </c>
      <c r="AJ43" s="4"/>
      <c r="AK43" s="14"/>
      <c r="AL43" s="11">
        <v>42263</v>
      </c>
      <c r="AM43" s="12">
        <v>3.169</v>
      </c>
      <c r="AN43" s="4">
        <f t="shared" si="7"/>
        <v>-1.34777153757316E-2</v>
      </c>
      <c r="AO43" s="4"/>
      <c r="AP43" s="14"/>
      <c r="AQ43" s="11">
        <v>42263</v>
      </c>
      <c r="AR43" s="12">
        <v>2.9889999999999999</v>
      </c>
      <c r="AS43" s="4">
        <f t="shared" si="8"/>
        <v>-9.986767422900996E-3</v>
      </c>
      <c r="AT43" s="4"/>
      <c r="AU43" s="14"/>
      <c r="AV43" s="11">
        <v>42263</v>
      </c>
      <c r="AW43" s="12">
        <v>3.294</v>
      </c>
      <c r="AX43" s="12">
        <f t="shared" si="9"/>
        <v>-7.8621511729485578E-3</v>
      </c>
      <c r="AY43" s="12"/>
      <c r="AZ43" s="15"/>
      <c r="BA43" s="11">
        <v>42263</v>
      </c>
      <c r="BB43" s="12">
        <v>3.0409999999999999</v>
      </c>
      <c r="BC43" s="4">
        <f t="shared" si="10"/>
        <v>-9.1653669423714806E-3</v>
      </c>
      <c r="BD43" s="4"/>
      <c r="BE43" s="14"/>
      <c r="BF43" s="11">
        <v>42263</v>
      </c>
      <c r="BG43" s="12">
        <v>3.3359999999999999</v>
      </c>
      <c r="BH43" s="4">
        <f t="shared" si="11"/>
        <v>-8.3582576142013591E-3</v>
      </c>
      <c r="BI43" s="4"/>
    </row>
    <row r="44" spans="2:61" x14ac:dyDescent="0.35">
      <c r="B44" s="36"/>
      <c r="C44" s="11">
        <v>42264</v>
      </c>
      <c r="D44" s="12">
        <v>39.799999999999997</v>
      </c>
      <c r="E44" s="12">
        <f t="shared" si="0"/>
        <v>-7.5094220221315709E-3</v>
      </c>
      <c r="F44" s="12"/>
      <c r="G44" s="14"/>
      <c r="H44" s="11">
        <v>42264</v>
      </c>
      <c r="I44" s="12">
        <v>45</v>
      </c>
      <c r="J44" s="4">
        <f t="shared" si="1"/>
        <v>-3.327790092674691E-3</v>
      </c>
      <c r="K44" s="4"/>
      <c r="L44" s="14"/>
      <c r="M44" s="11">
        <v>42264</v>
      </c>
      <c r="N44" s="12">
        <v>40.6</v>
      </c>
      <c r="O44" s="4">
        <f t="shared" si="2"/>
        <v>-6.138754698324902E-3</v>
      </c>
      <c r="P44" s="4"/>
      <c r="Q44" s="14"/>
      <c r="R44" s="11">
        <v>42264</v>
      </c>
      <c r="S44" s="12">
        <v>45.65</v>
      </c>
      <c r="T44" s="4">
        <f t="shared" si="3"/>
        <v>-4.3715916614964368E-3</v>
      </c>
      <c r="U44" s="4"/>
      <c r="V44" s="14"/>
      <c r="W44" s="11">
        <v>42264</v>
      </c>
      <c r="X44" s="12">
        <v>40.700000000000003</v>
      </c>
      <c r="Y44" s="4">
        <f t="shared" si="4"/>
        <v>-1.2277472383222926E-3</v>
      </c>
      <c r="Z44" s="4"/>
      <c r="AA44" s="14"/>
      <c r="AB44" s="11">
        <v>42264</v>
      </c>
      <c r="AC44" s="12">
        <v>45.8</v>
      </c>
      <c r="AD44" s="4">
        <f t="shared" si="5"/>
        <v>-2.7255399810500454E-3</v>
      </c>
      <c r="AE44" s="4"/>
      <c r="AF44" s="14"/>
      <c r="AG44" s="11">
        <v>42264</v>
      </c>
      <c r="AH44" s="12">
        <v>2.847</v>
      </c>
      <c r="AI44" s="4">
        <f t="shared" si="6"/>
        <v>-2.8060348120730015E-3</v>
      </c>
      <c r="AJ44" s="4"/>
      <c r="AK44" s="14"/>
      <c r="AL44" s="11">
        <v>42264</v>
      </c>
      <c r="AM44" s="12">
        <v>3.1579999999999999</v>
      </c>
      <c r="AN44" s="4">
        <f t="shared" si="7"/>
        <v>-3.4771648753334282E-3</v>
      </c>
      <c r="AO44" s="4"/>
      <c r="AP44" s="14"/>
      <c r="AQ44" s="11">
        <v>42264</v>
      </c>
      <c r="AR44" s="12">
        <v>2.968</v>
      </c>
      <c r="AS44" s="4">
        <f t="shared" si="8"/>
        <v>-7.0505579966667993E-3</v>
      </c>
      <c r="AT44" s="4"/>
      <c r="AU44" s="14"/>
      <c r="AV44" s="11">
        <v>42264</v>
      </c>
      <c r="AW44" s="12">
        <v>3.2719999999999998</v>
      </c>
      <c r="AX44" s="12">
        <f t="shared" si="9"/>
        <v>-6.7012130149480655E-3</v>
      </c>
      <c r="AY44" s="12"/>
      <c r="AZ44" s="15"/>
      <c r="BA44" s="11">
        <v>42264</v>
      </c>
      <c r="BB44" s="12">
        <v>3.016</v>
      </c>
      <c r="BC44" s="4">
        <f t="shared" si="10"/>
        <v>-8.2549585495179587E-3</v>
      </c>
      <c r="BD44" s="4"/>
      <c r="BE44" s="14"/>
      <c r="BF44" s="11">
        <v>42264</v>
      </c>
      <c r="BG44" s="12">
        <v>3.3090000000000002</v>
      </c>
      <c r="BH44" s="4">
        <f t="shared" si="11"/>
        <v>-8.126455557025165E-3</v>
      </c>
      <c r="BI44" s="4"/>
    </row>
    <row r="45" spans="2:61" x14ac:dyDescent="0.35">
      <c r="B45" s="36"/>
      <c r="C45" s="11">
        <v>42265</v>
      </c>
      <c r="D45" s="12">
        <v>39.5</v>
      </c>
      <c r="E45" s="12">
        <f t="shared" si="0"/>
        <v>-7.5662403833158132E-3</v>
      </c>
      <c r="F45" s="12"/>
      <c r="G45" s="14"/>
      <c r="H45" s="11">
        <v>42265</v>
      </c>
      <c r="I45" s="12">
        <v>44.625</v>
      </c>
      <c r="J45" s="4">
        <f t="shared" si="1"/>
        <v>-8.3682496705165792E-3</v>
      </c>
      <c r="K45" s="4"/>
      <c r="L45" s="14"/>
      <c r="M45" s="11">
        <v>42265</v>
      </c>
      <c r="N45" s="12">
        <v>40.5</v>
      </c>
      <c r="O45" s="4">
        <f t="shared" si="2"/>
        <v>-2.4660924951935542E-3</v>
      </c>
      <c r="P45" s="4"/>
      <c r="Q45" s="14"/>
      <c r="R45" s="11">
        <v>42265</v>
      </c>
      <c r="S45" s="12">
        <v>45.424999999999997</v>
      </c>
      <c r="T45" s="4">
        <f t="shared" si="3"/>
        <v>-4.9409927587426329E-3</v>
      </c>
      <c r="U45" s="4"/>
      <c r="V45" s="14"/>
      <c r="W45" s="11">
        <v>42265</v>
      </c>
      <c r="X45" s="12">
        <v>40.450000000000003</v>
      </c>
      <c r="Y45" s="4">
        <f t="shared" si="4"/>
        <v>-6.1614489440485753E-3</v>
      </c>
      <c r="Z45" s="4"/>
      <c r="AA45" s="14"/>
      <c r="AB45" s="11">
        <v>42265</v>
      </c>
      <c r="AC45" s="12">
        <v>45.475000000000001</v>
      </c>
      <c r="AD45" s="4">
        <f t="shared" si="5"/>
        <v>-7.1213667159532703E-3</v>
      </c>
      <c r="AE45" s="4"/>
      <c r="AF45" s="14"/>
      <c r="AG45" s="11">
        <v>42265</v>
      </c>
      <c r="AH45" s="12">
        <v>2.8069999999999999</v>
      </c>
      <c r="AI45" s="4">
        <f t="shared" si="6"/>
        <v>-1.4149510916155118E-2</v>
      </c>
      <c r="AJ45" s="4"/>
      <c r="AK45" s="14"/>
      <c r="AL45" s="11">
        <v>42265</v>
      </c>
      <c r="AM45" s="12">
        <v>3.12</v>
      </c>
      <c r="AN45" s="4">
        <f t="shared" si="7"/>
        <v>-1.2105914012059311E-2</v>
      </c>
      <c r="AO45" s="4"/>
      <c r="AP45" s="14"/>
      <c r="AQ45" s="11">
        <v>42265</v>
      </c>
      <c r="AR45" s="12">
        <v>2.9359999999999999</v>
      </c>
      <c r="AS45" s="4">
        <f t="shared" si="8"/>
        <v>-1.0840214552864833E-2</v>
      </c>
      <c r="AT45" s="4"/>
      <c r="AU45" s="14"/>
      <c r="AV45" s="11">
        <v>42265</v>
      </c>
      <c r="AW45" s="12">
        <v>3.246</v>
      </c>
      <c r="AX45" s="12">
        <f t="shared" si="9"/>
        <v>-7.97794964810109E-3</v>
      </c>
      <c r="AY45" s="12"/>
      <c r="AZ45" s="15"/>
      <c r="BA45" s="11">
        <v>42265</v>
      </c>
      <c r="BB45" s="12">
        <v>2.992</v>
      </c>
      <c r="BC45" s="4">
        <f t="shared" si="10"/>
        <v>-7.9893900334788628E-3</v>
      </c>
      <c r="BD45" s="4"/>
      <c r="BE45" s="14"/>
      <c r="BF45" s="11">
        <v>42265</v>
      </c>
      <c r="BG45" s="12">
        <v>3.2890000000000001</v>
      </c>
      <c r="BH45" s="4">
        <f t="shared" si="11"/>
        <v>-6.0624617325552048E-3</v>
      </c>
      <c r="BI45" s="4"/>
    </row>
    <row r="46" spans="2:61" x14ac:dyDescent="0.35">
      <c r="B46" s="36"/>
      <c r="C46" s="11">
        <v>42268</v>
      </c>
      <c r="D46" s="12">
        <v>39.075000000000003</v>
      </c>
      <c r="E46" s="12">
        <f t="shared" si="0"/>
        <v>-1.0817795599535824E-2</v>
      </c>
      <c r="F46" s="12"/>
      <c r="G46" s="14"/>
      <c r="H46" s="11">
        <v>42268</v>
      </c>
      <c r="I46" s="12">
        <v>44.25</v>
      </c>
      <c r="J46" s="4">
        <f t="shared" si="1"/>
        <v>-8.4388686458645949E-3</v>
      </c>
      <c r="K46" s="4"/>
      <c r="L46" s="14"/>
      <c r="M46" s="11">
        <v>42268</v>
      </c>
      <c r="N46" s="12">
        <v>40.049999999999997</v>
      </c>
      <c r="O46" s="4">
        <f t="shared" si="2"/>
        <v>-1.1173300598125302E-2</v>
      </c>
      <c r="P46" s="4"/>
      <c r="Q46" s="14"/>
      <c r="R46" s="11">
        <v>42268</v>
      </c>
      <c r="S46" s="12">
        <v>45.075000000000003</v>
      </c>
      <c r="T46" s="4">
        <f t="shared" si="3"/>
        <v>-7.7348451928538342E-3</v>
      </c>
      <c r="U46" s="4"/>
      <c r="V46" s="14"/>
      <c r="W46" s="11">
        <v>42268</v>
      </c>
      <c r="X46" s="12">
        <v>40.15</v>
      </c>
      <c r="Y46" s="4">
        <f t="shared" si="4"/>
        <v>-7.4442031117300826E-3</v>
      </c>
      <c r="Z46" s="4"/>
      <c r="AA46" s="14"/>
      <c r="AB46" s="11">
        <v>42268</v>
      </c>
      <c r="AC46" s="12">
        <v>45.3</v>
      </c>
      <c r="AD46" s="4">
        <f t="shared" si="5"/>
        <v>-3.8556919151977133E-3</v>
      </c>
      <c r="AE46" s="4"/>
      <c r="AF46" s="14"/>
      <c r="AG46" s="11">
        <v>42268</v>
      </c>
      <c r="AH46" s="12">
        <v>2.7850000000000001</v>
      </c>
      <c r="AI46" s="4">
        <f t="shared" si="6"/>
        <v>-7.8684240004979703E-3</v>
      </c>
      <c r="AJ46" s="4"/>
      <c r="AK46" s="14"/>
      <c r="AL46" s="11">
        <v>42268</v>
      </c>
      <c r="AM46" s="12">
        <v>3.105</v>
      </c>
      <c r="AN46" s="4">
        <f t="shared" si="7"/>
        <v>-4.8192864359489947E-3</v>
      </c>
      <c r="AO46" s="4"/>
      <c r="AP46" s="14"/>
      <c r="AQ46" s="11">
        <v>42268</v>
      </c>
      <c r="AR46" s="12">
        <v>2.93</v>
      </c>
      <c r="AS46" s="4">
        <f t="shared" si="8"/>
        <v>-2.0456877232931012E-3</v>
      </c>
      <c r="AT46" s="4"/>
      <c r="AU46" s="14"/>
      <c r="AV46" s="11">
        <v>42268</v>
      </c>
      <c r="AW46" s="12">
        <v>3.24</v>
      </c>
      <c r="AX46" s="12">
        <f t="shared" si="9"/>
        <v>-1.8501392881613661E-3</v>
      </c>
      <c r="AY46" s="12"/>
      <c r="AZ46" s="15"/>
      <c r="BA46" s="11">
        <v>42268</v>
      </c>
      <c r="BB46" s="12">
        <v>2.9820000000000002</v>
      </c>
      <c r="BC46" s="4">
        <f t="shared" si="10"/>
        <v>-3.3478437696840926E-3</v>
      </c>
      <c r="BD46" s="4"/>
      <c r="BE46" s="14"/>
      <c r="BF46" s="11">
        <v>42268</v>
      </c>
      <c r="BG46" s="12">
        <v>3.282</v>
      </c>
      <c r="BH46" s="4">
        <f t="shared" si="11"/>
        <v>-2.1305745390208033E-3</v>
      </c>
      <c r="BI46" s="4"/>
    </row>
    <row r="47" spans="2:61" x14ac:dyDescent="0.35">
      <c r="B47" s="36"/>
      <c r="C47" s="11">
        <v>42269</v>
      </c>
      <c r="D47" s="12">
        <v>39.1</v>
      </c>
      <c r="E47" s="12">
        <f t="shared" si="0"/>
        <v>6.3959068377979818E-4</v>
      </c>
      <c r="F47" s="12"/>
      <c r="G47" s="14"/>
      <c r="H47" s="11">
        <v>42269</v>
      </c>
      <c r="I47" s="12">
        <v>44.35</v>
      </c>
      <c r="J47" s="4">
        <f t="shared" si="1"/>
        <v>2.2573373016500859E-3</v>
      </c>
      <c r="K47" s="4"/>
      <c r="L47" s="14"/>
      <c r="M47" s="11">
        <v>42269</v>
      </c>
      <c r="N47" s="12">
        <v>40.024999999999999</v>
      </c>
      <c r="O47" s="4">
        <f t="shared" si="2"/>
        <v>-6.2441463158984596E-4</v>
      </c>
      <c r="P47" s="4"/>
      <c r="Q47" s="14"/>
      <c r="R47" s="11">
        <v>42269</v>
      </c>
      <c r="S47" s="12">
        <v>45.125</v>
      </c>
      <c r="T47" s="4">
        <f t="shared" si="3"/>
        <v>1.1086475636640229E-3</v>
      </c>
      <c r="U47" s="4"/>
      <c r="V47" s="14"/>
      <c r="W47" s="11">
        <v>42269</v>
      </c>
      <c r="X47" s="12">
        <v>40.200000000000003</v>
      </c>
      <c r="Y47" s="4">
        <f t="shared" si="4"/>
        <v>1.2445552322047017E-3</v>
      </c>
      <c r="Z47" s="4"/>
      <c r="AA47" s="14"/>
      <c r="AB47" s="11">
        <v>42269</v>
      </c>
      <c r="AC47" s="12">
        <v>45.3</v>
      </c>
      <c r="AD47" s="4">
        <f t="shared" si="5"/>
        <v>0</v>
      </c>
      <c r="AE47" s="4"/>
      <c r="AF47" s="14"/>
      <c r="AG47" s="11">
        <v>42269</v>
      </c>
      <c r="AH47" s="12">
        <v>2.786</v>
      </c>
      <c r="AI47" s="4">
        <f t="shared" si="6"/>
        <v>3.5900197836656594E-4</v>
      </c>
      <c r="AJ47" s="4"/>
      <c r="AK47" s="14"/>
      <c r="AL47" s="11">
        <v>42269</v>
      </c>
      <c r="AM47" s="12">
        <v>3.1030000000000002</v>
      </c>
      <c r="AN47" s="4">
        <f t="shared" si="7"/>
        <v>-6.4432991919885312E-4</v>
      </c>
      <c r="AO47" s="4"/>
      <c r="AP47" s="14"/>
      <c r="AQ47" s="11">
        <v>42269</v>
      </c>
      <c r="AR47" s="12">
        <v>2.923</v>
      </c>
      <c r="AS47" s="4">
        <f t="shared" si="8"/>
        <v>-2.3919368998670423E-3</v>
      </c>
      <c r="AT47" s="4"/>
      <c r="AU47" s="14"/>
      <c r="AV47" s="11">
        <v>42269</v>
      </c>
      <c r="AW47" s="12">
        <v>3.234</v>
      </c>
      <c r="AX47" s="12">
        <f t="shared" si="9"/>
        <v>-1.8535686493229438E-3</v>
      </c>
      <c r="AY47" s="12"/>
      <c r="AZ47" s="15"/>
      <c r="BA47" s="11">
        <v>42269</v>
      </c>
      <c r="BB47" s="12">
        <v>2.9740000000000002</v>
      </c>
      <c r="BC47" s="4">
        <f t="shared" si="10"/>
        <v>-2.686368304583399E-3</v>
      </c>
      <c r="BD47" s="4"/>
      <c r="BE47" s="14"/>
      <c r="BF47" s="11">
        <v>42269</v>
      </c>
      <c r="BG47" s="12">
        <v>3.274</v>
      </c>
      <c r="BH47" s="4">
        <f t="shared" si="11"/>
        <v>-2.4405137189559673E-3</v>
      </c>
      <c r="BI47" s="4"/>
    </row>
    <row r="48" spans="2:61" x14ac:dyDescent="0.35">
      <c r="B48" s="36"/>
      <c r="C48" s="11">
        <v>42270</v>
      </c>
      <c r="D48" s="12">
        <v>39.200000000000003</v>
      </c>
      <c r="E48" s="12">
        <f t="shared" si="0"/>
        <v>2.5542798050967007E-3</v>
      </c>
      <c r="F48" s="12"/>
      <c r="G48" s="14"/>
      <c r="H48" s="11">
        <v>42270</v>
      </c>
      <c r="I48" s="12">
        <v>44.45</v>
      </c>
      <c r="J48" s="4">
        <f t="shared" si="1"/>
        <v>2.252253204325053E-3</v>
      </c>
      <c r="K48" s="4"/>
      <c r="L48" s="14"/>
      <c r="M48" s="11">
        <v>42270</v>
      </c>
      <c r="N48" s="12">
        <v>40.075000000000003</v>
      </c>
      <c r="O48" s="4">
        <f t="shared" si="2"/>
        <v>1.2484396128382761E-3</v>
      </c>
      <c r="P48" s="4"/>
      <c r="Q48" s="14"/>
      <c r="R48" s="11">
        <v>42270</v>
      </c>
      <c r="S48" s="12">
        <v>45.174999999999997</v>
      </c>
      <c r="T48" s="4">
        <f t="shared" si="3"/>
        <v>1.1074198252471437E-3</v>
      </c>
      <c r="U48" s="4"/>
      <c r="V48" s="14"/>
      <c r="W48" s="11">
        <v>42270</v>
      </c>
      <c r="X48" s="12">
        <v>40.274999999999999</v>
      </c>
      <c r="Y48" s="4">
        <f t="shared" si="4"/>
        <v>1.8639334380625111E-3</v>
      </c>
      <c r="Z48" s="4"/>
      <c r="AA48" s="14"/>
      <c r="AB48" s="11">
        <v>42270</v>
      </c>
      <c r="AC48" s="12">
        <v>45.375</v>
      </c>
      <c r="AD48" s="4">
        <f t="shared" si="5"/>
        <v>1.6542600960264681E-3</v>
      </c>
      <c r="AE48" s="4"/>
      <c r="AF48" s="14"/>
      <c r="AG48" s="11">
        <v>42270</v>
      </c>
      <c r="AH48" s="12">
        <v>2.7919999999999998</v>
      </c>
      <c r="AI48" s="4">
        <f t="shared" si="6"/>
        <v>2.1513095425120749E-3</v>
      </c>
      <c r="AJ48" s="4"/>
      <c r="AK48" s="14"/>
      <c r="AL48" s="11">
        <v>42270</v>
      </c>
      <c r="AM48" s="12">
        <v>3.1040000000000001</v>
      </c>
      <c r="AN48" s="4">
        <f t="shared" si="7"/>
        <v>3.2221685472921086E-4</v>
      </c>
      <c r="AO48" s="4"/>
      <c r="AP48" s="14"/>
      <c r="AQ48" s="11">
        <v>42270</v>
      </c>
      <c r="AR48" s="12">
        <v>2.9260000000000002</v>
      </c>
      <c r="AS48" s="4">
        <f t="shared" si="8"/>
        <v>1.0258164688236556E-3</v>
      </c>
      <c r="AT48" s="4"/>
      <c r="AU48" s="14"/>
      <c r="AV48" s="11">
        <v>42270</v>
      </c>
      <c r="AW48" s="12">
        <v>3.2349999999999999</v>
      </c>
      <c r="AX48" s="12">
        <f t="shared" si="9"/>
        <v>3.0916679794873404E-4</v>
      </c>
      <c r="AY48" s="12"/>
      <c r="AZ48" s="15"/>
      <c r="BA48" s="11">
        <v>42270</v>
      </c>
      <c r="BB48" s="12">
        <v>2.9780000000000002</v>
      </c>
      <c r="BC48" s="4">
        <f t="shared" si="10"/>
        <v>1.3440862238539562E-3</v>
      </c>
      <c r="BD48" s="4"/>
      <c r="BE48" s="14"/>
      <c r="BF48" s="11">
        <v>42270</v>
      </c>
      <c r="BG48" s="12">
        <v>3.278</v>
      </c>
      <c r="BH48" s="4">
        <f t="shared" si="11"/>
        <v>1.2210013726947965E-3</v>
      </c>
      <c r="BI48" s="4"/>
    </row>
    <row r="49" spans="2:61" x14ac:dyDescent="0.35">
      <c r="B49" s="36"/>
      <c r="C49" s="11">
        <v>42271</v>
      </c>
      <c r="D49" s="12">
        <v>39.225000000000001</v>
      </c>
      <c r="E49" s="12">
        <f t="shared" si="0"/>
        <v>6.3755182267929002E-4</v>
      </c>
      <c r="F49" s="12"/>
      <c r="G49" s="14"/>
      <c r="H49" s="11">
        <v>42271</v>
      </c>
      <c r="I49" s="12">
        <v>44.424999999999997</v>
      </c>
      <c r="J49" s="4">
        <f t="shared" si="1"/>
        <v>-5.6258791919864865E-4</v>
      </c>
      <c r="K49" s="4"/>
      <c r="L49" s="14"/>
      <c r="M49" s="11">
        <v>42271</v>
      </c>
      <c r="N49" s="12">
        <v>40.024999999999999</v>
      </c>
      <c r="O49" s="4">
        <f t="shared" si="2"/>
        <v>-1.248439612838334E-3</v>
      </c>
      <c r="P49" s="4"/>
      <c r="Q49" s="14"/>
      <c r="R49" s="11">
        <v>42271</v>
      </c>
      <c r="S49" s="12">
        <v>45.125</v>
      </c>
      <c r="T49" s="4">
        <f t="shared" si="3"/>
        <v>-1.1074198252470891E-3</v>
      </c>
      <c r="U49" s="4"/>
      <c r="V49" s="14"/>
      <c r="W49" s="11">
        <v>42271</v>
      </c>
      <c r="X49" s="12">
        <v>40.225000000000001</v>
      </c>
      <c r="Y49" s="4">
        <f t="shared" si="4"/>
        <v>-1.2422361845910571E-3</v>
      </c>
      <c r="Z49" s="4"/>
      <c r="AA49" s="14"/>
      <c r="AB49" s="11">
        <v>42271</v>
      </c>
      <c r="AC49" s="12">
        <v>45.3</v>
      </c>
      <c r="AD49" s="4">
        <f t="shared" si="5"/>
        <v>-1.6542600960265763E-3</v>
      </c>
      <c r="AE49" s="4"/>
      <c r="AF49" s="14"/>
      <c r="AG49" s="11">
        <v>42271</v>
      </c>
      <c r="AH49" s="12">
        <v>2.8319999999999999</v>
      </c>
      <c r="AI49" s="4">
        <f t="shared" si="6"/>
        <v>1.422499093134726E-2</v>
      </c>
      <c r="AJ49" s="4"/>
      <c r="AK49" s="14"/>
      <c r="AL49" s="11">
        <v>42271</v>
      </c>
      <c r="AM49" s="12">
        <v>3.145</v>
      </c>
      <c r="AN49" s="4">
        <f t="shared" si="7"/>
        <v>1.3122287831431594E-2</v>
      </c>
      <c r="AO49" s="4"/>
      <c r="AP49" s="14"/>
      <c r="AQ49" s="11">
        <v>42271</v>
      </c>
      <c r="AR49" s="12">
        <v>2.972</v>
      </c>
      <c r="AS49" s="4">
        <f t="shared" si="8"/>
        <v>1.5598824257580199E-2</v>
      </c>
      <c r="AT49" s="4"/>
      <c r="AU49" s="14"/>
      <c r="AV49" s="11">
        <v>42271</v>
      </c>
      <c r="AW49" s="12">
        <v>3.282</v>
      </c>
      <c r="AX49" s="12">
        <f t="shared" si="9"/>
        <v>1.442406471503538E-2</v>
      </c>
      <c r="AY49" s="12"/>
      <c r="AZ49" s="15"/>
      <c r="BA49" s="11">
        <v>42271</v>
      </c>
      <c r="BB49" s="12">
        <v>3.0179999999999998</v>
      </c>
      <c r="BC49" s="4">
        <f t="shared" si="10"/>
        <v>1.3342426083839853E-2</v>
      </c>
      <c r="BD49" s="4"/>
      <c r="BE49" s="14"/>
      <c r="BF49" s="11">
        <v>42271</v>
      </c>
      <c r="BG49" s="12">
        <v>3.3130000000000002</v>
      </c>
      <c r="BH49" s="4">
        <f t="shared" si="11"/>
        <v>1.0620642996121006E-2</v>
      </c>
      <c r="BI49" s="4"/>
    </row>
    <row r="50" spans="2:61" x14ac:dyDescent="0.35">
      <c r="B50" s="36"/>
      <c r="C50" s="11">
        <v>42272</v>
      </c>
      <c r="D50" s="12">
        <v>39.375</v>
      </c>
      <c r="E50" s="12">
        <f t="shared" si="0"/>
        <v>3.8167985267008112E-3</v>
      </c>
      <c r="F50" s="12"/>
      <c r="G50" s="14"/>
      <c r="H50" s="11">
        <v>42272</v>
      </c>
      <c r="I50" s="12">
        <v>44.55</v>
      </c>
      <c r="J50" s="4">
        <f t="shared" si="1"/>
        <v>2.8097798761033302E-3</v>
      </c>
      <c r="K50" s="4"/>
      <c r="L50" s="14"/>
      <c r="M50" s="11">
        <v>42272</v>
      </c>
      <c r="N50" s="12">
        <v>40.15</v>
      </c>
      <c r="O50" s="4">
        <f t="shared" si="2"/>
        <v>3.1181815099923177E-3</v>
      </c>
      <c r="P50" s="4"/>
      <c r="Q50" s="14"/>
      <c r="R50" s="11">
        <v>42272</v>
      </c>
      <c r="S50" s="12">
        <v>45.15</v>
      </c>
      <c r="T50" s="4">
        <f t="shared" si="3"/>
        <v>5.5386320994929637E-4</v>
      </c>
      <c r="U50" s="4"/>
      <c r="V50" s="14"/>
      <c r="W50" s="11">
        <v>42272</v>
      </c>
      <c r="X50" s="12">
        <v>40.575000000000003</v>
      </c>
      <c r="Y50" s="4">
        <f t="shared" si="4"/>
        <v>8.6634205222080873E-3</v>
      </c>
      <c r="Z50" s="4"/>
      <c r="AA50" s="14"/>
      <c r="AB50" s="11">
        <v>42272</v>
      </c>
      <c r="AC50" s="12">
        <v>45.375</v>
      </c>
      <c r="AD50" s="4">
        <f t="shared" si="5"/>
        <v>1.6542600960264681E-3</v>
      </c>
      <c r="AE50" s="4"/>
      <c r="AF50" s="14"/>
      <c r="AG50" s="11">
        <v>42272</v>
      </c>
      <c r="AH50" s="12">
        <v>2.7989999999999999</v>
      </c>
      <c r="AI50" s="4">
        <f t="shared" si="6"/>
        <v>-1.1720965298156888E-2</v>
      </c>
      <c r="AJ50" s="4"/>
      <c r="AK50" s="14"/>
      <c r="AL50" s="11">
        <v>42272</v>
      </c>
      <c r="AM50" s="12">
        <v>3.1080000000000001</v>
      </c>
      <c r="AN50" s="4">
        <f t="shared" si="7"/>
        <v>-1.1834457647002796E-2</v>
      </c>
      <c r="AO50" s="4"/>
      <c r="AP50" s="14"/>
      <c r="AQ50" s="11">
        <v>42272</v>
      </c>
      <c r="AR50" s="12">
        <v>2.9369999999999998</v>
      </c>
      <c r="AS50" s="4">
        <f t="shared" si="8"/>
        <v>-1.1846474639029714E-2</v>
      </c>
      <c r="AT50" s="4"/>
      <c r="AU50" s="14"/>
      <c r="AV50" s="11">
        <v>42272</v>
      </c>
      <c r="AW50" s="12">
        <v>3.2410000000000001</v>
      </c>
      <c r="AX50" s="12">
        <f t="shared" si="9"/>
        <v>-1.2571068508488761E-2</v>
      </c>
      <c r="AY50" s="12"/>
      <c r="AZ50" s="15"/>
      <c r="BA50" s="11">
        <v>42272</v>
      </c>
      <c r="BB50" s="12">
        <v>2.98</v>
      </c>
      <c r="BC50" s="4">
        <f t="shared" si="10"/>
        <v>-1.2671059828344012E-2</v>
      </c>
      <c r="BD50" s="4"/>
      <c r="BE50" s="14"/>
      <c r="BF50" s="11">
        <v>42272</v>
      </c>
      <c r="BG50" s="12">
        <v>3.2749999999999999</v>
      </c>
      <c r="BH50" s="4">
        <f t="shared" si="11"/>
        <v>-1.1536254230543629E-2</v>
      </c>
      <c r="BI50" s="4"/>
    </row>
    <row r="51" spans="2:61" x14ac:dyDescent="0.35">
      <c r="B51" s="36"/>
      <c r="C51" s="11">
        <v>42275</v>
      </c>
      <c r="D51" s="12">
        <v>38.825000000000003</v>
      </c>
      <c r="E51" s="12">
        <f t="shared" si="0"/>
        <v>-1.4066728111046249E-2</v>
      </c>
      <c r="F51" s="12"/>
      <c r="G51" s="14"/>
      <c r="H51" s="11">
        <v>42275</v>
      </c>
      <c r="I51" s="12">
        <v>44.024999999999999</v>
      </c>
      <c r="J51" s="4">
        <f t="shared" si="1"/>
        <v>-1.1854499534548481E-2</v>
      </c>
      <c r="K51" s="4"/>
      <c r="L51" s="14"/>
      <c r="M51" s="11">
        <v>42275</v>
      </c>
      <c r="N51" s="12">
        <v>39.725000000000001</v>
      </c>
      <c r="O51" s="4">
        <f t="shared" si="2"/>
        <v>-1.0641727969990933E-2</v>
      </c>
      <c r="P51" s="4"/>
      <c r="Q51" s="14"/>
      <c r="R51" s="11">
        <v>42275</v>
      </c>
      <c r="S51" s="12">
        <v>44.825000000000003</v>
      </c>
      <c r="T51" s="4">
        <f t="shared" si="3"/>
        <v>-7.2242603717977685E-3</v>
      </c>
      <c r="U51" s="4"/>
      <c r="V51" s="14"/>
      <c r="W51" s="11">
        <v>42275</v>
      </c>
      <c r="X51" s="12">
        <v>40.049999999999997</v>
      </c>
      <c r="Y51" s="4">
        <f t="shared" si="4"/>
        <v>-1.3023439886286849E-2</v>
      </c>
      <c r="Z51" s="4"/>
      <c r="AA51" s="14"/>
      <c r="AB51" s="11">
        <v>42275</v>
      </c>
      <c r="AC51" s="12">
        <v>45.075000000000003</v>
      </c>
      <c r="AD51" s="4">
        <f t="shared" si="5"/>
        <v>-6.6335234956337941E-3</v>
      </c>
      <c r="AE51" s="4"/>
      <c r="AF51" s="14"/>
      <c r="AG51" s="11">
        <v>42275</v>
      </c>
      <c r="AH51" s="12">
        <v>2.8220000000000001</v>
      </c>
      <c r="AI51" s="4">
        <f t="shared" si="6"/>
        <v>8.1836428973057641E-3</v>
      </c>
      <c r="AJ51" s="4"/>
      <c r="AK51" s="14"/>
      <c r="AL51" s="11">
        <v>42275</v>
      </c>
      <c r="AM51" s="12">
        <v>3.1230000000000002</v>
      </c>
      <c r="AN51" s="4">
        <f t="shared" si="7"/>
        <v>4.8146457955404506E-3</v>
      </c>
      <c r="AO51" s="4"/>
      <c r="AP51" s="14"/>
      <c r="AQ51" s="11">
        <v>42275</v>
      </c>
      <c r="AR51" s="12">
        <v>2.931</v>
      </c>
      <c r="AS51" s="4">
        <f t="shared" si="8"/>
        <v>-2.0449904877275966E-3</v>
      </c>
      <c r="AT51" s="4"/>
      <c r="AU51" s="14"/>
      <c r="AV51" s="11">
        <v>42275</v>
      </c>
      <c r="AW51" s="12">
        <v>3.2320000000000002</v>
      </c>
      <c r="AX51" s="12">
        <f t="shared" si="9"/>
        <v>-2.780783500561366E-3</v>
      </c>
      <c r="AY51" s="12"/>
      <c r="AZ51" s="15"/>
      <c r="BA51" s="11">
        <v>42275</v>
      </c>
      <c r="BB51" s="12">
        <v>2.9769999999999999</v>
      </c>
      <c r="BC51" s="4">
        <f t="shared" si="10"/>
        <v>-1.0072184836737875E-3</v>
      </c>
      <c r="BD51" s="4"/>
      <c r="BE51" s="14"/>
      <c r="BF51" s="11">
        <v>42275</v>
      </c>
      <c r="BG51" s="12">
        <v>3.2719999999999998</v>
      </c>
      <c r="BH51" s="4">
        <f t="shared" si="11"/>
        <v>-9.1645034671466096E-4</v>
      </c>
      <c r="BI51" s="4"/>
    </row>
    <row r="52" spans="2:61" x14ac:dyDescent="0.35">
      <c r="B52" s="36"/>
      <c r="C52" s="11">
        <v>42276</v>
      </c>
      <c r="D52" s="12">
        <v>38.950000000000003</v>
      </c>
      <c r="E52" s="12">
        <f t="shared" si="0"/>
        <v>3.2144032820065594E-3</v>
      </c>
      <c r="F52" s="12"/>
      <c r="G52" s="14"/>
      <c r="H52" s="11">
        <v>42276</v>
      </c>
      <c r="I52" s="12">
        <v>44.1</v>
      </c>
      <c r="J52" s="4">
        <f t="shared" si="1"/>
        <v>1.7021280705305842E-3</v>
      </c>
      <c r="K52" s="4"/>
      <c r="L52" s="14"/>
      <c r="M52" s="11">
        <v>42276</v>
      </c>
      <c r="N52" s="12">
        <v>39.774999999999999</v>
      </c>
      <c r="O52" s="4">
        <f t="shared" si="2"/>
        <v>1.2578618010707075E-3</v>
      </c>
      <c r="P52" s="4"/>
      <c r="Q52" s="14"/>
      <c r="R52" s="11">
        <v>42276</v>
      </c>
      <c r="S52" s="12">
        <v>44.9</v>
      </c>
      <c r="T52" s="4">
        <f t="shared" si="3"/>
        <v>1.6717752570120244E-3</v>
      </c>
      <c r="U52" s="4"/>
      <c r="V52" s="14"/>
      <c r="W52" s="11">
        <v>42276</v>
      </c>
      <c r="X52" s="12">
        <v>40.1</v>
      </c>
      <c r="Y52" s="4">
        <f t="shared" si="4"/>
        <v>1.2476607981552772E-3</v>
      </c>
      <c r="Z52" s="4"/>
      <c r="AA52" s="14"/>
      <c r="AB52" s="11">
        <v>42276</v>
      </c>
      <c r="AC52" s="12">
        <v>45.15</v>
      </c>
      <c r="AD52" s="4">
        <f t="shared" si="5"/>
        <v>1.6625107736134572E-3</v>
      </c>
      <c r="AE52" s="4"/>
      <c r="AF52" s="14"/>
      <c r="AG52" s="11">
        <v>42276</v>
      </c>
      <c r="AH52" s="12">
        <v>2.77</v>
      </c>
      <c r="AI52" s="4">
        <f t="shared" si="6"/>
        <v>-1.8598533231375149E-2</v>
      </c>
      <c r="AJ52" s="4"/>
      <c r="AK52" s="14"/>
      <c r="AL52" s="11">
        <v>42276</v>
      </c>
      <c r="AM52" s="12">
        <v>3.0859999999999999</v>
      </c>
      <c r="AN52" s="4">
        <f t="shared" si="7"/>
        <v>-1.1918324359972499E-2</v>
      </c>
      <c r="AO52" s="4"/>
      <c r="AP52" s="14"/>
      <c r="AQ52" s="11">
        <v>42276</v>
      </c>
      <c r="AR52" s="12">
        <v>2.903</v>
      </c>
      <c r="AS52" s="4">
        <f t="shared" si="8"/>
        <v>-9.5989766862625663E-3</v>
      </c>
      <c r="AT52" s="4"/>
      <c r="AU52" s="14"/>
      <c r="AV52" s="11">
        <v>42276</v>
      </c>
      <c r="AW52" s="12">
        <v>3.2069999999999999</v>
      </c>
      <c r="AX52" s="12">
        <f t="shared" si="9"/>
        <v>-7.7652199478311723E-3</v>
      </c>
      <c r="AY52" s="12"/>
      <c r="AZ52" s="15"/>
      <c r="BA52" s="11">
        <v>42276</v>
      </c>
      <c r="BB52" s="12">
        <v>2.948</v>
      </c>
      <c r="BC52" s="4">
        <f t="shared" si="10"/>
        <v>-9.7891077065491681E-3</v>
      </c>
      <c r="BD52" s="4"/>
      <c r="BE52" s="14"/>
      <c r="BF52" s="11">
        <v>42276</v>
      </c>
      <c r="BG52" s="12">
        <v>3.2429999999999999</v>
      </c>
      <c r="BH52" s="4">
        <f t="shared" si="11"/>
        <v>-8.9025914153196412E-3</v>
      </c>
      <c r="BI52" s="4"/>
    </row>
    <row r="53" spans="2:61" x14ac:dyDescent="0.35">
      <c r="B53" s="36"/>
      <c r="C53" s="11">
        <v>42277</v>
      </c>
      <c r="D53" s="12">
        <v>38.700000000000003</v>
      </c>
      <c r="E53" s="12">
        <f t="shared" si="0"/>
        <v>-6.4391722810212011E-3</v>
      </c>
      <c r="F53" s="12"/>
      <c r="G53" s="14"/>
      <c r="H53" s="11">
        <v>42277</v>
      </c>
      <c r="I53" s="12">
        <v>43.85</v>
      </c>
      <c r="J53" s="4">
        <f t="shared" si="1"/>
        <v>-5.6850636346083058E-3</v>
      </c>
      <c r="K53" s="4"/>
      <c r="L53" s="14"/>
      <c r="M53" s="11">
        <v>42277</v>
      </c>
      <c r="N53" s="12">
        <v>39.65</v>
      </c>
      <c r="O53" s="4">
        <f t="shared" si="2"/>
        <v>-3.1476261429935312E-3</v>
      </c>
      <c r="P53" s="4"/>
      <c r="Q53" s="14"/>
      <c r="R53" s="11">
        <v>42277</v>
      </c>
      <c r="S53" s="12">
        <v>44.75</v>
      </c>
      <c r="T53" s="4">
        <f t="shared" si="3"/>
        <v>-3.3463500273441722E-3</v>
      </c>
      <c r="U53" s="4"/>
      <c r="V53" s="14"/>
      <c r="W53" s="11">
        <v>42277</v>
      </c>
      <c r="X53" s="12">
        <v>40.049999999999997</v>
      </c>
      <c r="Y53" s="4">
        <f t="shared" si="4"/>
        <v>-1.2476607981553632E-3</v>
      </c>
      <c r="Z53" s="4"/>
      <c r="AA53" s="14"/>
      <c r="AB53" s="11">
        <v>42277</v>
      </c>
      <c r="AC53" s="12">
        <v>44.975000000000001</v>
      </c>
      <c r="AD53" s="4">
        <f t="shared" si="5"/>
        <v>-3.8835000263975216E-3</v>
      </c>
      <c r="AE53" s="4"/>
      <c r="AF53" s="14"/>
      <c r="AG53" s="11">
        <v>42277</v>
      </c>
      <c r="AH53" s="12">
        <v>2.7309999999999999</v>
      </c>
      <c r="AI53" s="4">
        <f t="shared" si="6"/>
        <v>-1.4179477707679265E-2</v>
      </c>
      <c r="AJ53" s="4"/>
      <c r="AK53" s="14"/>
      <c r="AL53" s="11">
        <v>42277</v>
      </c>
      <c r="AM53" s="12">
        <v>3.05</v>
      </c>
      <c r="AN53" s="4">
        <f t="shared" si="7"/>
        <v>-1.1734163321648833E-2</v>
      </c>
      <c r="AO53" s="4"/>
      <c r="AP53" s="14"/>
      <c r="AQ53" s="11">
        <v>42277</v>
      </c>
      <c r="AR53" s="12">
        <v>2.8730000000000002</v>
      </c>
      <c r="AS53" s="4">
        <f t="shared" si="8"/>
        <v>-1.0387905045340262E-2</v>
      </c>
      <c r="AT53" s="4"/>
      <c r="AU53" s="14"/>
      <c r="AV53" s="11">
        <v>42277</v>
      </c>
      <c r="AW53" s="12">
        <v>3.1749999999999998</v>
      </c>
      <c r="AX53" s="12">
        <f t="shared" si="9"/>
        <v>-1.0028288366362865E-2</v>
      </c>
      <c r="AY53" s="12"/>
      <c r="AZ53" s="15"/>
      <c r="BA53" s="11">
        <v>42277</v>
      </c>
      <c r="BB53" s="12">
        <v>2.9159999999999999</v>
      </c>
      <c r="BC53" s="4">
        <f t="shared" si="10"/>
        <v>-1.0914160180678518E-2</v>
      </c>
      <c r="BD53" s="4"/>
      <c r="BE53" s="14"/>
      <c r="BF53" s="11">
        <v>42277</v>
      </c>
      <c r="BG53" s="12">
        <v>3.2109999999999999</v>
      </c>
      <c r="BH53" s="4">
        <f t="shared" si="11"/>
        <v>-9.9164122178039982E-3</v>
      </c>
      <c r="BI53" s="4"/>
    </row>
    <row r="54" spans="2:61" x14ac:dyDescent="0.35">
      <c r="B54" s="36"/>
      <c r="C54" s="11">
        <v>42278</v>
      </c>
      <c r="D54" s="12">
        <v>38.375</v>
      </c>
      <c r="E54" s="12">
        <f t="shared" si="0"/>
        <v>-8.4333941283749863E-3</v>
      </c>
      <c r="F54" s="12"/>
      <c r="G54" s="14"/>
      <c r="H54" s="11">
        <v>42278</v>
      </c>
      <c r="I54" s="12">
        <v>43.674999999999997</v>
      </c>
      <c r="J54" s="4">
        <f t="shared" si="1"/>
        <v>-3.9988627980718497E-3</v>
      </c>
      <c r="K54" s="4"/>
      <c r="L54" s="14"/>
      <c r="M54" s="11">
        <v>42278</v>
      </c>
      <c r="N54" s="12">
        <v>39.450000000000003</v>
      </c>
      <c r="O54" s="4">
        <f t="shared" si="2"/>
        <v>-5.056900788973662E-3</v>
      </c>
      <c r="P54" s="4"/>
      <c r="Q54" s="14"/>
      <c r="R54" s="11">
        <v>42278</v>
      </c>
      <c r="S54" s="12">
        <v>44.674999999999997</v>
      </c>
      <c r="T54" s="4">
        <f t="shared" si="3"/>
        <v>-1.677383675372721E-3</v>
      </c>
      <c r="U54" s="4"/>
      <c r="V54" s="14"/>
      <c r="W54" s="11">
        <v>42278</v>
      </c>
      <c r="X54" s="12">
        <v>39.975000000000001</v>
      </c>
      <c r="Y54" s="4">
        <f t="shared" si="4"/>
        <v>-1.8744147943501926E-3</v>
      </c>
      <c r="Z54" s="4"/>
      <c r="AA54" s="14"/>
      <c r="AB54" s="11">
        <v>42278</v>
      </c>
      <c r="AC54" s="12">
        <v>45</v>
      </c>
      <c r="AD54" s="4">
        <f t="shared" si="5"/>
        <v>5.5570993372295479E-4</v>
      </c>
      <c r="AE54" s="4"/>
      <c r="AF54" s="14"/>
      <c r="AG54" s="11">
        <v>42278</v>
      </c>
      <c r="AH54" s="12">
        <v>2.6749999999999998</v>
      </c>
      <c r="AI54" s="4">
        <f t="shared" si="6"/>
        <v>-2.0718462143598081E-2</v>
      </c>
      <c r="AJ54" s="4"/>
      <c r="AK54" s="14"/>
      <c r="AL54" s="11">
        <v>42278</v>
      </c>
      <c r="AM54" s="12">
        <v>3.0009999999999999</v>
      </c>
      <c r="AN54" s="4">
        <f t="shared" si="7"/>
        <v>-1.6196024161090169E-2</v>
      </c>
      <c r="AO54" s="4"/>
      <c r="AP54" s="14"/>
      <c r="AQ54" s="11">
        <v>42278</v>
      </c>
      <c r="AR54" s="12">
        <v>2.8239999999999998</v>
      </c>
      <c r="AS54" s="4">
        <f t="shared" si="8"/>
        <v>-1.7202460366157038E-2</v>
      </c>
      <c r="AT54" s="4"/>
      <c r="AU54" s="14"/>
      <c r="AV54" s="11">
        <v>42278</v>
      </c>
      <c r="AW54" s="12">
        <v>3.13</v>
      </c>
      <c r="AX54" s="12">
        <f t="shared" si="9"/>
        <v>-1.4274627792593052E-2</v>
      </c>
      <c r="AY54" s="12"/>
      <c r="AZ54" s="15"/>
      <c r="BA54" s="11">
        <v>42278</v>
      </c>
      <c r="BB54" s="12">
        <v>2.8769999999999998</v>
      </c>
      <c r="BC54" s="4">
        <f t="shared" si="10"/>
        <v>-1.3464729577000878E-2</v>
      </c>
      <c r="BD54" s="4"/>
      <c r="BE54" s="14"/>
      <c r="BF54" s="11">
        <v>42278</v>
      </c>
      <c r="BG54" s="12">
        <v>3.177</v>
      </c>
      <c r="BH54" s="4">
        <f t="shared" si="11"/>
        <v>-1.0645059819997736E-2</v>
      </c>
      <c r="BI54" s="4"/>
    </row>
    <row r="55" spans="2:61" x14ac:dyDescent="0.35">
      <c r="B55" s="36"/>
      <c r="C55" s="11">
        <v>42279</v>
      </c>
      <c r="D55" s="12">
        <v>38.1</v>
      </c>
      <c r="E55" s="12">
        <f t="shared" si="0"/>
        <v>-7.1919237747058813E-3</v>
      </c>
      <c r="F55" s="12"/>
      <c r="G55" s="14"/>
      <c r="H55" s="11">
        <v>42279</v>
      </c>
      <c r="I55" s="12">
        <v>43.45</v>
      </c>
      <c r="J55" s="4">
        <f t="shared" si="1"/>
        <v>-5.1650043087190546E-3</v>
      </c>
      <c r="K55" s="4"/>
      <c r="L55" s="14"/>
      <c r="M55" s="11">
        <v>42279</v>
      </c>
      <c r="N55" s="12">
        <v>39.299999999999997</v>
      </c>
      <c r="O55" s="4">
        <f t="shared" si="2"/>
        <v>-3.8095284166678417E-3</v>
      </c>
      <c r="P55" s="4"/>
      <c r="Q55" s="14"/>
      <c r="R55" s="11">
        <v>42279</v>
      </c>
      <c r="S55" s="12">
        <v>44.5</v>
      </c>
      <c r="T55" s="4">
        <f t="shared" si="3"/>
        <v>-3.9248718732971342E-3</v>
      </c>
      <c r="U55" s="4"/>
      <c r="V55" s="14"/>
      <c r="W55" s="11">
        <v>42279</v>
      </c>
      <c r="X55" s="12">
        <v>39.774999999999999</v>
      </c>
      <c r="Y55" s="4">
        <f t="shared" si="4"/>
        <v>-5.0156844961674676E-3</v>
      </c>
      <c r="Z55" s="4"/>
      <c r="AA55" s="14"/>
      <c r="AB55" s="11">
        <v>42279</v>
      </c>
      <c r="AC55" s="12">
        <v>44.8</v>
      </c>
      <c r="AD55" s="4">
        <f t="shared" si="5"/>
        <v>-4.4543503493803087E-3</v>
      </c>
      <c r="AE55" s="4"/>
      <c r="AF55" s="14"/>
      <c r="AG55" s="11">
        <v>42279</v>
      </c>
      <c r="AH55" s="12">
        <v>2.6970000000000001</v>
      </c>
      <c r="AI55" s="4">
        <f t="shared" si="6"/>
        <v>8.1906638096231402E-3</v>
      </c>
      <c r="AJ55" s="4"/>
      <c r="AK55" s="14"/>
      <c r="AL55" s="11">
        <v>42279</v>
      </c>
      <c r="AM55" s="12">
        <v>3.0219999999999998</v>
      </c>
      <c r="AN55" s="4">
        <f t="shared" si="7"/>
        <v>6.9732973923176669E-3</v>
      </c>
      <c r="AO55" s="4"/>
      <c r="AP55" s="14"/>
      <c r="AQ55" s="11">
        <v>42279</v>
      </c>
      <c r="AR55" s="12">
        <v>2.847</v>
      </c>
      <c r="AS55" s="4">
        <f t="shared" si="8"/>
        <v>8.1114886649048795E-3</v>
      </c>
      <c r="AT55" s="4"/>
      <c r="AU55" s="14"/>
      <c r="AV55" s="11">
        <v>42279</v>
      </c>
      <c r="AW55" s="12">
        <v>3.1539999999999999</v>
      </c>
      <c r="AX55" s="12">
        <f t="shared" si="9"/>
        <v>7.6384839887847587E-3</v>
      </c>
      <c r="AY55" s="12"/>
      <c r="AZ55" s="15"/>
      <c r="BA55" s="11">
        <v>42279</v>
      </c>
      <c r="BB55" s="12">
        <v>2.9009999999999998</v>
      </c>
      <c r="BC55" s="4">
        <f t="shared" si="10"/>
        <v>8.3074205698560957E-3</v>
      </c>
      <c r="BD55" s="4"/>
      <c r="BE55" s="14"/>
      <c r="BF55" s="11">
        <v>42279</v>
      </c>
      <c r="BG55" s="12">
        <v>3.2010000000000001</v>
      </c>
      <c r="BH55" s="4">
        <f t="shared" si="11"/>
        <v>7.5259057003469665E-3</v>
      </c>
      <c r="BI55" s="4"/>
    </row>
    <row r="56" spans="2:61" x14ac:dyDescent="0.35">
      <c r="B56" s="36"/>
      <c r="C56" s="11">
        <v>42282</v>
      </c>
      <c r="D56" s="12">
        <v>38.4</v>
      </c>
      <c r="E56" s="12">
        <f t="shared" si="0"/>
        <v>7.8431774610258787E-3</v>
      </c>
      <c r="F56" s="12"/>
      <c r="G56" s="14"/>
      <c r="H56" s="11">
        <v>42282</v>
      </c>
      <c r="I56" s="12">
        <v>43.8</v>
      </c>
      <c r="J56" s="4">
        <f t="shared" si="1"/>
        <v>8.022965670999244E-3</v>
      </c>
      <c r="K56" s="4"/>
      <c r="L56" s="14"/>
      <c r="M56" s="11">
        <v>42282</v>
      </c>
      <c r="N56" s="12">
        <v>39.424999999999997</v>
      </c>
      <c r="O56" s="4">
        <f t="shared" si="2"/>
        <v>3.1756139738865988E-3</v>
      </c>
      <c r="P56" s="4"/>
      <c r="Q56" s="14"/>
      <c r="R56" s="11">
        <v>42282</v>
      </c>
      <c r="S56" s="12">
        <v>44.65</v>
      </c>
      <c r="T56" s="4">
        <f t="shared" si="3"/>
        <v>3.3651181503135548E-3</v>
      </c>
      <c r="U56" s="4"/>
      <c r="V56" s="14"/>
      <c r="W56" s="11">
        <v>42282</v>
      </c>
      <c r="X56" s="12">
        <v>39.825000000000003</v>
      </c>
      <c r="Y56" s="4">
        <f t="shared" si="4"/>
        <v>1.2562815722617731E-3</v>
      </c>
      <c r="Z56" s="4"/>
      <c r="AA56" s="14"/>
      <c r="AB56" s="11">
        <v>42282</v>
      </c>
      <c r="AC56" s="12">
        <v>44.95</v>
      </c>
      <c r="AD56" s="4">
        <f t="shared" si="5"/>
        <v>3.3426214966899284E-3</v>
      </c>
      <c r="AE56" s="4"/>
      <c r="AF56" s="14"/>
      <c r="AG56" s="11">
        <v>42282</v>
      </c>
      <c r="AH56" s="12">
        <v>2.7120000000000002</v>
      </c>
      <c r="AI56" s="4">
        <f t="shared" si="6"/>
        <v>5.5463259205563555E-3</v>
      </c>
      <c r="AJ56" s="4"/>
      <c r="AK56" s="14"/>
      <c r="AL56" s="11">
        <v>42282</v>
      </c>
      <c r="AM56" s="12">
        <v>3.044</v>
      </c>
      <c r="AN56" s="4">
        <f t="shared" si="7"/>
        <v>7.2535761488915799E-3</v>
      </c>
      <c r="AO56" s="4"/>
      <c r="AP56" s="14"/>
      <c r="AQ56" s="11">
        <v>42282</v>
      </c>
      <c r="AR56" s="12">
        <v>2.8650000000000002</v>
      </c>
      <c r="AS56" s="4">
        <f t="shared" si="8"/>
        <v>6.3025418708025265E-3</v>
      </c>
      <c r="AT56" s="4"/>
      <c r="AU56" s="14"/>
      <c r="AV56" s="11">
        <v>42282</v>
      </c>
      <c r="AW56" s="12">
        <v>3.1760000000000002</v>
      </c>
      <c r="AX56" s="12">
        <f t="shared" si="9"/>
        <v>6.95105484404263E-3</v>
      </c>
      <c r="AY56" s="12"/>
      <c r="AZ56" s="15"/>
      <c r="BA56" s="11">
        <v>42282</v>
      </c>
      <c r="BB56" s="12">
        <v>2.9159999999999999</v>
      </c>
      <c r="BC56" s="4">
        <f t="shared" si="10"/>
        <v>5.1573090071447567E-3</v>
      </c>
      <c r="BD56" s="4"/>
      <c r="BE56" s="14"/>
      <c r="BF56" s="11">
        <v>42282</v>
      </c>
      <c r="BG56" s="12">
        <v>3.2160000000000002</v>
      </c>
      <c r="BH56" s="4">
        <f t="shared" si="11"/>
        <v>4.6750903289939751E-3</v>
      </c>
      <c r="BI56" s="4"/>
    </row>
    <row r="57" spans="2:61" x14ac:dyDescent="0.35">
      <c r="B57" s="36"/>
      <c r="C57" s="11">
        <v>42283</v>
      </c>
      <c r="D57" s="12">
        <v>39.549999999999997</v>
      </c>
      <c r="E57" s="12">
        <f t="shared" si="0"/>
        <v>2.9508234619981779E-2</v>
      </c>
      <c r="F57" s="12"/>
      <c r="G57" s="14"/>
      <c r="H57" s="11">
        <v>42283</v>
      </c>
      <c r="I57" s="12">
        <v>44.85</v>
      </c>
      <c r="J57" s="4">
        <f t="shared" si="1"/>
        <v>2.368977112240488E-2</v>
      </c>
      <c r="K57" s="4"/>
      <c r="L57" s="14"/>
      <c r="M57" s="11">
        <v>42283</v>
      </c>
      <c r="N57" s="12">
        <v>40.299999999999997</v>
      </c>
      <c r="O57" s="4">
        <f t="shared" si="2"/>
        <v>2.1951336103535259E-2</v>
      </c>
      <c r="P57" s="4"/>
      <c r="Q57" s="14"/>
      <c r="R57" s="11">
        <v>42283</v>
      </c>
      <c r="S57" s="12">
        <v>45.524999999999999</v>
      </c>
      <c r="T57" s="4">
        <f t="shared" si="3"/>
        <v>1.940731829116361E-2</v>
      </c>
      <c r="U57" s="4"/>
      <c r="V57" s="14"/>
      <c r="W57" s="11">
        <v>42283</v>
      </c>
      <c r="X57" s="12">
        <v>40.6</v>
      </c>
      <c r="Y57" s="4">
        <f t="shared" si="4"/>
        <v>1.9273210811574716E-2</v>
      </c>
      <c r="Z57" s="4"/>
      <c r="AA57" s="14"/>
      <c r="AB57" s="11">
        <v>42283</v>
      </c>
      <c r="AC57" s="12">
        <v>45.8</v>
      </c>
      <c r="AD57" s="4">
        <f t="shared" si="5"/>
        <v>1.8733330202509828E-2</v>
      </c>
      <c r="AE57" s="4"/>
      <c r="AF57" s="14"/>
      <c r="AG57" s="11">
        <v>42283</v>
      </c>
      <c r="AH57" s="12">
        <v>2.7240000000000002</v>
      </c>
      <c r="AI57" s="4">
        <f t="shared" si="6"/>
        <v>4.4150182091166933E-3</v>
      </c>
      <c r="AJ57" s="4"/>
      <c r="AK57" s="14"/>
      <c r="AL57" s="11">
        <v>42283</v>
      </c>
      <c r="AM57" s="12">
        <v>3.0539999999999998</v>
      </c>
      <c r="AN57" s="4">
        <f t="shared" si="7"/>
        <v>3.2797667970012878E-3</v>
      </c>
      <c r="AO57" s="4"/>
      <c r="AP57" s="14"/>
      <c r="AQ57" s="11">
        <v>42283</v>
      </c>
      <c r="AR57" s="12">
        <v>2.8769999999999998</v>
      </c>
      <c r="AS57" s="4">
        <f t="shared" si="8"/>
        <v>4.1797344027078446E-3</v>
      </c>
      <c r="AT57" s="4"/>
      <c r="AU57" s="14"/>
      <c r="AV57" s="11">
        <v>42283</v>
      </c>
      <c r="AW57" s="12">
        <v>3.1840000000000002</v>
      </c>
      <c r="AX57" s="12">
        <f t="shared" si="9"/>
        <v>2.5157245972473705E-3</v>
      </c>
      <c r="AY57" s="12"/>
      <c r="AZ57" s="15"/>
      <c r="BA57" s="11">
        <v>42283</v>
      </c>
      <c r="BB57" s="12">
        <v>2.9289999999999998</v>
      </c>
      <c r="BC57" s="4">
        <f t="shared" si="10"/>
        <v>4.4482536991846816E-3</v>
      </c>
      <c r="BD57" s="4"/>
      <c r="BE57" s="14"/>
      <c r="BF57" s="11">
        <v>42283</v>
      </c>
      <c r="BG57" s="12">
        <v>3.2320000000000002</v>
      </c>
      <c r="BH57" s="4">
        <f t="shared" si="11"/>
        <v>4.9627893421290972E-3</v>
      </c>
      <c r="BI57" s="4"/>
    </row>
    <row r="58" spans="2:61" x14ac:dyDescent="0.35">
      <c r="B58" s="36"/>
      <c r="C58" s="11">
        <v>42284</v>
      </c>
      <c r="D58" s="12">
        <v>38.950000000000003</v>
      </c>
      <c r="E58" s="12">
        <f t="shared" si="0"/>
        <v>-1.5286921896905425E-2</v>
      </c>
      <c r="F58" s="12"/>
      <c r="G58" s="14"/>
      <c r="H58" s="11">
        <v>42284</v>
      </c>
      <c r="I58" s="12">
        <v>44.174999999999997</v>
      </c>
      <c r="J58" s="4">
        <f t="shared" si="1"/>
        <v>-1.5164570299045133E-2</v>
      </c>
      <c r="K58" s="4"/>
      <c r="L58" s="14"/>
      <c r="M58" s="11">
        <v>42284</v>
      </c>
      <c r="N58" s="12">
        <v>39.575000000000003</v>
      </c>
      <c r="O58" s="4">
        <f t="shared" si="2"/>
        <v>-1.8153863185561316E-2</v>
      </c>
      <c r="P58" s="4"/>
      <c r="Q58" s="14"/>
      <c r="R58" s="11">
        <v>42284</v>
      </c>
      <c r="S58" s="12">
        <v>44.725000000000001</v>
      </c>
      <c r="T58" s="4">
        <f t="shared" si="3"/>
        <v>-1.7728996218888751E-2</v>
      </c>
      <c r="U58" s="4"/>
      <c r="V58" s="14"/>
      <c r="W58" s="11">
        <v>42284</v>
      </c>
      <c r="X58" s="12">
        <v>40</v>
      </c>
      <c r="Y58" s="4">
        <f t="shared" si="4"/>
        <v>-1.4888612493750637E-2</v>
      </c>
      <c r="Z58" s="4"/>
      <c r="AA58" s="14"/>
      <c r="AB58" s="11">
        <v>42284</v>
      </c>
      <c r="AC58" s="12">
        <v>44.9</v>
      </c>
      <c r="AD58" s="4">
        <f t="shared" si="5"/>
        <v>-1.9846296371930656E-2</v>
      </c>
      <c r="AE58" s="4"/>
      <c r="AF58" s="14"/>
      <c r="AG58" s="11">
        <v>42284</v>
      </c>
      <c r="AH58" s="12">
        <v>2.722</v>
      </c>
      <c r="AI58" s="4">
        <f t="shared" si="6"/>
        <v>-7.3448405799172089E-4</v>
      </c>
      <c r="AJ58" s="4"/>
      <c r="AK58" s="14"/>
      <c r="AL58" s="11">
        <v>42284</v>
      </c>
      <c r="AM58" s="12">
        <v>3.0470000000000002</v>
      </c>
      <c r="AN58" s="4">
        <f t="shared" si="7"/>
        <v>-2.2947067928685604E-3</v>
      </c>
      <c r="AO58" s="4"/>
      <c r="AP58" s="14"/>
      <c r="AQ58" s="11">
        <v>42284</v>
      </c>
      <c r="AR58" s="12">
        <v>2.8769999999999998</v>
      </c>
      <c r="AS58" s="4">
        <f t="shared" si="8"/>
        <v>0</v>
      </c>
      <c r="AT58" s="4"/>
      <c r="AU58" s="14"/>
      <c r="AV58" s="11">
        <v>42284</v>
      </c>
      <c r="AW58" s="12">
        <v>3.1850000000000001</v>
      </c>
      <c r="AX58" s="12">
        <f t="shared" si="9"/>
        <v>3.140210419900822E-4</v>
      </c>
      <c r="AY58" s="12"/>
      <c r="AZ58" s="15"/>
      <c r="BA58" s="11">
        <v>42284</v>
      </c>
      <c r="BB58" s="12">
        <v>2.93</v>
      </c>
      <c r="BC58" s="4">
        <f t="shared" si="10"/>
        <v>3.413551833796576E-4</v>
      </c>
      <c r="BD58" s="4"/>
      <c r="BE58" s="14"/>
      <c r="BF58" s="11">
        <v>42284</v>
      </c>
      <c r="BG58" s="12">
        <v>3.2330000000000001</v>
      </c>
      <c r="BH58" s="4">
        <f t="shared" si="11"/>
        <v>3.0935808444694648E-4</v>
      </c>
      <c r="BI58" s="4"/>
    </row>
    <row r="59" spans="2:61" x14ac:dyDescent="0.35">
      <c r="B59" s="36"/>
      <c r="C59" s="11">
        <v>42285</v>
      </c>
      <c r="D59" s="12">
        <v>39.274999999999999</v>
      </c>
      <c r="E59" s="12">
        <f t="shared" si="0"/>
        <v>8.3094118249274745E-3</v>
      </c>
      <c r="F59" s="12"/>
      <c r="G59" s="14"/>
      <c r="H59" s="11">
        <v>42285</v>
      </c>
      <c r="I59" s="12">
        <v>44.5</v>
      </c>
      <c r="J59" s="4">
        <f t="shared" si="1"/>
        <v>7.330170966434393E-3</v>
      </c>
      <c r="K59" s="4"/>
      <c r="L59" s="14"/>
      <c r="M59" s="11">
        <v>42285</v>
      </c>
      <c r="N59" s="12">
        <v>39.85</v>
      </c>
      <c r="O59" s="4">
        <f t="shared" si="2"/>
        <v>6.9247994691482503E-3</v>
      </c>
      <c r="P59" s="4"/>
      <c r="Q59" s="14"/>
      <c r="R59" s="11">
        <v>42285</v>
      </c>
      <c r="S59" s="12">
        <v>44.924999999999997</v>
      </c>
      <c r="T59" s="4">
        <f t="shared" si="3"/>
        <v>4.4618032748397997E-3</v>
      </c>
      <c r="U59" s="4"/>
      <c r="V59" s="14"/>
      <c r="W59" s="11">
        <v>42285</v>
      </c>
      <c r="X59" s="12">
        <v>40.049999999999997</v>
      </c>
      <c r="Y59" s="4">
        <f t="shared" si="4"/>
        <v>1.2492194004318981E-3</v>
      </c>
      <c r="Z59" s="4"/>
      <c r="AA59" s="14"/>
      <c r="AB59" s="11">
        <v>42285</v>
      </c>
      <c r="AC59" s="12">
        <v>45.125</v>
      </c>
      <c r="AD59" s="4">
        <f t="shared" si="5"/>
        <v>4.9986219048365147E-3</v>
      </c>
      <c r="AE59" s="4"/>
      <c r="AF59" s="14"/>
      <c r="AG59" s="11">
        <v>42285</v>
      </c>
      <c r="AH59" s="12">
        <v>2.7549999999999999</v>
      </c>
      <c r="AI59" s="4">
        <f t="shared" si="6"/>
        <v>1.2050538375603454E-2</v>
      </c>
      <c r="AJ59" s="4"/>
      <c r="AK59" s="14"/>
      <c r="AL59" s="11">
        <v>42285</v>
      </c>
      <c r="AM59" s="12">
        <v>3.07</v>
      </c>
      <c r="AN59" s="4">
        <f t="shared" si="7"/>
        <v>7.5200615955336595E-3</v>
      </c>
      <c r="AO59" s="4"/>
      <c r="AP59" s="14"/>
      <c r="AQ59" s="11">
        <v>42285</v>
      </c>
      <c r="AR59" s="12">
        <v>2.8980000000000001</v>
      </c>
      <c r="AS59" s="4">
        <f t="shared" si="8"/>
        <v>7.2727593290798781E-3</v>
      </c>
      <c r="AT59" s="4"/>
      <c r="AU59" s="14"/>
      <c r="AV59" s="11">
        <v>42285</v>
      </c>
      <c r="AW59" s="12">
        <v>3.2029999999999998</v>
      </c>
      <c r="AX59" s="12">
        <f t="shared" si="9"/>
        <v>5.6355816028943713E-3</v>
      </c>
      <c r="AY59" s="12"/>
      <c r="AZ59" s="15"/>
      <c r="BA59" s="11">
        <v>42285</v>
      </c>
      <c r="BB59" s="12">
        <v>2.93</v>
      </c>
      <c r="BC59" s="4">
        <f t="shared" si="10"/>
        <v>0</v>
      </c>
      <c r="BD59" s="4"/>
      <c r="BE59" s="14"/>
      <c r="BF59" s="11">
        <v>42285</v>
      </c>
      <c r="BG59" s="12">
        <v>3.2330000000000001</v>
      </c>
      <c r="BH59" s="4">
        <f t="shared" si="11"/>
        <v>0</v>
      </c>
      <c r="BI59" s="4"/>
    </row>
    <row r="60" spans="2:61" x14ac:dyDescent="0.35">
      <c r="B60" s="36"/>
      <c r="C60" s="11">
        <v>42286</v>
      </c>
      <c r="D60" s="12">
        <v>39.299999999999997</v>
      </c>
      <c r="E60" s="12">
        <f t="shared" si="0"/>
        <v>6.3633473353071057E-4</v>
      </c>
      <c r="F60" s="12"/>
      <c r="G60" s="14"/>
      <c r="H60" s="11">
        <v>42286</v>
      </c>
      <c r="I60" s="12">
        <v>44.65</v>
      </c>
      <c r="J60" s="4">
        <f t="shared" si="1"/>
        <v>3.3651181503135548E-3</v>
      </c>
      <c r="K60" s="4"/>
      <c r="L60" s="14"/>
      <c r="M60" s="11">
        <v>42286</v>
      </c>
      <c r="N60" s="12">
        <v>40.049999999999997</v>
      </c>
      <c r="O60" s="4">
        <f t="shared" si="2"/>
        <v>5.0062682781440012E-3</v>
      </c>
      <c r="P60" s="4"/>
      <c r="Q60" s="14"/>
      <c r="R60" s="11">
        <v>42286</v>
      </c>
      <c r="S60" s="12">
        <v>45.125</v>
      </c>
      <c r="T60" s="4">
        <f t="shared" si="3"/>
        <v>4.4419839834223844E-3</v>
      </c>
      <c r="U60" s="4"/>
      <c r="V60" s="14"/>
      <c r="W60" s="11">
        <v>42286</v>
      </c>
      <c r="X60" s="12">
        <v>40.1</v>
      </c>
      <c r="Y60" s="4">
        <f t="shared" si="4"/>
        <v>1.2476607981552772E-3</v>
      </c>
      <c r="Z60" s="4"/>
      <c r="AA60" s="14"/>
      <c r="AB60" s="11">
        <v>42286</v>
      </c>
      <c r="AC60" s="12">
        <v>45.375</v>
      </c>
      <c r="AD60" s="4">
        <f t="shared" si="5"/>
        <v>5.5248759319698072E-3</v>
      </c>
      <c r="AE60" s="4"/>
      <c r="AF60" s="14"/>
      <c r="AG60" s="11">
        <v>42286</v>
      </c>
      <c r="AH60" s="12">
        <v>2.7610000000000001</v>
      </c>
      <c r="AI60" s="4">
        <f t="shared" si="6"/>
        <v>2.1754903431397128E-3</v>
      </c>
      <c r="AJ60" s="4"/>
      <c r="AK60" s="14"/>
      <c r="AL60" s="11">
        <v>42286</v>
      </c>
      <c r="AM60" s="12">
        <v>3.0739999999999998</v>
      </c>
      <c r="AN60" s="4">
        <f t="shared" si="7"/>
        <v>1.3020835172984225E-3</v>
      </c>
      <c r="AO60" s="4"/>
      <c r="AP60" s="14"/>
      <c r="AQ60" s="11">
        <v>42286</v>
      </c>
      <c r="AR60" s="12">
        <v>2.891</v>
      </c>
      <c r="AS60" s="4">
        <f t="shared" si="8"/>
        <v>-2.4183808642816379E-3</v>
      </c>
      <c r="AT60" s="4"/>
      <c r="AU60" s="14"/>
      <c r="AV60" s="11">
        <v>42286</v>
      </c>
      <c r="AW60" s="12">
        <v>3.1949999999999998</v>
      </c>
      <c r="AX60" s="12">
        <f t="shared" si="9"/>
        <v>-2.5007827975230099E-3</v>
      </c>
      <c r="AY60" s="12"/>
      <c r="AZ60" s="15"/>
      <c r="BA60" s="11">
        <v>42286</v>
      </c>
      <c r="BB60" s="12">
        <v>2.9359999999999999</v>
      </c>
      <c r="BC60" s="4">
        <f t="shared" si="10"/>
        <v>2.0456877232931073E-3</v>
      </c>
      <c r="BD60" s="4"/>
      <c r="BE60" s="14"/>
      <c r="BF60" s="11">
        <v>42286</v>
      </c>
      <c r="BG60" s="12">
        <v>3.2389999999999999</v>
      </c>
      <c r="BH60" s="4">
        <f t="shared" si="11"/>
        <v>1.8541414458960875E-3</v>
      </c>
      <c r="BI60" s="4"/>
    </row>
    <row r="61" spans="2:61" x14ac:dyDescent="0.35">
      <c r="B61" s="36"/>
      <c r="C61" s="11">
        <v>42289</v>
      </c>
      <c r="D61" s="12">
        <v>38.799999999999997</v>
      </c>
      <c r="E61" s="12">
        <f t="shared" si="0"/>
        <v>-1.2804272245987741E-2</v>
      </c>
      <c r="F61" s="12"/>
      <c r="G61" s="14"/>
      <c r="H61" s="11">
        <v>42289</v>
      </c>
      <c r="I61" s="12">
        <v>44.274999999999999</v>
      </c>
      <c r="J61" s="4">
        <f t="shared" si="1"/>
        <v>-8.4341236536107905E-3</v>
      </c>
      <c r="K61" s="4"/>
      <c r="L61" s="14"/>
      <c r="M61" s="11">
        <v>42289</v>
      </c>
      <c r="N61" s="12">
        <v>39.799999999999997</v>
      </c>
      <c r="O61" s="4">
        <f t="shared" si="2"/>
        <v>-6.2617612239762224E-3</v>
      </c>
      <c r="P61" s="4"/>
      <c r="Q61" s="14"/>
      <c r="R61" s="11">
        <v>42289</v>
      </c>
      <c r="S61" s="12">
        <v>44.875</v>
      </c>
      <c r="T61" s="4">
        <f t="shared" si="3"/>
        <v>-5.555569844601994E-3</v>
      </c>
      <c r="U61" s="4"/>
      <c r="V61" s="14"/>
      <c r="W61" s="11">
        <v>42289</v>
      </c>
      <c r="X61" s="12">
        <v>40.075000000000003</v>
      </c>
      <c r="Y61" s="4">
        <f t="shared" si="4"/>
        <v>-6.2363581690684001E-4</v>
      </c>
      <c r="Z61" s="4"/>
      <c r="AA61" s="14"/>
      <c r="AB61" s="11">
        <v>42289</v>
      </c>
      <c r="AC61" s="12">
        <v>45</v>
      </c>
      <c r="AD61" s="4">
        <f t="shared" si="5"/>
        <v>-8.2988028146950658E-3</v>
      </c>
      <c r="AE61" s="4"/>
      <c r="AF61" s="14"/>
      <c r="AG61" s="11">
        <v>42289</v>
      </c>
      <c r="AH61" s="12">
        <v>2.7850000000000001</v>
      </c>
      <c r="AI61" s="4">
        <f t="shared" si="6"/>
        <v>8.6549404312299578E-3</v>
      </c>
      <c r="AJ61" s="4"/>
      <c r="AK61" s="14"/>
      <c r="AL61" s="11">
        <v>42289</v>
      </c>
      <c r="AM61" s="12">
        <v>3.0939999999999999</v>
      </c>
      <c r="AN61" s="4">
        <f t="shared" si="7"/>
        <v>6.4851070344703271E-3</v>
      </c>
      <c r="AO61" s="4"/>
      <c r="AP61" s="14"/>
      <c r="AQ61" s="11">
        <v>42289</v>
      </c>
      <c r="AR61" s="12">
        <v>2.907</v>
      </c>
      <c r="AS61" s="4">
        <f t="shared" si="8"/>
        <v>5.5191585425297934E-3</v>
      </c>
      <c r="AT61" s="4"/>
      <c r="AU61" s="14"/>
      <c r="AV61" s="11">
        <v>42289</v>
      </c>
      <c r="AW61" s="12">
        <v>3.2090000000000001</v>
      </c>
      <c r="AX61" s="12">
        <f t="shared" si="9"/>
        <v>4.3722742982217101E-3</v>
      </c>
      <c r="AY61" s="12"/>
      <c r="AZ61" s="15"/>
      <c r="BA61" s="11">
        <v>42289</v>
      </c>
      <c r="BB61" s="12">
        <v>2.9510000000000001</v>
      </c>
      <c r="BC61" s="4">
        <f t="shared" si="10"/>
        <v>5.0959852085332175E-3</v>
      </c>
      <c r="BD61" s="4"/>
      <c r="BE61" s="14"/>
      <c r="BF61" s="11">
        <v>42289</v>
      </c>
      <c r="BG61" s="12">
        <v>3.254</v>
      </c>
      <c r="BH61" s="4">
        <f t="shared" si="11"/>
        <v>4.6203686076539312E-3</v>
      </c>
      <c r="BI61" s="4"/>
    </row>
    <row r="62" spans="2:61" x14ac:dyDescent="0.35">
      <c r="B62" s="36"/>
      <c r="C62" s="11">
        <v>42290</v>
      </c>
      <c r="D62" s="12">
        <v>38.475000000000001</v>
      </c>
      <c r="E62" s="12">
        <f t="shared" si="0"/>
        <v>-8.4115669042846928E-3</v>
      </c>
      <c r="F62" s="12"/>
      <c r="G62" s="14"/>
      <c r="H62" s="11">
        <v>42290</v>
      </c>
      <c r="I62" s="12">
        <v>44.075000000000003</v>
      </c>
      <c r="J62" s="4">
        <f t="shared" si="1"/>
        <v>-4.5274553849632701E-3</v>
      </c>
      <c r="K62" s="4"/>
      <c r="L62" s="14"/>
      <c r="M62" s="11">
        <v>42290</v>
      </c>
      <c r="N62" s="12">
        <v>39.524999999999999</v>
      </c>
      <c r="O62" s="4">
        <f t="shared" si="2"/>
        <v>-6.9335291948562942E-3</v>
      </c>
      <c r="P62" s="4"/>
      <c r="Q62" s="14"/>
      <c r="R62" s="11">
        <v>42290</v>
      </c>
      <c r="S62" s="12">
        <v>44.75</v>
      </c>
      <c r="T62" s="4">
        <f t="shared" si="3"/>
        <v>-2.7894020875785254E-3</v>
      </c>
      <c r="U62" s="4"/>
      <c r="V62" s="14"/>
      <c r="W62" s="11">
        <v>42290</v>
      </c>
      <c r="X62" s="12">
        <v>39.825000000000003</v>
      </c>
      <c r="Y62" s="4">
        <f t="shared" si="4"/>
        <v>-6.257842699504427E-3</v>
      </c>
      <c r="Z62" s="4"/>
      <c r="AA62" s="14"/>
      <c r="AB62" s="11">
        <v>42290</v>
      </c>
      <c r="AC62" s="12">
        <v>44.9</v>
      </c>
      <c r="AD62" s="4">
        <f t="shared" si="5"/>
        <v>-2.2246950221111624E-3</v>
      </c>
      <c r="AE62" s="4"/>
      <c r="AF62" s="14"/>
      <c r="AG62" s="11">
        <v>42290</v>
      </c>
      <c r="AH62" s="12">
        <v>2.7669999999999999</v>
      </c>
      <c r="AI62" s="4">
        <f t="shared" si="6"/>
        <v>-6.4841725744585231E-3</v>
      </c>
      <c r="AJ62" s="4"/>
      <c r="AK62" s="14"/>
      <c r="AL62" s="11">
        <v>42290</v>
      </c>
      <c r="AM62" s="12">
        <v>3.0779999999999998</v>
      </c>
      <c r="AN62" s="4">
        <f t="shared" si="7"/>
        <v>-5.1847167341868778E-3</v>
      </c>
      <c r="AO62" s="4"/>
      <c r="AP62" s="14"/>
      <c r="AQ62" s="11">
        <v>42290</v>
      </c>
      <c r="AR62" s="12">
        <v>2.907</v>
      </c>
      <c r="AS62" s="4">
        <f t="shared" si="8"/>
        <v>0</v>
      </c>
      <c r="AT62" s="4"/>
      <c r="AU62" s="14"/>
      <c r="AV62" s="11">
        <v>42290</v>
      </c>
      <c r="AW62" s="12">
        <v>3.2090000000000001</v>
      </c>
      <c r="AX62" s="12">
        <f t="shared" si="9"/>
        <v>0</v>
      </c>
      <c r="AY62" s="12"/>
      <c r="AZ62" s="15"/>
      <c r="BA62" s="11">
        <v>42290</v>
      </c>
      <c r="BB62" s="12">
        <v>2.9510000000000001</v>
      </c>
      <c r="BC62" s="4">
        <f t="shared" si="10"/>
        <v>0</v>
      </c>
      <c r="BD62" s="4"/>
      <c r="BE62" s="14"/>
      <c r="BF62" s="11">
        <v>42290</v>
      </c>
      <c r="BG62" s="12">
        <v>3.25</v>
      </c>
      <c r="BH62" s="4">
        <f t="shared" si="11"/>
        <v>-1.2300124551999319E-3</v>
      </c>
      <c r="BI62" s="4"/>
    </row>
    <row r="63" spans="2:61" x14ac:dyDescent="0.35">
      <c r="B63" s="36"/>
      <c r="C63" s="11">
        <v>42291</v>
      </c>
      <c r="D63" s="12">
        <v>38.024999999999999</v>
      </c>
      <c r="E63" s="12">
        <f t="shared" si="0"/>
        <v>-1.1764841579586483E-2</v>
      </c>
      <c r="F63" s="12"/>
      <c r="G63" s="14"/>
      <c r="H63" s="11">
        <v>42291</v>
      </c>
      <c r="I63" s="12">
        <v>43.424999999999997</v>
      </c>
      <c r="J63" s="4">
        <f t="shared" si="1"/>
        <v>-1.4857416156765372E-2</v>
      </c>
      <c r="K63" s="4"/>
      <c r="L63" s="14"/>
      <c r="M63" s="11">
        <v>42291</v>
      </c>
      <c r="N63" s="12">
        <v>39</v>
      </c>
      <c r="O63" s="4">
        <f t="shared" si="2"/>
        <v>-1.3371736965889195E-2</v>
      </c>
      <c r="P63" s="4"/>
      <c r="Q63" s="14"/>
      <c r="R63" s="11">
        <v>42291</v>
      </c>
      <c r="S63" s="12">
        <v>44.15</v>
      </c>
      <c r="T63" s="4">
        <f t="shared" si="3"/>
        <v>-1.3498517670895343E-2</v>
      </c>
      <c r="U63" s="4"/>
      <c r="V63" s="14"/>
      <c r="W63" s="11">
        <v>42291</v>
      </c>
      <c r="X63" s="12">
        <v>39.4</v>
      </c>
      <c r="Y63" s="4">
        <f t="shared" si="4"/>
        <v>-1.0729039492224202E-2</v>
      </c>
      <c r="Z63" s="4"/>
      <c r="AA63" s="14"/>
      <c r="AB63" s="11">
        <v>42291</v>
      </c>
      <c r="AC63" s="12">
        <v>44.475000000000001</v>
      </c>
      <c r="AD63" s="4">
        <f t="shared" si="5"/>
        <v>-9.5105611963097105E-3</v>
      </c>
      <c r="AE63" s="4"/>
      <c r="AF63" s="14"/>
      <c r="AG63" s="11">
        <v>42291</v>
      </c>
      <c r="AH63" s="12">
        <v>2.7709999999999999</v>
      </c>
      <c r="AI63" s="4">
        <f t="shared" si="6"/>
        <v>1.4445650760526185E-3</v>
      </c>
      <c r="AJ63" s="4"/>
      <c r="AK63" s="14"/>
      <c r="AL63" s="11">
        <v>42291</v>
      </c>
      <c r="AM63" s="12">
        <v>3.0830000000000002</v>
      </c>
      <c r="AN63" s="4">
        <f t="shared" si="7"/>
        <v>1.6231134873260172E-3</v>
      </c>
      <c r="AO63" s="4"/>
      <c r="AP63" s="14"/>
      <c r="AQ63" s="11">
        <v>42291</v>
      </c>
      <c r="AR63" s="12">
        <v>2.92</v>
      </c>
      <c r="AS63" s="4">
        <f t="shared" si="8"/>
        <v>4.4619947034513887E-3</v>
      </c>
      <c r="AT63" s="4"/>
      <c r="AU63" s="14"/>
      <c r="AV63" s="11">
        <v>42291</v>
      </c>
      <c r="AW63" s="12">
        <v>3.2210000000000001</v>
      </c>
      <c r="AX63" s="12">
        <f t="shared" si="9"/>
        <v>3.7325082213419043E-3</v>
      </c>
      <c r="AY63" s="12"/>
      <c r="AZ63" s="15"/>
      <c r="BA63" s="11">
        <v>42291</v>
      </c>
      <c r="BB63" s="12">
        <v>2.952</v>
      </c>
      <c r="BC63" s="4">
        <f t="shared" si="10"/>
        <v>3.388107774236723E-4</v>
      </c>
      <c r="BD63" s="4"/>
      <c r="BE63" s="14"/>
      <c r="BF63" s="11">
        <v>42291</v>
      </c>
      <c r="BG63" s="12">
        <v>3.2519999999999998</v>
      </c>
      <c r="BH63" s="4">
        <f t="shared" si="11"/>
        <v>6.15195343917888E-4</v>
      </c>
      <c r="BI63" s="4"/>
    </row>
    <row r="64" spans="2:61" x14ac:dyDescent="0.35">
      <c r="B64" s="36"/>
      <c r="C64" s="11">
        <v>42292</v>
      </c>
      <c r="D64" s="12">
        <v>37.950000000000003</v>
      </c>
      <c r="E64" s="12">
        <f t="shared" si="0"/>
        <v>-1.974334303717518E-3</v>
      </c>
      <c r="F64" s="12"/>
      <c r="G64" s="14"/>
      <c r="H64" s="11">
        <v>42292</v>
      </c>
      <c r="I64" s="12">
        <v>43.35</v>
      </c>
      <c r="J64" s="4">
        <f t="shared" si="1"/>
        <v>-1.7286089006176312E-3</v>
      </c>
      <c r="K64" s="4"/>
      <c r="L64" s="14"/>
      <c r="M64" s="11">
        <v>42292</v>
      </c>
      <c r="N64" s="12">
        <v>38.875</v>
      </c>
      <c r="O64" s="4">
        <f t="shared" si="2"/>
        <v>-3.2102756302482102E-3</v>
      </c>
      <c r="P64" s="4"/>
      <c r="Q64" s="14"/>
      <c r="R64" s="11">
        <v>42292</v>
      </c>
      <c r="S64" s="12">
        <v>43.85</v>
      </c>
      <c r="T64" s="4">
        <f t="shared" si="3"/>
        <v>-6.8182082317768721E-3</v>
      </c>
      <c r="U64" s="4"/>
      <c r="V64" s="14"/>
      <c r="W64" s="11">
        <v>42292</v>
      </c>
      <c r="X64" s="12">
        <v>39.25</v>
      </c>
      <c r="Y64" s="4">
        <f t="shared" si="4"/>
        <v>-3.8143720754706774E-3</v>
      </c>
      <c r="Z64" s="4"/>
      <c r="AA64" s="14"/>
      <c r="AB64" s="11">
        <v>42292</v>
      </c>
      <c r="AC64" s="12">
        <v>44.125</v>
      </c>
      <c r="AD64" s="4">
        <f t="shared" si="5"/>
        <v>-7.900718298438086E-3</v>
      </c>
      <c r="AE64" s="4"/>
      <c r="AF64" s="14"/>
      <c r="AG64" s="11">
        <v>42292</v>
      </c>
      <c r="AH64" s="12">
        <v>2.7250000000000001</v>
      </c>
      <c r="AI64" s="4">
        <f t="shared" si="6"/>
        <v>-1.6739837765633914E-2</v>
      </c>
      <c r="AJ64" s="4"/>
      <c r="AK64" s="14"/>
      <c r="AL64" s="11">
        <v>42292</v>
      </c>
      <c r="AM64" s="12">
        <v>3.0329999999999999</v>
      </c>
      <c r="AN64" s="4">
        <f t="shared" si="7"/>
        <v>-1.6350920197569299E-2</v>
      </c>
      <c r="AO64" s="4"/>
      <c r="AP64" s="14"/>
      <c r="AQ64" s="11">
        <v>42292</v>
      </c>
      <c r="AR64" s="12">
        <v>2.89</v>
      </c>
      <c r="AS64" s="4">
        <f t="shared" si="8"/>
        <v>-1.0327114155849517E-2</v>
      </c>
      <c r="AT64" s="4"/>
      <c r="AU64" s="14"/>
      <c r="AV64" s="11">
        <v>42292</v>
      </c>
      <c r="AW64" s="12">
        <v>3.1930000000000001</v>
      </c>
      <c r="AX64" s="12">
        <f t="shared" si="9"/>
        <v>-8.7309566164168271E-3</v>
      </c>
      <c r="AY64" s="12"/>
      <c r="AZ64" s="15"/>
      <c r="BA64" s="11">
        <v>42292</v>
      </c>
      <c r="BB64" s="12">
        <v>2.9340000000000002</v>
      </c>
      <c r="BC64" s="4">
        <f t="shared" si="10"/>
        <v>-6.1162270174359825E-3</v>
      </c>
      <c r="BD64" s="4"/>
      <c r="BE64" s="14"/>
      <c r="BF64" s="11">
        <v>42292</v>
      </c>
      <c r="BG64" s="12">
        <v>3.2349999999999999</v>
      </c>
      <c r="BH64" s="4">
        <f t="shared" si="11"/>
        <v>-5.2412637327002558E-3</v>
      </c>
      <c r="BI64" s="4"/>
    </row>
    <row r="65" spans="2:61" x14ac:dyDescent="0.35">
      <c r="B65" s="36"/>
      <c r="C65" s="11">
        <v>42293</v>
      </c>
      <c r="D65" s="12">
        <v>37.950000000000003</v>
      </c>
      <c r="E65" s="12">
        <f t="shared" si="0"/>
        <v>0</v>
      </c>
      <c r="F65" s="12"/>
      <c r="G65" s="14"/>
      <c r="H65" s="11">
        <v>42293</v>
      </c>
      <c r="I65" s="12">
        <v>43.25</v>
      </c>
      <c r="J65" s="4">
        <f t="shared" si="1"/>
        <v>-2.3094698486625289E-3</v>
      </c>
      <c r="K65" s="4"/>
      <c r="L65" s="14"/>
      <c r="M65" s="11">
        <v>42293</v>
      </c>
      <c r="N65" s="12">
        <v>38.75</v>
      </c>
      <c r="O65" s="4">
        <f t="shared" si="2"/>
        <v>-3.2206147000421719E-3</v>
      </c>
      <c r="P65" s="4"/>
      <c r="Q65" s="14"/>
      <c r="R65" s="11">
        <v>42293</v>
      </c>
      <c r="S65" s="12">
        <v>43.725000000000001</v>
      </c>
      <c r="T65" s="4">
        <f t="shared" si="3"/>
        <v>-2.8546979135262783E-3</v>
      </c>
      <c r="U65" s="4"/>
      <c r="V65" s="14"/>
      <c r="W65" s="11">
        <v>42293</v>
      </c>
      <c r="X65" s="12">
        <v>38.9</v>
      </c>
      <c r="Y65" s="4">
        <f t="shared" si="4"/>
        <v>-8.9571936040168283E-3</v>
      </c>
      <c r="Z65" s="4"/>
      <c r="AA65" s="14"/>
      <c r="AB65" s="11">
        <v>42293</v>
      </c>
      <c r="AC65" s="12">
        <v>43.85</v>
      </c>
      <c r="AD65" s="4">
        <f t="shared" si="5"/>
        <v>-6.2517964352687468E-3</v>
      </c>
      <c r="AE65" s="4"/>
      <c r="AF65" s="14"/>
      <c r="AG65" s="11">
        <v>42293</v>
      </c>
      <c r="AH65" s="12">
        <v>2.71</v>
      </c>
      <c r="AI65" s="4">
        <f t="shared" si="6"/>
        <v>-5.5197932235979217E-3</v>
      </c>
      <c r="AJ65" s="4"/>
      <c r="AK65" s="14"/>
      <c r="AL65" s="11">
        <v>42293</v>
      </c>
      <c r="AM65" s="12">
        <v>3.024</v>
      </c>
      <c r="AN65" s="4">
        <f t="shared" si="7"/>
        <v>-2.9717703891574817E-3</v>
      </c>
      <c r="AO65" s="4"/>
      <c r="AP65" s="14"/>
      <c r="AQ65" s="11">
        <v>42293</v>
      </c>
      <c r="AR65" s="12">
        <v>2.891</v>
      </c>
      <c r="AS65" s="4">
        <f t="shared" si="8"/>
        <v>3.4596090986811062E-4</v>
      </c>
      <c r="AT65" s="4"/>
      <c r="AU65" s="14"/>
      <c r="AV65" s="11">
        <v>42293</v>
      </c>
      <c r="AW65" s="12">
        <v>3.1960000000000002</v>
      </c>
      <c r="AX65" s="12">
        <f t="shared" si="9"/>
        <v>9.3911417138339761E-4</v>
      </c>
      <c r="AY65" s="12"/>
      <c r="AZ65" s="15"/>
      <c r="BA65" s="11">
        <v>42293</v>
      </c>
      <c r="BB65" s="12">
        <v>2.9289999999999998</v>
      </c>
      <c r="BC65" s="4">
        <f t="shared" si="10"/>
        <v>-1.7056118751937114E-3</v>
      </c>
      <c r="BD65" s="4"/>
      <c r="BE65" s="14"/>
      <c r="BF65" s="11">
        <v>42293</v>
      </c>
      <c r="BG65" s="12">
        <v>3.2290000000000001</v>
      </c>
      <c r="BH65" s="4">
        <f t="shared" si="11"/>
        <v>-1.856436176725618E-3</v>
      </c>
      <c r="BI65" s="4"/>
    </row>
    <row r="66" spans="2:61" x14ac:dyDescent="0.35">
      <c r="B66" s="36"/>
      <c r="C66" s="11">
        <v>42296</v>
      </c>
      <c r="D66" s="12">
        <v>38</v>
      </c>
      <c r="E66" s="12">
        <f t="shared" si="0"/>
        <v>1.3166558847466812E-3</v>
      </c>
      <c r="F66" s="12"/>
      <c r="G66" s="14"/>
      <c r="H66" s="11">
        <v>42296</v>
      </c>
      <c r="I66" s="12">
        <v>43.174999999999997</v>
      </c>
      <c r="J66" s="4">
        <f t="shared" si="1"/>
        <v>-1.7356093451461119E-3</v>
      </c>
      <c r="K66" s="4"/>
      <c r="L66" s="14"/>
      <c r="M66" s="11">
        <v>42296</v>
      </c>
      <c r="N66" s="12">
        <v>38.65</v>
      </c>
      <c r="O66" s="4">
        <f t="shared" si="2"/>
        <v>-2.5839807659250179E-3</v>
      </c>
      <c r="P66" s="4"/>
      <c r="Q66" s="14"/>
      <c r="R66" s="11">
        <v>42296</v>
      </c>
      <c r="S66" s="12">
        <v>43.625</v>
      </c>
      <c r="T66" s="4">
        <f t="shared" si="3"/>
        <v>-2.289640382074572E-3</v>
      </c>
      <c r="U66" s="4"/>
      <c r="V66" s="14"/>
      <c r="W66" s="11">
        <v>42296</v>
      </c>
      <c r="X66" s="12">
        <v>38.725000000000001</v>
      </c>
      <c r="Y66" s="4">
        <f t="shared" si="4"/>
        <v>-4.5088643214682414E-3</v>
      </c>
      <c r="Z66" s="4"/>
      <c r="AA66" s="14"/>
      <c r="AB66" s="11">
        <v>42296</v>
      </c>
      <c r="AC66" s="12">
        <v>43.7</v>
      </c>
      <c r="AD66" s="4">
        <f t="shared" si="5"/>
        <v>-3.4266167166475555E-3</v>
      </c>
      <c r="AE66" s="4"/>
      <c r="AF66" s="14"/>
      <c r="AG66" s="11">
        <v>42296</v>
      </c>
      <c r="AH66" s="12">
        <v>2.7189999999999999</v>
      </c>
      <c r="AI66" s="4">
        <f t="shared" si="6"/>
        <v>3.3155307587241951E-3</v>
      </c>
      <c r="AJ66" s="4"/>
      <c r="AK66" s="14"/>
      <c r="AL66" s="11">
        <v>42296</v>
      </c>
      <c r="AM66" s="12">
        <v>3.0339999999999998</v>
      </c>
      <c r="AN66" s="4">
        <f t="shared" si="7"/>
        <v>3.3014226090537814E-3</v>
      </c>
      <c r="AO66" s="4"/>
      <c r="AP66" s="14"/>
      <c r="AQ66" s="11">
        <v>42296</v>
      </c>
      <c r="AR66" s="12">
        <v>2.903</v>
      </c>
      <c r="AS66" s="4">
        <f t="shared" si="8"/>
        <v>4.14222200828378E-3</v>
      </c>
      <c r="AT66" s="4"/>
      <c r="AU66" s="14"/>
      <c r="AV66" s="11">
        <v>42296</v>
      </c>
      <c r="AW66" s="12">
        <v>3.206</v>
      </c>
      <c r="AX66" s="12">
        <f t="shared" si="9"/>
        <v>3.1240262833329849E-3</v>
      </c>
      <c r="AY66" s="12"/>
      <c r="AZ66" s="15"/>
      <c r="BA66" s="11">
        <v>42296</v>
      </c>
      <c r="BB66" s="12">
        <v>2.9369999999999998</v>
      </c>
      <c r="BC66" s="4">
        <f t="shared" si="10"/>
        <v>2.7275843708866516E-3</v>
      </c>
      <c r="BD66" s="4"/>
      <c r="BE66" s="14"/>
      <c r="BF66" s="11">
        <v>42296</v>
      </c>
      <c r="BG66" s="12">
        <v>3.2360000000000002</v>
      </c>
      <c r="BH66" s="4">
        <f t="shared" si="11"/>
        <v>2.1655074201071874E-3</v>
      </c>
      <c r="BI66" s="4"/>
    </row>
    <row r="67" spans="2:61" x14ac:dyDescent="0.35">
      <c r="B67" s="36"/>
      <c r="C67" s="11">
        <v>42297</v>
      </c>
      <c r="D67" s="12">
        <v>37.450000000000003</v>
      </c>
      <c r="E67" s="12">
        <f t="shared" si="0"/>
        <v>-1.457944976315716E-2</v>
      </c>
      <c r="F67" s="12"/>
      <c r="G67" s="14"/>
      <c r="H67" s="11">
        <v>42297</v>
      </c>
      <c r="I67" s="12">
        <v>42.825000000000003</v>
      </c>
      <c r="J67" s="4">
        <f t="shared" si="1"/>
        <v>-8.1395798225585188E-3</v>
      </c>
      <c r="K67" s="4"/>
      <c r="L67" s="14"/>
      <c r="M67" s="11">
        <v>42297</v>
      </c>
      <c r="N67" s="12">
        <v>38.274999999999999</v>
      </c>
      <c r="O67" s="4">
        <f t="shared" si="2"/>
        <v>-9.7498334896835345E-3</v>
      </c>
      <c r="P67" s="4"/>
      <c r="Q67" s="14"/>
      <c r="R67" s="11">
        <v>42297</v>
      </c>
      <c r="S67" s="12">
        <v>43.225000000000001</v>
      </c>
      <c r="T67" s="4">
        <f t="shared" si="3"/>
        <v>-9.2113489532369957E-3</v>
      </c>
      <c r="U67" s="4"/>
      <c r="V67" s="14"/>
      <c r="W67" s="11">
        <v>42297</v>
      </c>
      <c r="X67" s="12">
        <v>38.5</v>
      </c>
      <c r="Y67" s="4">
        <f t="shared" si="4"/>
        <v>-5.8271450091938251E-3</v>
      </c>
      <c r="Z67" s="4"/>
      <c r="AA67" s="14"/>
      <c r="AB67" s="11">
        <v>42297</v>
      </c>
      <c r="AC67" s="12">
        <v>43.3</v>
      </c>
      <c r="AD67" s="4">
        <f t="shared" si="5"/>
        <v>-9.1954670931003856E-3</v>
      </c>
      <c r="AE67" s="4"/>
      <c r="AF67" s="14"/>
      <c r="AG67" s="11">
        <v>42297</v>
      </c>
      <c r="AH67" s="12">
        <v>2.7250000000000001</v>
      </c>
      <c r="AI67" s="4">
        <f t="shared" si="6"/>
        <v>2.2042624648738649E-3</v>
      </c>
      <c r="AJ67" s="4"/>
      <c r="AK67" s="14"/>
      <c r="AL67" s="11">
        <v>42297</v>
      </c>
      <c r="AM67" s="12">
        <v>3.0379999999999998</v>
      </c>
      <c r="AN67" s="4">
        <f t="shared" si="7"/>
        <v>1.317523247240681E-3</v>
      </c>
      <c r="AO67" s="4"/>
      <c r="AP67" s="14"/>
      <c r="AQ67" s="11">
        <v>42297</v>
      </c>
      <c r="AR67" s="12">
        <v>2.911</v>
      </c>
      <c r="AS67" s="4">
        <f t="shared" si="8"/>
        <v>2.751979720993327E-3</v>
      </c>
      <c r="AT67" s="4"/>
      <c r="AU67" s="14"/>
      <c r="AV67" s="11">
        <v>42297</v>
      </c>
      <c r="AW67" s="12">
        <v>3.2130000000000001</v>
      </c>
      <c r="AX67" s="12">
        <f t="shared" si="9"/>
        <v>2.1810259463601461E-3</v>
      </c>
      <c r="AY67" s="12"/>
      <c r="AZ67" s="15"/>
      <c r="BA67" s="11">
        <v>42297</v>
      </c>
      <c r="BB67" s="12">
        <v>2.9510000000000001</v>
      </c>
      <c r="BC67" s="4">
        <f t="shared" si="10"/>
        <v>4.7554437443194895E-3</v>
      </c>
      <c r="BD67" s="4"/>
      <c r="BE67" s="14"/>
      <c r="BF67" s="11">
        <v>42297</v>
      </c>
      <c r="BG67" s="12">
        <v>3.2519999999999998</v>
      </c>
      <c r="BH67" s="4">
        <f t="shared" si="11"/>
        <v>4.9321924893188721E-3</v>
      </c>
      <c r="BI67" s="4"/>
    </row>
    <row r="68" spans="2:61" x14ac:dyDescent="0.35">
      <c r="B68" s="36"/>
      <c r="C68" s="11">
        <v>42298</v>
      </c>
      <c r="D68" s="12">
        <v>37.35</v>
      </c>
      <c r="E68" s="12">
        <f t="shared" si="0"/>
        <v>-2.6737983844022043E-3</v>
      </c>
      <c r="F68" s="12"/>
      <c r="G68" s="14"/>
      <c r="H68" s="11">
        <v>42298</v>
      </c>
      <c r="I68" s="12">
        <v>42.625</v>
      </c>
      <c r="J68" s="4">
        <f t="shared" si="1"/>
        <v>-4.6811086065027992E-3</v>
      </c>
      <c r="K68" s="4"/>
      <c r="L68" s="14"/>
      <c r="M68" s="11">
        <v>42298</v>
      </c>
      <c r="N68" s="12">
        <v>38.049999999999997</v>
      </c>
      <c r="O68" s="4">
        <f t="shared" si="2"/>
        <v>-5.895857236052602E-3</v>
      </c>
      <c r="P68" s="4"/>
      <c r="Q68" s="14"/>
      <c r="R68" s="11">
        <v>42298</v>
      </c>
      <c r="S68" s="12">
        <v>43.075000000000003</v>
      </c>
      <c r="T68" s="4">
        <f t="shared" si="3"/>
        <v>-3.4762491553608967E-3</v>
      </c>
      <c r="U68" s="4"/>
      <c r="V68" s="14"/>
      <c r="W68" s="11">
        <v>42298</v>
      </c>
      <c r="X68" s="12">
        <v>38.200000000000003</v>
      </c>
      <c r="Y68" s="4">
        <f t="shared" si="4"/>
        <v>-7.8227256812089321E-3</v>
      </c>
      <c r="Z68" s="4"/>
      <c r="AA68" s="14"/>
      <c r="AB68" s="11">
        <v>42298</v>
      </c>
      <c r="AC68" s="12">
        <v>43.25</v>
      </c>
      <c r="AD68" s="4">
        <f t="shared" si="5"/>
        <v>-1.1554016305557627E-3</v>
      </c>
      <c r="AE68" s="4"/>
      <c r="AF68" s="14"/>
      <c r="AG68" s="11">
        <v>42298</v>
      </c>
      <c r="AH68" s="12">
        <v>2.6909999999999998</v>
      </c>
      <c r="AI68" s="4">
        <f t="shared" si="6"/>
        <v>-1.2555556370438731E-2</v>
      </c>
      <c r="AJ68" s="4"/>
      <c r="AK68" s="14"/>
      <c r="AL68" s="11">
        <v>42298</v>
      </c>
      <c r="AM68" s="12">
        <v>3.01</v>
      </c>
      <c r="AN68" s="4">
        <f t="shared" si="7"/>
        <v>-9.2593254127967123E-3</v>
      </c>
      <c r="AO68" s="4"/>
      <c r="AP68" s="14"/>
      <c r="AQ68" s="11">
        <v>42298</v>
      </c>
      <c r="AR68" s="12">
        <v>2.9020000000000001</v>
      </c>
      <c r="AS68" s="4">
        <f t="shared" si="8"/>
        <v>-3.0965103014900814E-3</v>
      </c>
      <c r="AT68" s="4"/>
      <c r="AU68" s="14"/>
      <c r="AV68" s="11">
        <v>42298</v>
      </c>
      <c r="AW68" s="12">
        <v>3.2</v>
      </c>
      <c r="AX68" s="12">
        <f t="shared" si="9"/>
        <v>-4.0542703280405674E-3</v>
      </c>
      <c r="AY68" s="12"/>
      <c r="AZ68" s="15"/>
      <c r="BA68" s="11">
        <v>42298</v>
      </c>
      <c r="BB68" s="12">
        <v>2.9350000000000001</v>
      </c>
      <c r="BC68" s="4">
        <f t="shared" si="10"/>
        <v>-5.4366426807426396E-3</v>
      </c>
      <c r="BD68" s="4"/>
      <c r="BE68" s="14"/>
      <c r="BF68" s="11">
        <v>42298</v>
      </c>
      <c r="BG68" s="12">
        <v>3.234</v>
      </c>
      <c r="BH68" s="4">
        <f t="shared" si="11"/>
        <v>-5.5504305306489799E-3</v>
      </c>
      <c r="BI68" s="4"/>
    </row>
    <row r="69" spans="2:61" x14ac:dyDescent="0.35">
      <c r="B69" s="36"/>
      <c r="C69" s="11">
        <v>42299</v>
      </c>
      <c r="D69" s="12">
        <v>37</v>
      </c>
      <c r="E69" s="12">
        <f t="shared" ref="E69:E92" si="12">LN(D69/D68)</f>
        <v>-9.4149989346018741E-3</v>
      </c>
      <c r="F69" s="12"/>
      <c r="G69" s="14"/>
      <c r="H69" s="11">
        <v>42299</v>
      </c>
      <c r="I69" s="12">
        <v>42.3</v>
      </c>
      <c r="J69" s="4">
        <f t="shared" ref="J69:J92" si="13">LN(I69/I68)</f>
        <v>-7.6538495514486366E-3</v>
      </c>
      <c r="K69" s="4"/>
      <c r="L69" s="14"/>
      <c r="M69" s="11">
        <v>42299</v>
      </c>
      <c r="N69" s="12">
        <v>37.75</v>
      </c>
      <c r="O69" s="4">
        <f t="shared" ref="O69:O92" si="14">LN(N69/N68)</f>
        <v>-7.9156086126610861E-3</v>
      </c>
      <c r="P69" s="4"/>
      <c r="Q69" s="14"/>
      <c r="R69" s="11">
        <v>42299</v>
      </c>
      <c r="S69" s="12">
        <v>42.7</v>
      </c>
      <c r="T69" s="4">
        <f t="shared" ref="T69:T92" si="15">LN(S69/S68)</f>
        <v>-8.743862179414412E-3</v>
      </c>
      <c r="U69" s="4"/>
      <c r="V69" s="14"/>
      <c r="W69" s="11">
        <v>42299</v>
      </c>
      <c r="X69" s="12">
        <v>37.85</v>
      </c>
      <c r="Y69" s="4">
        <f t="shared" ref="Y69:Y92" si="16">LN(X69/X68)</f>
        <v>-9.2045357290717958E-3</v>
      </c>
      <c r="Z69" s="4"/>
      <c r="AA69" s="14"/>
      <c r="AB69" s="11">
        <v>42299</v>
      </c>
      <c r="AC69" s="12">
        <v>42.975000000000001</v>
      </c>
      <c r="AD69" s="4">
        <f t="shared" ref="AD69:AD92" si="17">LN(AC69/AC68)</f>
        <v>-6.3786821089753445E-3</v>
      </c>
      <c r="AE69" s="4"/>
      <c r="AF69" s="14"/>
      <c r="AG69" s="11">
        <v>42299</v>
      </c>
      <c r="AH69" s="12">
        <v>2.6789999999999998</v>
      </c>
      <c r="AI69" s="4">
        <f t="shared" ref="AI69:AI92" si="18">LN(AH69/AH68)</f>
        <v>-4.4692811822970311E-3</v>
      </c>
      <c r="AJ69" s="4"/>
      <c r="AK69" s="14"/>
      <c r="AL69" s="11">
        <v>42299</v>
      </c>
      <c r="AM69" s="12">
        <v>3.0019999999999998</v>
      </c>
      <c r="AN69" s="4">
        <f t="shared" ref="AN69:AN92" si="19">LN(AM69/AM68)</f>
        <v>-2.6613455495141888E-3</v>
      </c>
      <c r="AO69" s="4"/>
      <c r="AP69" s="14"/>
      <c r="AQ69" s="11">
        <v>42299</v>
      </c>
      <c r="AR69" s="12">
        <v>2.887</v>
      </c>
      <c r="AS69" s="4">
        <f t="shared" ref="AS69:AS92" si="20">LN(AR69/AR68)</f>
        <v>-5.1822537811981343E-3</v>
      </c>
      <c r="AT69" s="4"/>
      <c r="AU69" s="14"/>
      <c r="AV69" s="11">
        <v>42299</v>
      </c>
      <c r="AW69" s="12">
        <v>3.1859999999999999</v>
      </c>
      <c r="AX69" s="12">
        <f t="shared" ref="AX69:AX92" si="21">LN(AW69/AW68)</f>
        <v>-4.3845983178240986E-3</v>
      </c>
      <c r="AY69" s="12"/>
      <c r="AZ69" s="15"/>
      <c r="BA69" s="11">
        <v>42299</v>
      </c>
      <c r="BB69" s="12">
        <v>2.9249999999999998</v>
      </c>
      <c r="BC69" s="4">
        <f t="shared" ref="BC69:BC92" si="22">LN(BB69/BB68)</f>
        <v>-3.4129725962400688E-3</v>
      </c>
      <c r="BD69" s="4"/>
      <c r="BE69" s="14"/>
      <c r="BF69" s="11">
        <v>42299</v>
      </c>
      <c r="BG69" s="12">
        <v>3.2250000000000001</v>
      </c>
      <c r="BH69" s="4">
        <f t="shared" ref="BH69:BH92" si="23">LN(BG69/BG68)</f>
        <v>-2.7868109071792842E-3</v>
      </c>
      <c r="BI69" s="4"/>
    </row>
    <row r="70" spans="2:61" x14ac:dyDescent="0.35">
      <c r="B70" s="36"/>
      <c r="C70" s="11">
        <v>42300</v>
      </c>
      <c r="D70" s="12">
        <v>37</v>
      </c>
      <c r="E70" s="12">
        <f t="shared" si="12"/>
        <v>0</v>
      </c>
      <c r="F70" s="12"/>
      <c r="G70" s="14"/>
      <c r="H70" s="11">
        <v>42300</v>
      </c>
      <c r="I70" s="12">
        <v>42.3</v>
      </c>
      <c r="J70" s="4">
        <f t="shared" si="13"/>
        <v>0</v>
      </c>
      <c r="K70" s="4"/>
      <c r="L70" s="14"/>
      <c r="M70" s="11">
        <v>42300</v>
      </c>
      <c r="N70" s="12">
        <v>37.700000000000003</v>
      </c>
      <c r="O70" s="4">
        <f t="shared" si="14"/>
        <v>-1.3253812410685707E-3</v>
      </c>
      <c r="P70" s="4"/>
      <c r="Q70" s="14"/>
      <c r="R70" s="11">
        <v>42300</v>
      </c>
      <c r="S70" s="12">
        <v>42.725000000000001</v>
      </c>
      <c r="T70" s="4">
        <f t="shared" si="15"/>
        <v>5.8530876707577322E-4</v>
      </c>
      <c r="U70" s="4"/>
      <c r="V70" s="14"/>
      <c r="W70" s="11">
        <v>42300</v>
      </c>
      <c r="X70" s="12">
        <v>37.700000000000003</v>
      </c>
      <c r="Y70" s="4">
        <f t="shared" si="16"/>
        <v>-3.9708854294926198E-3</v>
      </c>
      <c r="Z70" s="4"/>
      <c r="AA70" s="14"/>
      <c r="AB70" s="11">
        <v>42300</v>
      </c>
      <c r="AC70" s="12">
        <v>42.8</v>
      </c>
      <c r="AD70" s="4">
        <f t="shared" si="17"/>
        <v>-4.0804486811619172E-3</v>
      </c>
      <c r="AE70" s="4"/>
      <c r="AF70" s="14"/>
      <c r="AG70" s="11">
        <v>42300</v>
      </c>
      <c r="AH70" s="12">
        <v>2.6139999999999999</v>
      </c>
      <c r="AI70" s="4">
        <f t="shared" si="18"/>
        <v>-2.4561975360441492E-2</v>
      </c>
      <c r="AJ70" s="4"/>
      <c r="AK70" s="14"/>
      <c r="AL70" s="11">
        <v>42300</v>
      </c>
      <c r="AM70" s="12">
        <v>2.948</v>
      </c>
      <c r="AN70" s="4">
        <f t="shared" si="19"/>
        <v>-1.8151758884179973E-2</v>
      </c>
      <c r="AO70" s="4"/>
      <c r="AP70" s="14"/>
      <c r="AQ70" s="11">
        <v>42300</v>
      </c>
      <c r="AR70" s="12">
        <v>2.8450000000000002</v>
      </c>
      <c r="AS70" s="4">
        <f t="shared" si="20"/>
        <v>-1.4654833102503737E-2</v>
      </c>
      <c r="AT70" s="4"/>
      <c r="AU70" s="14"/>
      <c r="AV70" s="11">
        <v>42300</v>
      </c>
      <c r="AW70" s="12">
        <v>3.15</v>
      </c>
      <c r="AX70" s="12">
        <f t="shared" si="21"/>
        <v>-1.1363758650315095E-2</v>
      </c>
      <c r="AY70" s="12"/>
      <c r="AZ70" s="15"/>
      <c r="BA70" s="11">
        <v>42300</v>
      </c>
      <c r="BB70" s="12">
        <v>2.887</v>
      </c>
      <c r="BC70" s="4">
        <f t="shared" si="22"/>
        <v>-1.307658000302166E-2</v>
      </c>
      <c r="BD70" s="4"/>
      <c r="BE70" s="14"/>
      <c r="BF70" s="11">
        <v>42300</v>
      </c>
      <c r="BG70" s="12">
        <v>3.1869999999999998</v>
      </c>
      <c r="BH70" s="4">
        <f t="shared" si="23"/>
        <v>-1.1852914812536582E-2</v>
      </c>
      <c r="BI70" s="4"/>
    </row>
    <row r="71" spans="2:61" x14ac:dyDescent="0.35">
      <c r="B71" s="36"/>
      <c r="C71" s="11">
        <v>42303</v>
      </c>
      <c r="D71" s="12">
        <v>36.5</v>
      </c>
      <c r="E71" s="12">
        <f t="shared" si="12"/>
        <v>-1.3605652055778598E-2</v>
      </c>
      <c r="F71" s="12"/>
      <c r="G71" s="14"/>
      <c r="H71" s="11">
        <v>42303</v>
      </c>
      <c r="I71" s="12">
        <v>41.8</v>
      </c>
      <c r="J71" s="4">
        <f t="shared" si="13"/>
        <v>-1.1890746521521674E-2</v>
      </c>
      <c r="K71" s="4"/>
      <c r="L71" s="14"/>
      <c r="M71" s="11">
        <v>42303</v>
      </c>
      <c r="N71" s="12">
        <v>37.125</v>
      </c>
      <c r="O71" s="4">
        <f t="shared" si="14"/>
        <v>-1.5369497331101416E-2</v>
      </c>
      <c r="P71" s="4"/>
      <c r="Q71" s="14"/>
      <c r="R71" s="11">
        <v>42303</v>
      </c>
      <c r="S71" s="12">
        <v>42.125</v>
      </c>
      <c r="T71" s="4">
        <f t="shared" si="15"/>
        <v>-1.4142840329128879E-2</v>
      </c>
      <c r="U71" s="4"/>
      <c r="V71" s="14"/>
      <c r="W71" s="11">
        <v>42303</v>
      </c>
      <c r="X71" s="12">
        <v>37.299999999999997</v>
      </c>
      <c r="Y71" s="4">
        <f t="shared" si="16"/>
        <v>-1.0666767804195416E-2</v>
      </c>
      <c r="Z71" s="4"/>
      <c r="AA71" s="14"/>
      <c r="AB71" s="11">
        <v>42303</v>
      </c>
      <c r="AC71" s="12">
        <v>42.274999999999999</v>
      </c>
      <c r="AD71" s="4">
        <f t="shared" si="17"/>
        <v>-1.2342207803107122E-2</v>
      </c>
      <c r="AE71" s="4"/>
      <c r="AF71" s="14"/>
      <c r="AG71" s="11">
        <v>42303</v>
      </c>
      <c r="AH71" s="12">
        <v>2.5259999999999998</v>
      </c>
      <c r="AI71" s="4">
        <f t="shared" si="18"/>
        <v>-3.4244591273730925E-2</v>
      </c>
      <c r="AJ71" s="4"/>
      <c r="AK71" s="14"/>
      <c r="AL71" s="11">
        <v>42303</v>
      </c>
      <c r="AM71" s="12">
        <v>2.8740000000000001</v>
      </c>
      <c r="AN71" s="4">
        <f t="shared" si="19"/>
        <v>-2.5422186670256926E-2</v>
      </c>
      <c r="AO71" s="4"/>
      <c r="AP71" s="14"/>
      <c r="AQ71" s="11">
        <v>42303</v>
      </c>
      <c r="AR71" s="12">
        <v>2.7810000000000001</v>
      </c>
      <c r="AS71" s="4">
        <f t="shared" si="20"/>
        <v>-2.2752492326466468E-2</v>
      </c>
      <c r="AT71" s="4"/>
      <c r="AU71" s="14"/>
      <c r="AV71" s="11">
        <v>42303</v>
      </c>
      <c r="AW71" s="12">
        <v>3.0870000000000002</v>
      </c>
      <c r="AX71" s="12">
        <f t="shared" si="21"/>
        <v>-2.0202707317519355E-2</v>
      </c>
      <c r="AY71" s="12"/>
      <c r="AZ71" s="15"/>
      <c r="BA71" s="11">
        <v>42303</v>
      </c>
      <c r="BB71" s="12">
        <v>2.835</v>
      </c>
      <c r="BC71" s="4">
        <f t="shared" si="22"/>
        <v>-1.8175963501082703E-2</v>
      </c>
      <c r="BD71" s="4"/>
      <c r="BE71" s="14"/>
      <c r="BF71" s="11">
        <v>42303</v>
      </c>
      <c r="BG71" s="12">
        <v>3.1349999999999998</v>
      </c>
      <c r="BH71" s="4">
        <f t="shared" si="23"/>
        <v>-1.6450861350315409E-2</v>
      </c>
      <c r="BI71" s="4"/>
    </row>
    <row r="72" spans="2:61" x14ac:dyDescent="0.35">
      <c r="B72" s="36"/>
      <c r="C72" s="11">
        <v>42304</v>
      </c>
      <c r="D72" s="12">
        <v>36.475000000000001</v>
      </c>
      <c r="E72" s="12">
        <f t="shared" si="12"/>
        <v>-6.8516617959639035E-4</v>
      </c>
      <c r="F72" s="12"/>
      <c r="G72" s="14"/>
      <c r="H72" s="11">
        <v>42304</v>
      </c>
      <c r="I72" s="12">
        <v>41.625</v>
      </c>
      <c r="J72" s="4">
        <f t="shared" si="13"/>
        <v>-4.1953912301026268E-3</v>
      </c>
      <c r="K72" s="4"/>
      <c r="L72" s="14"/>
      <c r="M72" s="11">
        <v>42304</v>
      </c>
      <c r="N72" s="12">
        <v>36.799999999999997</v>
      </c>
      <c r="O72" s="4">
        <f t="shared" si="14"/>
        <v>-8.7927519479785391E-3</v>
      </c>
      <c r="P72" s="4"/>
      <c r="Q72" s="14"/>
      <c r="R72" s="11">
        <v>42304</v>
      </c>
      <c r="S72" s="12">
        <v>41.65</v>
      </c>
      <c r="T72" s="4">
        <f t="shared" si="15"/>
        <v>-1.1340020059674133E-2</v>
      </c>
      <c r="U72" s="4"/>
      <c r="V72" s="14"/>
      <c r="W72" s="11">
        <v>42304</v>
      </c>
      <c r="X72" s="12">
        <v>36.725000000000001</v>
      </c>
      <c r="Y72" s="4">
        <f t="shared" si="16"/>
        <v>-1.5535604589828696E-2</v>
      </c>
      <c r="Z72" s="4"/>
      <c r="AA72" s="14"/>
      <c r="AB72" s="11">
        <v>42304</v>
      </c>
      <c r="AC72" s="12">
        <v>41.7</v>
      </c>
      <c r="AD72" s="4">
        <f t="shared" si="17"/>
        <v>-1.3694765979888128E-2</v>
      </c>
      <c r="AE72" s="4"/>
      <c r="AF72" s="14"/>
      <c r="AG72" s="11">
        <v>42304</v>
      </c>
      <c r="AH72" s="12">
        <v>2.5459999999999998</v>
      </c>
      <c r="AI72" s="4">
        <f t="shared" si="18"/>
        <v>7.8864762069153632E-3</v>
      </c>
      <c r="AJ72" s="4"/>
      <c r="AK72" s="14"/>
      <c r="AL72" s="11">
        <v>42304</v>
      </c>
      <c r="AM72" s="12">
        <v>2.887</v>
      </c>
      <c r="AN72" s="4">
        <f t="shared" si="19"/>
        <v>4.5131130239647486E-3</v>
      </c>
      <c r="AO72" s="4"/>
      <c r="AP72" s="14"/>
      <c r="AQ72" s="11">
        <v>42304</v>
      </c>
      <c r="AR72" s="12">
        <v>2.7850000000000001</v>
      </c>
      <c r="AS72" s="4">
        <f t="shared" si="20"/>
        <v>1.4372981274195838E-3</v>
      </c>
      <c r="AT72" s="4"/>
      <c r="AU72" s="14"/>
      <c r="AV72" s="11">
        <v>42304</v>
      </c>
      <c r="AW72" s="12">
        <v>3.0870000000000002</v>
      </c>
      <c r="AX72" s="12">
        <f t="shared" si="21"/>
        <v>0</v>
      </c>
      <c r="AY72" s="12"/>
      <c r="AZ72" s="15"/>
      <c r="BA72" s="11">
        <v>42304</v>
      </c>
      <c r="BB72" s="12">
        <v>2.8330000000000002</v>
      </c>
      <c r="BC72" s="4">
        <f t="shared" si="22"/>
        <v>-7.0571633133580472E-4</v>
      </c>
      <c r="BD72" s="4"/>
      <c r="BE72" s="14"/>
      <c r="BF72" s="11">
        <v>42304</v>
      </c>
      <c r="BG72" s="12">
        <v>3.1309999999999998</v>
      </c>
      <c r="BH72" s="4">
        <f t="shared" si="23"/>
        <v>-1.2767317406153873E-3</v>
      </c>
      <c r="BI72" s="4"/>
    </row>
    <row r="73" spans="2:61" x14ac:dyDescent="0.35">
      <c r="B73" s="36"/>
      <c r="C73" s="11">
        <v>42305</v>
      </c>
      <c r="D73" s="12">
        <v>36.700000000000003</v>
      </c>
      <c r="E73" s="12">
        <f t="shared" si="12"/>
        <v>6.1496606516753287E-3</v>
      </c>
      <c r="F73" s="12"/>
      <c r="G73" s="14"/>
      <c r="H73" s="11">
        <v>42305</v>
      </c>
      <c r="I73" s="12">
        <v>41.8</v>
      </c>
      <c r="J73" s="4">
        <f t="shared" si="13"/>
        <v>4.1953912301026137E-3</v>
      </c>
      <c r="K73" s="4"/>
      <c r="L73" s="14"/>
      <c r="M73" s="11">
        <v>42305</v>
      </c>
      <c r="N73" s="12">
        <v>37</v>
      </c>
      <c r="O73" s="4">
        <f t="shared" si="14"/>
        <v>5.4200674693393345E-3</v>
      </c>
      <c r="P73" s="4"/>
      <c r="Q73" s="14"/>
      <c r="R73" s="11">
        <v>42305</v>
      </c>
      <c r="S73" s="12">
        <v>41.9</v>
      </c>
      <c r="T73" s="4">
        <f t="shared" si="15"/>
        <v>5.984458315240266E-3</v>
      </c>
      <c r="U73" s="4"/>
      <c r="V73" s="14"/>
      <c r="W73" s="11">
        <v>42305</v>
      </c>
      <c r="X73" s="12">
        <v>36.875</v>
      </c>
      <c r="Y73" s="4">
        <f t="shared" si="16"/>
        <v>4.0760926000429354E-3</v>
      </c>
      <c r="Z73" s="4"/>
      <c r="AA73" s="14"/>
      <c r="AB73" s="11">
        <v>42305</v>
      </c>
      <c r="AC73" s="12">
        <v>41.85</v>
      </c>
      <c r="AD73" s="4">
        <f t="shared" si="17"/>
        <v>3.59066813072854E-3</v>
      </c>
      <c r="AE73" s="4"/>
      <c r="AF73" s="14"/>
      <c r="AG73" s="11">
        <v>42305</v>
      </c>
      <c r="AH73" s="12">
        <v>2.5099999999999998</v>
      </c>
      <c r="AI73" s="4">
        <f t="shared" si="18"/>
        <v>-1.4240746991522276E-2</v>
      </c>
      <c r="AJ73" s="4"/>
      <c r="AK73" s="14"/>
      <c r="AL73" s="11">
        <v>42305</v>
      </c>
      <c r="AM73" s="12">
        <v>2.859</v>
      </c>
      <c r="AN73" s="4">
        <f t="shared" si="19"/>
        <v>-9.7459873406232495E-3</v>
      </c>
      <c r="AO73" s="4"/>
      <c r="AP73" s="14"/>
      <c r="AQ73" s="11">
        <v>42305</v>
      </c>
      <c r="AR73" s="12">
        <v>2.7650000000000001</v>
      </c>
      <c r="AS73" s="4">
        <f t="shared" si="20"/>
        <v>-7.2072384049492715E-3</v>
      </c>
      <c r="AT73" s="4"/>
      <c r="AU73" s="14"/>
      <c r="AV73" s="11">
        <v>42305</v>
      </c>
      <c r="AW73" s="12">
        <v>3.069</v>
      </c>
      <c r="AX73" s="12">
        <f t="shared" si="21"/>
        <v>-5.8479698824232115E-3</v>
      </c>
      <c r="AY73" s="12"/>
      <c r="AZ73" s="15"/>
      <c r="BA73" s="11">
        <v>42305</v>
      </c>
      <c r="BB73" s="12">
        <v>2.819</v>
      </c>
      <c r="BC73" s="4">
        <f t="shared" si="22"/>
        <v>-4.9540087164040335E-3</v>
      </c>
      <c r="BD73" s="4"/>
      <c r="BE73" s="14"/>
      <c r="BF73" s="11">
        <v>42305</v>
      </c>
      <c r="BG73" s="12">
        <v>3.1230000000000002</v>
      </c>
      <c r="BH73" s="4">
        <f t="shared" si="23"/>
        <v>-2.5583640433269553E-3</v>
      </c>
      <c r="BI73" s="4"/>
    </row>
    <row r="74" spans="2:61" x14ac:dyDescent="0.35">
      <c r="B74" s="36"/>
      <c r="C74" s="11">
        <v>42306</v>
      </c>
      <c r="D74" s="12">
        <v>36.5</v>
      </c>
      <c r="E74" s="12">
        <f t="shared" si="12"/>
        <v>-5.4644944720788485E-3</v>
      </c>
      <c r="F74" s="12"/>
      <c r="G74" s="14"/>
      <c r="H74" s="11">
        <v>42306</v>
      </c>
      <c r="I74" s="12">
        <v>41.625</v>
      </c>
      <c r="J74" s="4">
        <f t="shared" si="13"/>
        <v>-4.1953912301026268E-3</v>
      </c>
      <c r="K74" s="4"/>
      <c r="L74" s="14"/>
      <c r="M74" s="11">
        <v>42306</v>
      </c>
      <c r="N74" s="12">
        <v>36.799999999999997</v>
      </c>
      <c r="O74" s="4">
        <f t="shared" si="14"/>
        <v>-5.4200674693392556E-3</v>
      </c>
      <c r="P74" s="4"/>
      <c r="Q74" s="14"/>
      <c r="R74" s="11">
        <v>42306</v>
      </c>
      <c r="S74" s="12">
        <v>41.7</v>
      </c>
      <c r="T74" s="4">
        <f t="shared" si="15"/>
        <v>-4.7846981233361585E-3</v>
      </c>
      <c r="U74" s="4"/>
      <c r="V74" s="14"/>
      <c r="W74" s="11">
        <v>42306</v>
      </c>
      <c r="X74" s="12">
        <v>36.725000000000001</v>
      </c>
      <c r="Y74" s="4">
        <f t="shared" si="16"/>
        <v>-4.0760926000428304E-3</v>
      </c>
      <c r="Z74" s="4"/>
      <c r="AA74" s="14"/>
      <c r="AB74" s="11">
        <v>42306</v>
      </c>
      <c r="AC74" s="12">
        <v>41.55</v>
      </c>
      <c r="AD74" s="4">
        <f t="shared" si="17"/>
        <v>-7.194275634027197E-3</v>
      </c>
      <c r="AE74" s="4"/>
      <c r="AF74" s="14"/>
      <c r="AG74" s="11">
        <v>42306</v>
      </c>
      <c r="AH74" s="12">
        <v>2.472</v>
      </c>
      <c r="AI74" s="4">
        <f t="shared" si="18"/>
        <v>-1.5255213548248143E-2</v>
      </c>
      <c r="AJ74" s="4"/>
      <c r="AK74" s="14"/>
      <c r="AL74" s="11">
        <v>42306</v>
      </c>
      <c r="AM74" s="12">
        <v>2.82</v>
      </c>
      <c r="AN74" s="4">
        <f t="shared" si="19"/>
        <v>-1.3735028390152631E-2</v>
      </c>
      <c r="AO74" s="4"/>
      <c r="AP74" s="14"/>
      <c r="AQ74" s="11">
        <v>42306</v>
      </c>
      <c r="AR74" s="12">
        <v>2.7290000000000001</v>
      </c>
      <c r="AS74" s="4">
        <f t="shared" si="20"/>
        <v>-1.3105393248096757E-2</v>
      </c>
      <c r="AT74" s="4"/>
      <c r="AU74" s="14"/>
      <c r="AV74" s="11">
        <v>42306</v>
      </c>
      <c r="AW74" s="12">
        <v>3.0390000000000001</v>
      </c>
      <c r="AX74" s="12">
        <f t="shared" si="21"/>
        <v>-9.8232617029430924E-3</v>
      </c>
      <c r="AY74" s="12"/>
      <c r="AZ74" s="15"/>
      <c r="BA74" s="11">
        <v>42306</v>
      </c>
      <c r="BB74" s="12">
        <v>2.798</v>
      </c>
      <c r="BC74" s="4">
        <f t="shared" si="22"/>
        <v>-7.4773358886860439E-3</v>
      </c>
      <c r="BD74" s="4"/>
      <c r="BE74" s="14"/>
      <c r="BF74" s="11">
        <v>42306</v>
      </c>
      <c r="BG74" s="12">
        <v>3.1030000000000002</v>
      </c>
      <c r="BH74" s="4">
        <f t="shared" si="23"/>
        <v>-6.4246928346983262E-3</v>
      </c>
      <c r="BI74" s="4"/>
    </row>
    <row r="75" spans="2:61" x14ac:dyDescent="0.35">
      <c r="B75" s="36"/>
      <c r="C75" s="11">
        <v>42307</v>
      </c>
      <c r="D75" s="12">
        <v>36.024999999999999</v>
      </c>
      <c r="E75" s="12">
        <f t="shared" si="12"/>
        <v>-1.3099118702860065E-2</v>
      </c>
      <c r="F75" s="12"/>
      <c r="G75" s="14"/>
      <c r="H75" s="11">
        <v>42307</v>
      </c>
      <c r="I75" s="12">
        <v>41.1</v>
      </c>
      <c r="J75" s="4">
        <f t="shared" si="13"/>
        <v>-1.2692826798418958E-2</v>
      </c>
      <c r="K75" s="4"/>
      <c r="L75" s="14"/>
      <c r="M75" s="11">
        <v>42307</v>
      </c>
      <c r="N75" s="12">
        <v>36.375</v>
      </c>
      <c r="O75" s="4">
        <f t="shared" si="14"/>
        <v>-1.1616119683228556E-2</v>
      </c>
      <c r="P75" s="4"/>
      <c r="Q75" s="14"/>
      <c r="R75" s="11">
        <v>42307</v>
      </c>
      <c r="S75" s="12">
        <v>41.174999999999997</v>
      </c>
      <c r="T75" s="4">
        <f t="shared" si="15"/>
        <v>-1.2669852741051891E-2</v>
      </c>
      <c r="U75" s="4"/>
      <c r="V75" s="14"/>
      <c r="W75" s="11">
        <v>42307</v>
      </c>
      <c r="X75" s="12">
        <v>36.25</v>
      </c>
      <c r="Y75" s="4">
        <f t="shared" si="16"/>
        <v>-1.3018340759257273E-2</v>
      </c>
      <c r="Z75" s="4"/>
      <c r="AA75" s="14"/>
      <c r="AB75" s="11">
        <v>42307</v>
      </c>
      <c r="AC75" s="12">
        <v>40.950000000000003</v>
      </c>
      <c r="AD75" s="4">
        <f t="shared" si="17"/>
        <v>-1.4545711002378638E-2</v>
      </c>
      <c r="AE75" s="4"/>
      <c r="AF75" s="14"/>
      <c r="AG75" s="11">
        <v>42307</v>
      </c>
      <c r="AH75" s="12">
        <v>2.5270000000000001</v>
      </c>
      <c r="AI75" s="4">
        <f t="shared" si="18"/>
        <v>2.2005288810612915E-2</v>
      </c>
      <c r="AJ75" s="4"/>
      <c r="AK75" s="14"/>
      <c r="AL75" s="11">
        <v>42307</v>
      </c>
      <c r="AM75" s="12">
        <v>2.859</v>
      </c>
      <c r="AN75" s="4">
        <f t="shared" si="19"/>
        <v>1.3735028390152688E-2</v>
      </c>
      <c r="AO75" s="4"/>
      <c r="AP75" s="14"/>
      <c r="AQ75" s="11">
        <v>42307</v>
      </c>
      <c r="AR75" s="12">
        <v>2.7450000000000001</v>
      </c>
      <c r="AS75" s="4">
        <f t="shared" si="20"/>
        <v>5.8458332352926091E-3</v>
      </c>
      <c r="AT75" s="4"/>
      <c r="AU75" s="14"/>
      <c r="AV75" s="11">
        <v>42307</v>
      </c>
      <c r="AW75" s="12">
        <v>3.0550000000000002</v>
      </c>
      <c r="AX75" s="12">
        <f t="shared" si="21"/>
        <v>5.2510786889026261E-3</v>
      </c>
      <c r="AY75" s="12"/>
      <c r="AZ75" s="15"/>
      <c r="BA75" s="11">
        <v>42307</v>
      </c>
      <c r="BB75" s="12">
        <v>2.827</v>
      </c>
      <c r="BC75" s="4">
        <f t="shared" si="22"/>
        <v>1.0311202468163819E-2</v>
      </c>
      <c r="BD75" s="4"/>
      <c r="BE75" s="14"/>
      <c r="BF75" s="11">
        <v>42307</v>
      </c>
      <c r="BG75" s="12">
        <v>3.129</v>
      </c>
      <c r="BH75" s="4">
        <f t="shared" si="23"/>
        <v>8.344079220501923E-3</v>
      </c>
      <c r="BI75" s="4"/>
    </row>
    <row r="76" spans="2:61" x14ac:dyDescent="0.35">
      <c r="B76" s="36"/>
      <c r="C76" s="11">
        <v>42310</v>
      </c>
      <c r="D76" s="12">
        <v>35.75</v>
      </c>
      <c r="E76" s="12">
        <f t="shared" si="12"/>
        <v>-7.6628727455691371E-3</v>
      </c>
      <c r="F76" s="12"/>
      <c r="G76" s="14"/>
      <c r="H76" s="11">
        <v>42310</v>
      </c>
      <c r="I76" s="12">
        <v>40.674999999999997</v>
      </c>
      <c r="J76" s="4">
        <f t="shared" si="13"/>
        <v>-1.0394468397087554E-2</v>
      </c>
      <c r="K76" s="4"/>
      <c r="L76" s="14"/>
      <c r="M76" s="11">
        <v>42310</v>
      </c>
      <c r="N76" s="12">
        <v>35.950000000000003</v>
      </c>
      <c r="O76" s="4">
        <f t="shared" si="14"/>
        <v>-1.1752641324600847E-2</v>
      </c>
      <c r="P76" s="4"/>
      <c r="Q76" s="14"/>
      <c r="R76" s="11">
        <v>42310</v>
      </c>
      <c r="S76" s="12">
        <v>40.625</v>
      </c>
      <c r="T76" s="4">
        <f t="shared" si="15"/>
        <v>-1.3447635413802341E-2</v>
      </c>
      <c r="U76" s="4"/>
      <c r="V76" s="14"/>
      <c r="W76" s="11">
        <v>42310</v>
      </c>
      <c r="X76" s="12">
        <v>35.4</v>
      </c>
      <c r="Y76" s="4">
        <f t="shared" si="16"/>
        <v>-2.3727561160955042E-2</v>
      </c>
      <c r="Z76" s="4"/>
      <c r="AA76" s="14"/>
      <c r="AB76" s="11">
        <v>42310</v>
      </c>
      <c r="AC76" s="12">
        <v>40.524999999999999</v>
      </c>
      <c r="AD76" s="4">
        <f t="shared" si="17"/>
        <v>-1.0432742677338706E-2</v>
      </c>
      <c r="AE76" s="4"/>
      <c r="AF76" s="14"/>
      <c r="AG76" s="11">
        <v>42310</v>
      </c>
      <c r="AH76" s="12">
        <v>2.5070000000000001</v>
      </c>
      <c r="AI76" s="4">
        <f t="shared" si="18"/>
        <v>-7.946009229900821E-3</v>
      </c>
      <c r="AJ76" s="4"/>
      <c r="AK76" s="14"/>
      <c r="AL76" s="11">
        <v>42310</v>
      </c>
      <c r="AM76" s="12">
        <v>2.8380000000000001</v>
      </c>
      <c r="AN76" s="4">
        <f t="shared" si="19"/>
        <v>-7.372334602323837E-3</v>
      </c>
      <c r="AO76" s="4"/>
      <c r="AP76" s="14"/>
      <c r="AQ76" s="11">
        <v>42310</v>
      </c>
      <c r="AR76" s="12">
        <v>2.7410000000000001</v>
      </c>
      <c r="AS76" s="4">
        <f t="shared" si="20"/>
        <v>-1.4582576408452459E-3</v>
      </c>
      <c r="AT76" s="4"/>
      <c r="AU76" s="14"/>
      <c r="AV76" s="11">
        <v>42310</v>
      </c>
      <c r="AW76" s="12">
        <v>3.0470000000000002</v>
      </c>
      <c r="AX76" s="12">
        <f t="shared" si="21"/>
        <v>-2.6220926199866917E-3</v>
      </c>
      <c r="AY76" s="12"/>
      <c r="AZ76" s="15"/>
      <c r="BA76" s="11">
        <v>42310</v>
      </c>
      <c r="BB76" s="12">
        <v>2.8109999999999999</v>
      </c>
      <c r="BC76" s="4">
        <f t="shared" si="22"/>
        <v>-5.6757867870584127E-3</v>
      </c>
      <c r="BD76" s="4"/>
      <c r="BE76" s="14"/>
      <c r="BF76" s="11">
        <v>42310</v>
      </c>
      <c r="BG76" s="12">
        <v>3.113</v>
      </c>
      <c r="BH76" s="4">
        <f t="shared" si="23"/>
        <v>-5.1265732272739346E-3</v>
      </c>
      <c r="BI76" s="4"/>
    </row>
    <row r="77" spans="2:61" x14ac:dyDescent="0.35">
      <c r="B77" s="36"/>
      <c r="C77" s="11">
        <v>42311</v>
      </c>
      <c r="D77" s="12">
        <v>35.6</v>
      </c>
      <c r="E77" s="12">
        <f t="shared" si="12"/>
        <v>-4.2046312820318123E-3</v>
      </c>
      <c r="F77" s="12"/>
      <c r="G77" s="14"/>
      <c r="H77" s="11">
        <v>42311</v>
      </c>
      <c r="I77" s="12">
        <v>40.200000000000003</v>
      </c>
      <c r="J77" s="4">
        <f t="shared" si="13"/>
        <v>-1.1746657480125941E-2</v>
      </c>
      <c r="K77" s="4"/>
      <c r="L77" s="14"/>
      <c r="M77" s="11">
        <v>42311</v>
      </c>
      <c r="N77" s="12">
        <v>35.725000000000001</v>
      </c>
      <c r="O77" s="4">
        <f t="shared" si="14"/>
        <v>-6.2783603511246625E-3</v>
      </c>
      <c r="P77" s="4"/>
      <c r="Q77" s="14"/>
      <c r="R77" s="11">
        <v>42311</v>
      </c>
      <c r="S77" s="12">
        <v>39.924999999999997</v>
      </c>
      <c r="T77" s="4">
        <f t="shared" si="15"/>
        <v>-1.7380946548825469E-2</v>
      </c>
      <c r="U77" s="4"/>
      <c r="V77" s="14"/>
      <c r="W77" s="11">
        <v>42311</v>
      </c>
      <c r="X77" s="12">
        <v>34.924999999999997</v>
      </c>
      <c r="Y77" s="4">
        <f t="shared" si="16"/>
        <v>-1.3508914996703255E-2</v>
      </c>
      <c r="Z77" s="4"/>
      <c r="AA77" s="14"/>
      <c r="AB77" s="11">
        <v>42311</v>
      </c>
      <c r="AC77" s="12">
        <v>39.225000000000001</v>
      </c>
      <c r="AD77" s="4">
        <f t="shared" si="17"/>
        <v>-3.2604769002643474E-2</v>
      </c>
      <c r="AE77" s="4"/>
      <c r="AF77" s="14"/>
      <c r="AG77" s="11">
        <v>42311</v>
      </c>
      <c r="AH77" s="12">
        <v>2.5219999999999998</v>
      </c>
      <c r="AI77" s="4">
        <f t="shared" si="18"/>
        <v>5.9654183665713064E-3</v>
      </c>
      <c r="AJ77" s="4"/>
      <c r="AK77" s="14"/>
      <c r="AL77" s="11">
        <v>42311</v>
      </c>
      <c r="AM77" s="12">
        <v>2.8519999999999999</v>
      </c>
      <c r="AN77" s="4">
        <f t="shared" si="19"/>
        <v>4.9209238141984957E-3</v>
      </c>
      <c r="AO77" s="4"/>
      <c r="AP77" s="14"/>
      <c r="AQ77" s="11">
        <v>42311</v>
      </c>
      <c r="AR77" s="12">
        <v>2.75</v>
      </c>
      <c r="AS77" s="4">
        <f t="shared" si="20"/>
        <v>3.2780943578311068E-3</v>
      </c>
      <c r="AT77" s="4"/>
      <c r="AU77" s="14"/>
      <c r="AV77" s="11">
        <v>42311</v>
      </c>
      <c r="AW77" s="12">
        <v>3.0609999999999999</v>
      </c>
      <c r="AX77" s="12">
        <f t="shared" si="21"/>
        <v>4.584159959703466E-3</v>
      </c>
      <c r="AY77" s="12"/>
      <c r="AZ77" s="15"/>
      <c r="BA77" s="11">
        <v>42311</v>
      </c>
      <c r="BB77" s="12">
        <v>2.8319999999999999</v>
      </c>
      <c r="BC77" s="4">
        <f t="shared" si="22"/>
        <v>7.4428839070784427E-3</v>
      </c>
      <c r="BD77" s="4"/>
      <c r="BE77" s="14"/>
      <c r="BF77" s="11">
        <v>42311</v>
      </c>
      <c r="BG77" s="12">
        <v>3.1339999999999999</v>
      </c>
      <c r="BH77" s="4">
        <f t="shared" si="23"/>
        <v>6.7232524743579963E-3</v>
      </c>
      <c r="BI77" s="4"/>
    </row>
    <row r="78" spans="2:61" x14ac:dyDescent="0.35">
      <c r="B78" s="36"/>
      <c r="C78" s="11">
        <v>42312</v>
      </c>
      <c r="D78" s="12">
        <v>35.625</v>
      </c>
      <c r="E78" s="12">
        <f t="shared" si="12"/>
        <v>7.0200073082978475E-4</v>
      </c>
      <c r="F78" s="12"/>
      <c r="G78" s="14"/>
      <c r="H78" s="11">
        <v>42312</v>
      </c>
      <c r="I78" s="12">
        <v>39.950000000000003</v>
      </c>
      <c r="J78" s="4">
        <f t="shared" si="13"/>
        <v>-6.2383234126917025E-3</v>
      </c>
      <c r="K78" s="4"/>
      <c r="L78" s="14"/>
      <c r="M78" s="11">
        <v>42312</v>
      </c>
      <c r="N78" s="12">
        <v>35.325000000000003</v>
      </c>
      <c r="O78" s="4">
        <f t="shared" si="14"/>
        <v>-1.1259795245339958E-2</v>
      </c>
      <c r="P78" s="4"/>
      <c r="Q78" s="14"/>
      <c r="R78" s="11">
        <v>42312</v>
      </c>
      <c r="S78" s="12">
        <v>39.35</v>
      </c>
      <c r="T78" s="4">
        <f t="shared" si="15"/>
        <v>-1.4506719237663807E-2</v>
      </c>
      <c r="U78" s="4"/>
      <c r="V78" s="14"/>
      <c r="W78" s="11">
        <v>42312</v>
      </c>
      <c r="X78" s="12">
        <v>34.65</v>
      </c>
      <c r="Y78" s="4">
        <f t="shared" si="16"/>
        <v>-7.9051795071132611E-3</v>
      </c>
      <c r="Z78" s="4"/>
      <c r="AA78" s="14"/>
      <c r="AB78" s="11">
        <v>42312</v>
      </c>
      <c r="AC78" s="12">
        <v>38.65</v>
      </c>
      <c r="AD78" s="4">
        <f t="shared" si="17"/>
        <v>-1.4767523585665415E-2</v>
      </c>
      <c r="AE78" s="4"/>
      <c r="AF78" s="14"/>
      <c r="AG78" s="11">
        <v>42312</v>
      </c>
      <c r="AH78" s="12">
        <v>2.5070000000000001</v>
      </c>
      <c r="AI78" s="4">
        <f t="shared" si="18"/>
        <v>-5.9654183665713437E-3</v>
      </c>
      <c r="AJ78" s="4"/>
      <c r="AK78" s="14"/>
      <c r="AL78" s="11">
        <v>42312</v>
      </c>
      <c r="AM78" s="12">
        <v>2.85</v>
      </c>
      <c r="AN78" s="4">
        <f t="shared" si="19"/>
        <v>-7.0150827149024835E-4</v>
      </c>
      <c r="AO78" s="4"/>
      <c r="AP78" s="14"/>
      <c r="AQ78" s="11">
        <v>42312</v>
      </c>
      <c r="AR78" s="12">
        <v>2.754</v>
      </c>
      <c r="AS78" s="4">
        <f t="shared" si="20"/>
        <v>1.4534886279830986E-3</v>
      </c>
      <c r="AT78" s="4"/>
      <c r="AU78" s="14"/>
      <c r="AV78" s="11">
        <v>42312</v>
      </c>
      <c r="AW78" s="12">
        <v>3.069</v>
      </c>
      <c r="AX78" s="12">
        <f t="shared" si="21"/>
        <v>2.6101156743235827E-3</v>
      </c>
      <c r="AY78" s="12"/>
      <c r="AZ78" s="15"/>
      <c r="BA78" s="11">
        <v>42312</v>
      </c>
      <c r="BB78" s="12">
        <v>2.8359999999999999</v>
      </c>
      <c r="BC78" s="4">
        <f t="shared" si="22"/>
        <v>1.4114328384078085E-3</v>
      </c>
      <c r="BD78" s="4"/>
      <c r="BE78" s="14"/>
      <c r="BF78" s="11">
        <v>42312</v>
      </c>
      <c r="BG78" s="12">
        <v>3.14</v>
      </c>
      <c r="BH78" s="4">
        <f t="shared" si="23"/>
        <v>1.9126559863329874E-3</v>
      </c>
      <c r="BI78" s="4"/>
    </row>
    <row r="79" spans="2:61" x14ac:dyDescent="0.35">
      <c r="B79" s="36"/>
      <c r="C79" s="11">
        <v>42313</v>
      </c>
      <c r="D79" s="12">
        <v>35.549999999999997</v>
      </c>
      <c r="E79" s="12">
        <f t="shared" si="12"/>
        <v>-2.1074823395648098E-3</v>
      </c>
      <c r="F79" s="12"/>
      <c r="G79" s="14"/>
      <c r="H79" s="11">
        <v>42313</v>
      </c>
      <c r="I79" s="12">
        <v>39.575000000000003</v>
      </c>
      <c r="J79" s="4">
        <f t="shared" si="13"/>
        <v>-9.4310664452078516E-3</v>
      </c>
      <c r="K79" s="4"/>
      <c r="L79" s="14"/>
      <c r="M79" s="11">
        <v>42313</v>
      </c>
      <c r="N79" s="12">
        <v>34.875</v>
      </c>
      <c r="O79" s="4">
        <f t="shared" si="14"/>
        <v>-1.2820688429061547E-2</v>
      </c>
      <c r="P79" s="4"/>
      <c r="Q79" s="14"/>
      <c r="R79" s="11">
        <v>42313</v>
      </c>
      <c r="S79" s="12">
        <v>38.950000000000003</v>
      </c>
      <c r="T79" s="4">
        <f t="shared" si="15"/>
        <v>-1.021720254665494E-2</v>
      </c>
      <c r="U79" s="4"/>
      <c r="V79" s="14"/>
      <c r="W79" s="11">
        <v>42313</v>
      </c>
      <c r="X79" s="12">
        <v>34.424999999999997</v>
      </c>
      <c r="Y79" s="4">
        <f t="shared" si="16"/>
        <v>-6.5146810211937538E-3</v>
      </c>
      <c r="Z79" s="4"/>
      <c r="AA79" s="14"/>
      <c r="AB79" s="11">
        <v>42313</v>
      </c>
      <c r="AC79" s="12">
        <v>38.274999999999999</v>
      </c>
      <c r="AD79" s="4">
        <f t="shared" si="17"/>
        <v>-9.7498334896835345E-3</v>
      </c>
      <c r="AE79" s="4"/>
      <c r="AF79" s="14"/>
      <c r="AG79" s="11">
        <v>42313</v>
      </c>
      <c r="AH79" s="12">
        <v>2.5720000000000001</v>
      </c>
      <c r="AI79" s="4">
        <f t="shared" si="18"/>
        <v>2.5596987199216614E-2</v>
      </c>
      <c r="AJ79" s="4"/>
      <c r="AK79" s="14"/>
      <c r="AL79" s="11">
        <v>42313</v>
      </c>
      <c r="AM79" s="12">
        <v>2.8940000000000001</v>
      </c>
      <c r="AN79" s="4">
        <f t="shared" si="19"/>
        <v>1.5320633928732921E-2</v>
      </c>
      <c r="AO79" s="4"/>
      <c r="AP79" s="14"/>
      <c r="AQ79" s="11">
        <v>42313</v>
      </c>
      <c r="AR79" s="12">
        <v>2.7719999999999998</v>
      </c>
      <c r="AS79" s="4">
        <f t="shared" si="20"/>
        <v>6.5146810211936723E-3</v>
      </c>
      <c r="AT79" s="4"/>
      <c r="AU79" s="14"/>
      <c r="AV79" s="11">
        <v>42313</v>
      </c>
      <c r="AW79" s="12">
        <v>3.08</v>
      </c>
      <c r="AX79" s="12">
        <f t="shared" si="21"/>
        <v>3.5778213478841235E-3</v>
      </c>
      <c r="AY79" s="12"/>
      <c r="AZ79" s="15"/>
      <c r="BA79" s="11">
        <v>42313</v>
      </c>
      <c r="BB79" s="12">
        <v>2.8490000000000002</v>
      </c>
      <c r="BC79" s="4">
        <f t="shared" si="22"/>
        <v>4.5734468458903344E-3</v>
      </c>
      <c r="BD79" s="4"/>
      <c r="BE79" s="14"/>
      <c r="BF79" s="11">
        <v>42313</v>
      </c>
      <c r="BG79" s="12">
        <v>3.153</v>
      </c>
      <c r="BH79" s="4">
        <f t="shared" si="23"/>
        <v>4.1315806427618205E-3</v>
      </c>
      <c r="BI79" s="4"/>
    </row>
    <row r="80" spans="2:61" x14ac:dyDescent="0.35">
      <c r="B80" s="36"/>
      <c r="C80" s="11">
        <v>42314</v>
      </c>
      <c r="D80" s="12">
        <v>35.524999999999999</v>
      </c>
      <c r="E80" s="12">
        <f t="shared" si="12"/>
        <v>-7.0348226608546633E-4</v>
      </c>
      <c r="F80" s="12"/>
      <c r="G80" s="14"/>
      <c r="H80" s="11">
        <v>42314</v>
      </c>
      <c r="I80" s="12">
        <v>39.225000000000001</v>
      </c>
      <c r="J80" s="4">
        <f t="shared" si="13"/>
        <v>-8.8833071479796407E-3</v>
      </c>
      <c r="K80" s="4"/>
      <c r="L80" s="14"/>
      <c r="M80" s="11">
        <v>42314</v>
      </c>
      <c r="N80" s="12">
        <v>34.549999999999997</v>
      </c>
      <c r="O80" s="4">
        <f t="shared" si="14"/>
        <v>-9.3626899278509076E-3</v>
      </c>
      <c r="P80" s="4"/>
      <c r="Q80" s="14"/>
      <c r="R80" s="11">
        <v>42314</v>
      </c>
      <c r="S80" s="12">
        <v>38.25</v>
      </c>
      <c r="T80" s="4">
        <f t="shared" si="15"/>
        <v>-1.8135212044212506E-2</v>
      </c>
      <c r="U80" s="4"/>
      <c r="V80" s="14"/>
      <c r="W80" s="11">
        <v>42314</v>
      </c>
      <c r="X80" s="12">
        <v>33.799999999999997</v>
      </c>
      <c r="Y80" s="4">
        <f t="shared" si="16"/>
        <v>-1.8322242125745469E-2</v>
      </c>
      <c r="Z80" s="4"/>
      <c r="AA80" s="14"/>
      <c r="AB80" s="11">
        <v>42314</v>
      </c>
      <c r="AC80" s="12">
        <v>37.9</v>
      </c>
      <c r="AD80" s="4">
        <f t="shared" si="17"/>
        <v>-9.8458294553667777E-3</v>
      </c>
      <c r="AE80" s="4"/>
      <c r="AF80" s="14"/>
      <c r="AG80" s="11">
        <v>42314</v>
      </c>
      <c r="AH80" s="12">
        <v>2.5760000000000001</v>
      </c>
      <c r="AI80" s="4">
        <f t="shared" si="18"/>
        <v>1.5540018667343205E-3</v>
      </c>
      <c r="AJ80" s="4"/>
      <c r="AK80" s="14"/>
      <c r="AL80" s="11">
        <v>42314</v>
      </c>
      <c r="AM80" s="12">
        <v>2.9</v>
      </c>
      <c r="AN80" s="4">
        <f t="shared" si="19"/>
        <v>2.0711087831360984E-3</v>
      </c>
      <c r="AO80" s="4"/>
      <c r="AP80" s="14"/>
      <c r="AQ80" s="11">
        <v>42314</v>
      </c>
      <c r="AR80" s="12">
        <v>2.7789999999999999</v>
      </c>
      <c r="AS80" s="4">
        <f t="shared" si="20"/>
        <v>2.5220694327099391E-3</v>
      </c>
      <c r="AT80" s="4"/>
      <c r="AU80" s="14"/>
      <c r="AV80" s="11">
        <v>42314</v>
      </c>
      <c r="AW80" s="12">
        <v>3.0840000000000001</v>
      </c>
      <c r="AX80" s="12">
        <f t="shared" si="21"/>
        <v>1.2978587156000124E-3</v>
      </c>
      <c r="AY80" s="12"/>
      <c r="AZ80" s="15"/>
      <c r="BA80" s="11">
        <v>42314</v>
      </c>
      <c r="BB80" s="12">
        <v>2.8479999999999999</v>
      </c>
      <c r="BC80" s="4">
        <f t="shared" si="22"/>
        <v>-3.510619660419983E-4</v>
      </c>
      <c r="BD80" s="4"/>
      <c r="BE80" s="14"/>
      <c r="BF80" s="11">
        <v>42314</v>
      </c>
      <c r="BG80" s="12">
        <v>3.1509999999999998</v>
      </c>
      <c r="BH80" s="4">
        <f t="shared" si="23"/>
        <v>-6.3451778778628393E-4</v>
      </c>
      <c r="BI80" s="4"/>
    </row>
    <row r="81" spans="2:79" x14ac:dyDescent="0.35">
      <c r="B81" s="36"/>
      <c r="C81" s="11">
        <v>42317</v>
      </c>
      <c r="D81" s="12">
        <v>34.575000000000003</v>
      </c>
      <c r="E81" s="12">
        <f t="shared" si="12"/>
        <v>-2.7105796432342313E-2</v>
      </c>
      <c r="F81" s="12"/>
      <c r="G81" s="14"/>
      <c r="H81" s="11">
        <v>42317</v>
      </c>
      <c r="I81" s="12">
        <v>38.325000000000003</v>
      </c>
      <c r="J81" s="4">
        <f t="shared" si="13"/>
        <v>-2.3211873861218486E-2</v>
      </c>
      <c r="K81" s="4"/>
      <c r="L81" s="14"/>
      <c r="M81" s="11">
        <v>42317</v>
      </c>
      <c r="N81" s="12">
        <v>33.75</v>
      </c>
      <c r="O81" s="4">
        <f t="shared" si="14"/>
        <v>-2.3427132895140004E-2</v>
      </c>
      <c r="P81" s="4"/>
      <c r="Q81" s="14"/>
      <c r="R81" s="11">
        <v>42317</v>
      </c>
      <c r="S81" s="12">
        <v>37.549999999999997</v>
      </c>
      <c r="T81" s="4">
        <f t="shared" si="15"/>
        <v>-1.8470182062401141E-2</v>
      </c>
      <c r="U81" s="4"/>
      <c r="V81" s="14"/>
      <c r="W81" s="11">
        <v>42317</v>
      </c>
      <c r="X81" s="12">
        <v>33.075000000000003</v>
      </c>
      <c r="Y81" s="4">
        <f t="shared" si="16"/>
        <v>-2.1683092487953515E-2</v>
      </c>
      <c r="Z81" s="4"/>
      <c r="AA81" s="14"/>
      <c r="AB81" s="11">
        <v>42317</v>
      </c>
      <c r="AC81" s="12">
        <v>37.024999999999999</v>
      </c>
      <c r="AD81" s="4">
        <f t="shared" si="17"/>
        <v>-2.3357751934518205E-2</v>
      </c>
      <c r="AE81" s="4"/>
      <c r="AF81" s="14"/>
      <c r="AG81" s="11">
        <v>42317</v>
      </c>
      <c r="AH81" s="12">
        <v>2.524</v>
      </c>
      <c r="AI81" s="4">
        <f t="shared" si="18"/>
        <v>-2.0392863563140469E-2</v>
      </c>
      <c r="AJ81" s="4"/>
      <c r="AK81" s="14"/>
      <c r="AL81" s="11">
        <v>42317</v>
      </c>
      <c r="AM81" s="12">
        <v>2.8530000000000002</v>
      </c>
      <c r="AN81" s="4">
        <f t="shared" si="19"/>
        <v>-1.6339664761065284E-2</v>
      </c>
      <c r="AO81" s="4"/>
      <c r="AP81" s="14"/>
      <c r="AQ81" s="11">
        <v>42317</v>
      </c>
      <c r="AR81" s="12">
        <v>2.7589999999999999</v>
      </c>
      <c r="AS81" s="4">
        <f t="shared" si="20"/>
        <v>-7.2228555252175893E-3</v>
      </c>
      <c r="AT81" s="4"/>
      <c r="AU81" s="14"/>
      <c r="AV81" s="11">
        <v>42317</v>
      </c>
      <c r="AW81" s="12">
        <v>3.0670000000000002</v>
      </c>
      <c r="AX81" s="12">
        <f t="shared" si="21"/>
        <v>-5.5275705689685544E-3</v>
      </c>
      <c r="AY81" s="12"/>
      <c r="AZ81" s="15"/>
      <c r="BA81" s="11">
        <v>42317</v>
      </c>
      <c r="BB81" s="12">
        <v>2.8340000000000001</v>
      </c>
      <c r="BC81" s="4">
        <f t="shared" si="22"/>
        <v>-4.927852281240582E-3</v>
      </c>
      <c r="BD81" s="4"/>
      <c r="BE81" s="14"/>
      <c r="BF81" s="11">
        <v>42317</v>
      </c>
      <c r="BG81" s="12">
        <v>3.137</v>
      </c>
      <c r="BH81" s="4">
        <f t="shared" si="23"/>
        <v>-4.452933566596335E-3</v>
      </c>
      <c r="BI81" s="4"/>
    </row>
    <row r="82" spans="2:79" x14ac:dyDescent="0.35">
      <c r="B82" s="36"/>
      <c r="C82" s="11">
        <v>42318</v>
      </c>
      <c r="D82" s="12">
        <v>34.15</v>
      </c>
      <c r="E82" s="12">
        <f t="shared" si="12"/>
        <v>-1.2368291534022916E-2</v>
      </c>
      <c r="F82" s="12"/>
      <c r="G82" s="14"/>
      <c r="H82" s="11">
        <v>42318</v>
      </c>
      <c r="I82" s="12">
        <v>37.950000000000003</v>
      </c>
      <c r="J82" s="4">
        <f t="shared" si="13"/>
        <v>-9.8329209162388333E-3</v>
      </c>
      <c r="K82" s="4"/>
      <c r="L82" s="14"/>
      <c r="M82" s="11">
        <v>42318</v>
      </c>
      <c r="N82" s="12">
        <v>33.424999999999997</v>
      </c>
      <c r="O82" s="4">
        <f t="shared" si="14"/>
        <v>-9.6762943305320915E-3</v>
      </c>
      <c r="P82" s="4"/>
      <c r="Q82" s="14"/>
      <c r="R82" s="11">
        <v>42318</v>
      </c>
      <c r="S82" s="12">
        <v>37.299999999999997</v>
      </c>
      <c r="T82" s="4">
        <f t="shared" si="15"/>
        <v>-6.6800515603739107E-3</v>
      </c>
      <c r="U82" s="4"/>
      <c r="V82" s="14"/>
      <c r="W82" s="11">
        <v>42318</v>
      </c>
      <c r="X82" s="12">
        <v>32.825000000000003</v>
      </c>
      <c r="Y82" s="4">
        <f t="shared" si="16"/>
        <v>-7.5872898121594808E-3</v>
      </c>
      <c r="Z82" s="4"/>
      <c r="AA82" s="14"/>
      <c r="AB82" s="11">
        <v>42318</v>
      </c>
      <c r="AC82" s="12">
        <v>37</v>
      </c>
      <c r="AD82" s="4">
        <f t="shared" si="17"/>
        <v>-6.7544750963796684E-4</v>
      </c>
      <c r="AE82" s="4"/>
      <c r="AF82" s="14"/>
      <c r="AG82" s="11">
        <v>42318</v>
      </c>
      <c r="AH82" s="12">
        <v>2.5649999999999999</v>
      </c>
      <c r="AI82" s="4">
        <f t="shared" si="18"/>
        <v>1.6113533943766117E-2</v>
      </c>
      <c r="AJ82" s="4"/>
      <c r="AK82" s="14"/>
      <c r="AL82" s="11">
        <v>42318</v>
      </c>
      <c r="AM82" s="12">
        <v>2.883</v>
      </c>
      <c r="AN82" s="4">
        <f t="shared" si="19"/>
        <v>1.0460346424902121E-2</v>
      </c>
      <c r="AO82" s="4"/>
      <c r="AP82" s="14"/>
      <c r="AQ82" s="11">
        <v>42318</v>
      </c>
      <c r="AR82" s="12">
        <v>2.7879999999999998</v>
      </c>
      <c r="AS82" s="4">
        <f t="shared" si="20"/>
        <v>1.0456197663128282E-2</v>
      </c>
      <c r="AT82" s="4"/>
      <c r="AU82" s="14"/>
      <c r="AV82" s="11">
        <v>42318</v>
      </c>
      <c r="AW82" s="12">
        <v>3.09</v>
      </c>
      <c r="AX82" s="12">
        <f t="shared" si="21"/>
        <v>7.4712057775395578E-3</v>
      </c>
      <c r="AY82" s="12"/>
      <c r="AZ82" s="15"/>
      <c r="BA82" s="11">
        <v>42318</v>
      </c>
      <c r="BB82" s="12">
        <v>2.8450000000000002</v>
      </c>
      <c r="BC82" s="4">
        <f t="shared" si="22"/>
        <v>3.8739263098056882E-3</v>
      </c>
      <c r="BD82" s="4"/>
      <c r="BE82" s="14"/>
      <c r="BF82" s="11">
        <v>42318</v>
      </c>
      <c r="BG82" s="12">
        <v>3.1480000000000001</v>
      </c>
      <c r="BH82" s="4">
        <f t="shared" si="23"/>
        <v>3.5004013466156773E-3</v>
      </c>
      <c r="BI82" s="4"/>
    </row>
    <row r="83" spans="2:79" x14ac:dyDescent="0.35">
      <c r="B83" s="36"/>
      <c r="C83" s="11">
        <v>42319</v>
      </c>
      <c r="D83" s="12">
        <v>33.75</v>
      </c>
      <c r="E83" s="12">
        <f t="shared" si="12"/>
        <v>-1.178216869826024E-2</v>
      </c>
      <c r="F83" s="12"/>
      <c r="G83" s="14"/>
      <c r="H83" s="11">
        <v>42319</v>
      </c>
      <c r="I83" s="12">
        <v>37.325000000000003</v>
      </c>
      <c r="J83" s="4">
        <f t="shared" si="13"/>
        <v>-1.6606160416384904E-2</v>
      </c>
      <c r="K83" s="4"/>
      <c r="L83" s="14"/>
      <c r="M83" s="11">
        <v>42319</v>
      </c>
      <c r="N83" s="12">
        <v>32.549999999999997</v>
      </c>
      <c r="O83" s="4">
        <f t="shared" si="14"/>
        <v>-2.6526754333428597E-2</v>
      </c>
      <c r="P83" s="4"/>
      <c r="Q83" s="14"/>
      <c r="R83" s="11">
        <v>42319</v>
      </c>
      <c r="S83" s="12">
        <v>36.35</v>
      </c>
      <c r="T83" s="4">
        <f t="shared" si="15"/>
        <v>-2.5799122670241387E-2</v>
      </c>
      <c r="U83" s="4"/>
      <c r="V83" s="14"/>
      <c r="W83" s="11">
        <v>42319</v>
      </c>
      <c r="X83" s="12">
        <v>31.8</v>
      </c>
      <c r="Y83" s="4">
        <f t="shared" si="16"/>
        <v>-3.1724130402728805E-2</v>
      </c>
      <c r="Z83" s="4"/>
      <c r="AA83" s="14"/>
      <c r="AB83" s="11">
        <v>42319</v>
      </c>
      <c r="AC83" s="12">
        <v>36.1</v>
      </c>
      <c r="AD83" s="4">
        <f t="shared" si="17"/>
        <v>-2.462504730538918E-2</v>
      </c>
      <c r="AE83" s="4"/>
      <c r="AF83" s="14"/>
      <c r="AG83" s="11">
        <v>42319</v>
      </c>
      <c r="AH83" s="12">
        <v>2.552</v>
      </c>
      <c r="AI83" s="4">
        <f t="shared" si="18"/>
        <v>-5.0811131401893757E-3</v>
      </c>
      <c r="AJ83" s="4"/>
      <c r="AK83" s="14"/>
      <c r="AL83" s="11">
        <v>42319</v>
      </c>
      <c r="AM83" s="12">
        <v>2.8780000000000001</v>
      </c>
      <c r="AN83" s="4">
        <f t="shared" si="19"/>
        <v>-1.735810191089059E-3</v>
      </c>
      <c r="AO83" s="4"/>
      <c r="AP83" s="14"/>
      <c r="AQ83" s="11">
        <v>42319</v>
      </c>
      <c r="AR83" s="12">
        <v>2.79</v>
      </c>
      <c r="AS83" s="4">
        <f t="shared" si="20"/>
        <v>7.1710293499682352E-4</v>
      </c>
      <c r="AT83" s="4"/>
      <c r="AU83" s="14"/>
      <c r="AV83" s="11">
        <v>42319</v>
      </c>
      <c r="AW83" s="12">
        <v>3.0910000000000002</v>
      </c>
      <c r="AX83" s="12">
        <f t="shared" si="21"/>
        <v>3.2357224032532561E-4</v>
      </c>
      <c r="AY83" s="12"/>
      <c r="AZ83" s="15"/>
      <c r="BA83" s="11">
        <v>42319</v>
      </c>
      <c r="BB83" s="12">
        <v>2.839</v>
      </c>
      <c r="BC83" s="4">
        <f t="shared" si="22"/>
        <v>-2.1111900874601374E-3</v>
      </c>
      <c r="BD83" s="4"/>
      <c r="BE83" s="14"/>
      <c r="BF83" s="11">
        <v>42319</v>
      </c>
      <c r="BG83" s="12">
        <v>3.1419999999999999</v>
      </c>
      <c r="BH83" s="4">
        <f t="shared" si="23"/>
        <v>-1.9077907217274375E-3</v>
      </c>
      <c r="BI83" s="4"/>
    </row>
    <row r="84" spans="2:79" x14ac:dyDescent="0.35">
      <c r="B84" s="36"/>
      <c r="C84" s="11">
        <v>42320</v>
      </c>
      <c r="D84" s="12">
        <v>33.65</v>
      </c>
      <c r="E84" s="12">
        <f t="shared" si="12"/>
        <v>-2.9673612278021122E-3</v>
      </c>
      <c r="F84" s="12"/>
      <c r="G84" s="14"/>
      <c r="H84" s="11">
        <v>42320</v>
      </c>
      <c r="I84" s="12">
        <v>37.125</v>
      </c>
      <c r="J84" s="4">
        <f t="shared" si="13"/>
        <v>-5.3727463023904454E-3</v>
      </c>
      <c r="K84" s="4"/>
      <c r="L84" s="14"/>
      <c r="M84" s="11">
        <v>42320</v>
      </c>
      <c r="N84" s="12">
        <v>32.450000000000003</v>
      </c>
      <c r="O84" s="4">
        <f t="shared" si="14"/>
        <v>-3.076925504479086E-3</v>
      </c>
      <c r="P84" s="4"/>
      <c r="Q84" s="14"/>
      <c r="R84" s="11">
        <v>42320</v>
      </c>
      <c r="S84" s="12">
        <v>36.1</v>
      </c>
      <c r="T84" s="4">
        <f t="shared" si="15"/>
        <v>-6.9013386406931573E-3</v>
      </c>
      <c r="U84" s="4"/>
      <c r="V84" s="14"/>
      <c r="W84" s="11">
        <v>42320</v>
      </c>
      <c r="X84" s="12">
        <v>31.4</v>
      </c>
      <c r="Y84" s="4">
        <f t="shared" si="16"/>
        <v>-1.2658396871923577E-2</v>
      </c>
      <c r="Z84" s="4"/>
      <c r="AA84" s="14"/>
      <c r="AB84" s="11">
        <v>42320</v>
      </c>
      <c r="AC84" s="12">
        <v>35.625</v>
      </c>
      <c r="AD84" s="4">
        <f t="shared" si="17"/>
        <v>-1.324522675002068E-2</v>
      </c>
      <c r="AE84" s="4"/>
      <c r="AF84" s="14"/>
      <c r="AG84" s="11">
        <v>42320</v>
      </c>
      <c r="AH84" s="12">
        <v>2.56</v>
      </c>
      <c r="AI84" s="4">
        <f t="shared" si="18"/>
        <v>3.1298930089275656E-3</v>
      </c>
      <c r="AJ84" s="4"/>
      <c r="AK84" s="14"/>
      <c r="AL84" s="11">
        <v>42320</v>
      </c>
      <c r="AM84" s="12">
        <v>2.8820000000000001</v>
      </c>
      <c r="AN84" s="4">
        <f t="shared" si="19"/>
        <v>1.3888891121543452E-3</v>
      </c>
      <c r="AO84" s="4"/>
      <c r="AP84" s="14"/>
      <c r="AQ84" s="11">
        <v>42320</v>
      </c>
      <c r="AR84" s="12">
        <v>2.8</v>
      </c>
      <c r="AS84" s="4">
        <f t="shared" si="20"/>
        <v>3.5778213478839024E-3</v>
      </c>
      <c r="AT84" s="4"/>
      <c r="AU84" s="14"/>
      <c r="AV84" s="11">
        <v>42320</v>
      </c>
      <c r="AW84" s="12">
        <v>3.097</v>
      </c>
      <c r="AX84" s="12">
        <f t="shared" si="21"/>
        <v>1.9392378410863578E-3</v>
      </c>
      <c r="AY84" s="12"/>
      <c r="AZ84" s="15"/>
      <c r="BA84" s="11">
        <v>42320</v>
      </c>
      <c r="BB84" s="12">
        <v>2.839</v>
      </c>
      <c r="BC84" s="4">
        <f t="shared" si="22"/>
        <v>0</v>
      </c>
      <c r="BD84" s="4"/>
      <c r="BE84" s="14"/>
      <c r="BF84" s="11">
        <v>42320</v>
      </c>
      <c r="BG84" s="12">
        <v>3.1259999999999999</v>
      </c>
      <c r="BH84" s="4">
        <f t="shared" si="23"/>
        <v>-5.1053078341445424E-3</v>
      </c>
      <c r="BI84" s="4"/>
    </row>
    <row r="85" spans="2:79" x14ac:dyDescent="0.35">
      <c r="B85" s="36"/>
      <c r="C85" s="11">
        <v>42321</v>
      </c>
      <c r="D85" s="12">
        <v>34.049999999999997</v>
      </c>
      <c r="E85" s="12">
        <f t="shared" si="12"/>
        <v>1.181697650478452E-2</v>
      </c>
      <c r="F85" s="12"/>
      <c r="G85" s="14"/>
      <c r="H85" s="11">
        <v>42321</v>
      </c>
      <c r="I85" s="12">
        <v>37.4</v>
      </c>
      <c r="J85" s="4">
        <f t="shared" si="13"/>
        <v>7.38010729762246E-3</v>
      </c>
      <c r="K85" s="4"/>
      <c r="L85" s="14"/>
      <c r="M85" s="11">
        <v>42321</v>
      </c>
      <c r="N85" s="12">
        <v>32.875</v>
      </c>
      <c r="O85" s="4">
        <f t="shared" si="14"/>
        <v>1.3012047347829488E-2</v>
      </c>
      <c r="P85" s="4"/>
      <c r="Q85" s="14"/>
      <c r="R85" s="11">
        <v>42321</v>
      </c>
      <c r="S85" s="12">
        <v>36.274999999999999</v>
      </c>
      <c r="T85" s="4">
        <f t="shared" si="15"/>
        <v>4.8359334314163165E-3</v>
      </c>
      <c r="U85" s="4"/>
      <c r="V85" s="14"/>
      <c r="W85" s="11">
        <v>42321</v>
      </c>
      <c r="X85" s="12">
        <v>31.675000000000001</v>
      </c>
      <c r="Y85" s="4">
        <f t="shared" si="16"/>
        <v>8.719833292995036E-3</v>
      </c>
      <c r="Z85" s="4"/>
      <c r="AA85" s="14"/>
      <c r="AB85" s="11">
        <v>42321</v>
      </c>
      <c r="AC85" s="12">
        <v>35.625</v>
      </c>
      <c r="AD85" s="4">
        <f t="shared" si="17"/>
        <v>0</v>
      </c>
      <c r="AE85" s="4"/>
      <c r="AF85" s="14"/>
      <c r="AG85" s="11">
        <v>42321</v>
      </c>
      <c r="AH85" s="12">
        <v>2.6030000000000002</v>
      </c>
      <c r="AI85" s="4">
        <f t="shared" si="18"/>
        <v>1.6657367520957259E-2</v>
      </c>
      <c r="AJ85" s="4"/>
      <c r="AK85" s="14"/>
      <c r="AL85" s="11">
        <v>42321</v>
      </c>
      <c r="AM85" s="12">
        <v>2.91</v>
      </c>
      <c r="AN85" s="4">
        <f t="shared" si="19"/>
        <v>9.6685836060707367E-3</v>
      </c>
      <c r="AO85" s="4"/>
      <c r="AP85" s="14"/>
      <c r="AQ85" s="11">
        <v>42321</v>
      </c>
      <c r="AR85" s="12">
        <v>2.82</v>
      </c>
      <c r="AS85" s="4">
        <f t="shared" si="20"/>
        <v>7.1174677688639549E-3</v>
      </c>
      <c r="AT85" s="4"/>
      <c r="AU85" s="14"/>
      <c r="AV85" s="11">
        <v>42321</v>
      </c>
      <c r="AW85" s="12">
        <v>3.117</v>
      </c>
      <c r="AX85" s="12">
        <f t="shared" si="21"/>
        <v>6.437099794134195E-3</v>
      </c>
      <c r="AY85" s="12"/>
      <c r="AZ85" s="15"/>
      <c r="BA85" s="11">
        <v>42321</v>
      </c>
      <c r="BB85" s="12">
        <v>2.859</v>
      </c>
      <c r="BC85" s="4">
        <f t="shared" si="22"/>
        <v>7.0200358493405675E-3</v>
      </c>
      <c r="BD85" s="4"/>
      <c r="BE85" s="14"/>
      <c r="BF85" s="11">
        <v>42321</v>
      </c>
      <c r="BG85" s="12">
        <v>3.1459999999999999</v>
      </c>
      <c r="BH85" s="4">
        <f t="shared" si="23"/>
        <v>6.3775726368011706E-3</v>
      </c>
      <c r="BI85" s="4"/>
    </row>
    <row r="86" spans="2:79" x14ac:dyDescent="0.35">
      <c r="B86" s="36"/>
      <c r="C86" s="11">
        <v>42324</v>
      </c>
      <c r="D86" s="12">
        <v>34.625</v>
      </c>
      <c r="E86" s="12">
        <f t="shared" si="12"/>
        <v>1.6745931911981218E-2</v>
      </c>
      <c r="F86" s="12"/>
      <c r="G86" s="14"/>
      <c r="H86" s="11">
        <v>42324</v>
      </c>
      <c r="I86" s="12">
        <v>38.200000000000003</v>
      </c>
      <c r="J86" s="4">
        <f t="shared" si="13"/>
        <v>2.1164811192043331E-2</v>
      </c>
      <c r="K86" s="4"/>
      <c r="L86" s="14"/>
      <c r="M86" s="11">
        <v>42324</v>
      </c>
      <c r="N86" s="12">
        <v>33.549999999999997</v>
      </c>
      <c r="O86" s="4">
        <f t="shared" si="14"/>
        <v>2.032437291976211E-2</v>
      </c>
      <c r="P86" s="4"/>
      <c r="Q86" s="14"/>
      <c r="R86" s="11">
        <v>42324</v>
      </c>
      <c r="S86" s="12">
        <v>37.1</v>
      </c>
      <c r="T86" s="4">
        <f t="shared" si="15"/>
        <v>2.2488170843138006E-2</v>
      </c>
      <c r="U86" s="4"/>
      <c r="V86" s="14"/>
      <c r="W86" s="11">
        <v>42324</v>
      </c>
      <c r="X86" s="12">
        <v>32.450000000000003</v>
      </c>
      <c r="Y86" s="4">
        <f t="shared" si="16"/>
        <v>2.4172716942896393E-2</v>
      </c>
      <c r="Z86" s="4"/>
      <c r="AA86" s="14"/>
      <c r="AB86" s="11">
        <v>42324</v>
      </c>
      <c r="AC86" s="12">
        <v>36.225000000000001</v>
      </c>
      <c r="AD86" s="4">
        <f t="shared" si="17"/>
        <v>1.6701849617931572E-2</v>
      </c>
      <c r="AE86" s="4"/>
      <c r="AF86" s="14"/>
      <c r="AG86" s="11">
        <v>42324</v>
      </c>
      <c r="AH86" s="12">
        <v>2.6219999999999999</v>
      </c>
      <c r="AI86" s="4">
        <f t="shared" si="18"/>
        <v>7.2727593290796569E-3</v>
      </c>
      <c r="AJ86" s="4"/>
      <c r="AK86" s="14"/>
      <c r="AL86" s="11">
        <v>42324</v>
      </c>
      <c r="AM86" s="12">
        <v>2.9159999999999999</v>
      </c>
      <c r="AN86" s="4">
        <f t="shared" si="19"/>
        <v>2.0597329630105622E-3</v>
      </c>
      <c r="AO86" s="4"/>
      <c r="AP86" s="14"/>
      <c r="AQ86" s="11">
        <v>42324</v>
      </c>
      <c r="AR86" s="12">
        <v>2.8239999999999998</v>
      </c>
      <c r="AS86" s="4">
        <f t="shared" si="20"/>
        <v>1.4174346809733152E-3</v>
      </c>
      <c r="AT86" s="4"/>
      <c r="AU86" s="14"/>
      <c r="AV86" s="11">
        <v>42324</v>
      </c>
      <c r="AW86" s="12">
        <v>3.1219999999999999</v>
      </c>
      <c r="AX86" s="12">
        <f t="shared" si="21"/>
        <v>1.6028213080402462E-3</v>
      </c>
      <c r="AY86" s="12"/>
      <c r="AZ86" s="15"/>
      <c r="BA86" s="11">
        <v>42324</v>
      </c>
      <c r="BB86" s="12">
        <v>2.8690000000000002</v>
      </c>
      <c r="BC86" s="4">
        <f t="shared" si="22"/>
        <v>3.4916236590531121E-3</v>
      </c>
      <c r="BD86" s="4"/>
      <c r="BE86" s="14"/>
      <c r="BF86" s="11">
        <v>42324</v>
      </c>
      <c r="BG86" s="12">
        <v>3.1560000000000001</v>
      </c>
      <c r="BH86" s="4">
        <f t="shared" si="23"/>
        <v>3.1735983475417512E-3</v>
      </c>
      <c r="BI86" s="4"/>
    </row>
    <row r="87" spans="2:79" x14ac:dyDescent="0.35">
      <c r="B87" s="36"/>
      <c r="C87" s="11">
        <v>42325</v>
      </c>
      <c r="D87" s="12">
        <v>35.6</v>
      </c>
      <c r="E87" s="12">
        <f t="shared" si="12"/>
        <v>2.7769673350482159E-2</v>
      </c>
      <c r="F87" s="12"/>
      <c r="G87" s="14"/>
      <c r="H87" s="11">
        <v>42325</v>
      </c>
      <c r="I87" s="12">
        <v>39.75</v>
      </c>
      <c r="J87" s="4">
        <f t="shared" si="13"/>
        <v>3.9774325487811409E-2</v>
      </c>
      <c r="K87" s="4"/>
      <c r="L87" s="14"/>
      <c r="M87" s="11">
        <v>42325</v>
      </c>
      <c r="N87" s="12">
        <v>35.174999999999997</v>
      </c>
      <c r="O87" s="4">
        <f t="shared" si="14"/>
        <v>4.7298739582761859E-2</v>
      </c>
      <c r="P87" s="4"/>
      <c r="Q87" s="14"/>
      <c r="R87" s="11">
        <v>42325</v>
      </c>
      <c r="S87" s="12">
        <v>38.75</v>
      </c>
      <c r="T87" s="4">
        <f t="shared" si="15"/>
        <v>4.3513786185966491E-2</v>
      </c>
      <c r="U87" s="4"/>
      <c r="V87" s="14"/>
      <c r="W87" s="11">
        <v>42325</v>
      </c>
      <c r="X87" s="12">
        <v>34.4</v>
      </c>
      <c r="Y87" s="4">
        <f t="shared" si="16"/>
        <v>5.8356121229253537E-2</v>
      </c>
      <c r="Z87" s="4"/>
      <c r="AA87" s="14"/>
      <c r="AB87" s="11">
        <v>42325</v>
      </c>
      <c r="AC87" s="12">
        <v>37.75</v>
      </c>
      <c r="AD87" s="4">
        <f t="shared" si="17"/>
        <v>4.1235987488287509E-2</v>
      </c>
      <c r="AE87" s="4"/>
      <c r="AF87" s="14"/>
      <c r="AG87" s="11">
        <v>42325</v>
      </c>
      <c r="AH87" s="12">
        <v>2.6150000000000002</v>
      </c>
      <c r="AI87" s="4">
        <f t="shared" si="18"/>
        <v>-2.6732878246217007E-3</v>
      </c>
      <c r="AJ87" s="4"/>
      <c r="AK87" s="14"/>
      <c r="AL87" s="11">
        <v>42325</v>
      </c>
      <c r="AM87" s="12">
        <v>2.91</v>
      </c>
      <c r="AN87" s="4">
        <f t="shared" si="19"/>
        <v>-2.0597329630105046E-3</v>
      </c>
      <c r="AO87" s="4"/>
      <c r="AP87" s="14"/>
      <c r="AQ87" s="11">
        <v>42325</v>
      </c>
      <c r="AR87" s="12">
        <v>2.8149999999999999</v>
      </c>
      <c r="AS87" s="4">
        <f t="shared" si="20"/>
        <v>-3.192058039341898E-3</v>
      </c>
      <c r="AT87" s="4"/>
      <c r="AU87" s="14"/>
      <c r="AV87" s="11">
        <v>42325</v>
      </c>
      <c r="AW87" s="12">
        <v>3.11</v>
      </c>
      <c r="AX87" s="12">
        <f t="shared" si="21"/>
        <v>-3.8510959020975344E-3</v>
      </c>
      <c r="AY87" s="12"/>
      <c r="AZ87" s="15"/>
      <c r="BA87" s="11">
        <v>42325</v>
      </c>
      <c r="BB87" s="12">
        <v>2.859</v>
      </c>
      <c r="BC87" s="4">
        <f t="shared" si="22"/>
        <v>-3.4916236590530557E-3</v>
      </c>
      <c r="BD87" s="4"/>
      <c r="BE87" s="14"/>
      <c r="BF87" s="11">
        <v>42325</v>
      </c>
      <c r="BG87" s="12">
        <v>3.1459999999999999</v>
      </c>
      <c r="BH87" s="4">
        <f t="shared" si="23"/>
        <v>-3.1735983475418479E-3</v>
      </c>
      <c r="BI87" s="4"/>
    </row>
    <row r="88" spans="2:79" x14ac:dyDescent="0.35">
      <c r="B88" s="36"/>
      <c r="C88" s="11">
        <v>42326</v>
      </c>
      <c r="D88" s="12">
        <v>34.799999999999997</v>
      </c>
      <c r="E88" s="12">
        <f t="shared" si="12"/>
        <v>-2.2728251077556289E-2</v>
      </c>
      <c r="F88" s="12"/>
      <c r="G88" s="14"/>
      <c r="H88" s="11">
        <v>42326</v>
      </c>
      <c r="I88" s="12">
        <v>38.549999999999997</v>
      </c>
      <c r="J88" s="4">
        <f t="shared" si="13"/>
        <v>-3.0653741091002516E-2</v>
      </c>
      <c r="K88" s="4"/>
      <c r="L88" s="14"/>
      <c r="M88" s="11">
        <v>42326</v>
      </c>
      <c r="N88" s="12">
        <v>34.125</v>
      </c>
      <c r="O88" s="4">
        <f t="shared" si="14"/>
        <v>-3.0305349495328922E-2</v>
      </c>
      <c r="P88" s="4"/>
      <c r="Q88" s="14"/>
      <c r="R88" s="11">
        <v>42326</v>
      </c>
      <c r="S88" s="12">
        <v>37.725000000000001</v>
      </c>
      <c r="T88" s="4">
        <f t="shared" si="15"/>
        <v>-2.6807751145443329E-2</v>
      </c>
      <c r="U88" s="4"/>
      <c r="V88" s="14"/>
      <c r="W88" s="11">
        <v>42326</v>
      </c>
      <c r="X88" s="12">
        <v>33.325000000000003</v>
      </c>
      <c r="Y88" s="4">
        <f t="shared" si="16"/>
        <v>-3.1748698314580187E-2</v>
      </c>
      <c r="Z88" s="4"/>
      <c r="AA88" s="14"/>
      <c r="AB88" s="11">
        <v>42326</v>
      </c>
      <c r="AC88" s="12">
        <v>36.774999999999999</v>
      </c>
      <c r="AD88" s="4">
        <f t="shared" si="17"/>
        <v>-2.6167209207532495E-2</v>
      </c>
      <c r="AE88" s="4"/>
      <c r="AF88" s="14"/>
      <c r="AG88" s="11">
        <v>42326</v>
      </c>
      <c r="AH88" s="12">
        <v>2.5750000000000002</v>
      </c>
      <c r="AI88" s="4">
        <f t="shared" si="18"/>
        <v>-1.5414563401186731E-2</v>
      </c>
      <c r="AJ88" s="4"/>
      <c r="AK88" s="14"/>
      <c r="AL88" s="11">
        <v>42326</v>
      </c>
      <c r="AM88" s="12">
        <v>2.8639999999999999</v>
      </c>
      <c r="AN88" s="4">
        <f t="shared" si="19"/>
        <v>-1.5933832085002018E-2</v>
      </c>
      <c r="AO88" s="4"/>
      <c r="AP88" s="14"/>
      <c r="AQ88" s="11">
        <v>42326</v>
      </c>
      <c r="AR88" s="12">
        <v>2.7690000000000001</v>
      </c>
      <c r="AS88" s="4">
        <f t="shared" si="20"/>
        <v>-1.6476017402828825E-2</v>
      </c>
      <c r="AT88" s="4"/>
      <c r="AU88" s="14"/>
      <c r="AV88" s="11">
        <v>42326</v>
      </c>
      <c r="AW88" s="12">
        <v>3.0640000000000001</v>
      </c>
      <c r="AX88" s="12">
        <f t="shared" si="21"/>
        <v>-1.4901474312797839E-2</v>
      </c>
      <c r="AY88" s="12"/>
      <c r="AZ88" s="15"/>
      <c r="BA88" s="11">
        <v>42326</v>
      </c>
      <c r="BB88" s="12">
        <v>2.8130000000000002</v>
      </c>
      <c r="BC88" s="4">
        <f t="shared" si="22"/>
        <v>-1.6220383832454943E-2</v>
      </c>
      <c r="BD88" s="4"/>
      <c r="BE88" s="14"/>
      <c r="BF88" s="11">
        <v>42326</v>
      </c>
      <c r="BG88" s="12">
        <v>3.0990000000000002</v>
      </c>
      <c r="BH88" s="4">
        <f t="shared" si="23"/>
        <v>-1.5052325830474828E-2</v>
      </c>
      <c r="BI88" s="4"/>
    </row>
    <row r="89" spans="2:79" x14ac:dyDescent="0.35">
      <c r="B89" s="36"/>
      <c r="C89" s="11">
        <v>42327</v>
      </c>
      <c r="D89" s="12">
        <v>35.299999999999997</v>
      </c>
      <c r="E89" s="12">
        <f t="shared" si="12"/>
        <v>1.4265577158822439E-2</v>
      </c>
      <c r="F89" s="12"/>
      <c r="G89" s="14"/>
      <c r="H89" s="11">
        <v>42327</v>
      </c>
      <c r="I89" s="12">
        <v>38.975000000000001</v>
      </c>
      <c r="J89" s="4">
        <f t="shared" si="13"/>
        <v>1.0964314934501901E-2</v>
      </c>
      <c r="K89" s="4"/>
      <c r="L89" s="14"/>
      <c r="M89" s="11">
        <v>42327</v>
      </c>
      <c r="N89" s="12">
        <v>34.6</v>
      </c>
      <c r="O89" s="4">
        <f t="shared" si="14"/>
        <v>1.3823428558554719E-2</v>
      </c>
      <c r="P89" s="4"/>
      <c r="Q89" s="14"/>
      <c r="R89" s="11">
        <v>42327</v>
      </c>
      <c r="S89" s="12">
        <v>38.1</v>
      </c>
      <c r="T89" s="4">
        <f t="shared" si="15"/>
        <v>9.8912774787427004E-3</v>
      </c>
      <c r="U89" s="4"/>
      <c r="V89" s="14"/>
      <c r="W89" s="11">
        <v>42327</v>
      </c>
      <c r="X89" s="12">
        <v>33.774999999999999</v>
      </c>
      <c r="Y89" s="4">
        <f t="shared" si="16"/>
        <v>1.3413017781490084E-2</v>
      </c>
      <c r="Z89" s="4"/>
      <c r="AA89" s="14"/>
      <c r="AB89" s="11">
        <v>42327</v>
      </c>
      <c r="AC89" s="12">
        <v>36.6</v>
      </c>
      <c r="AD89" s="4">
        <f t="shared" si="17"/>
        <v>-4.7700260801805229E-3</v>
      </c>
      <c r="AE89" s="4"/>
      <c r="AF89" s="14"/>
      <c r="AG89" s="11">
        <v>42327</v>
      </c>
      <c r="AH89" s="12">
        <v>2.5179999999999998</v>
      </c>
      <c r="AI89" s="4">
        <f t="shared" si="18"/>
        <v>-2.2384598493544162E-2</v>
      </c>
      <c r="AJ89" s="4"/>
      <c r="AK89" s="14"/>
      <c r="AL89" s="11">
        <v>42327</v>
      </c>
      <c r="AM89" s="12">
        <v>2.8149999999999999</v>
      </c>
      <c r="AN89" s="4">
        <f t="shared" si="19"/>
        <v>-1.7256987506745407E-2</v>
      </c>
      <c r="AO89" s="4"/>
      <c r="AP89" s="14"/>
      <c r="AQ89" s="11">
        <v>42327</v>
      </c>
      <c r="AR89" s="12">
        <v>2.726</v>
      </c>
      <c r="AS89" s="4">
        <f t="shared" si="20"/>
        <v>-1.5650910914483954E-2</v>
      </c>
      <c r="AT89" s="4"/>
      <c r="AU89" s="14"/>
      <c r="AV89" s="11">
        <v>42327</v>
      </c>
      <c r="AW89" s="12">
        <v>3.02</v>
      </c>
      <c r="AX89" s="12">
        <f t="shared" si="21"/>
        <v>-1.4464420491566612E-2</v>
      </c>
      <c r="AY89" s="12"/>
      <c r="AZ89" s="15"/>
      <c r="BA89" s="11">
        <v>42327</v>
      </c>
      <c r="BB89" s="12">
        <v>2.7690000000000001</v>
      </c>
      <c r="BC89" s="4">
        <f t="shared" si="22"/>
        <v>-1.5765285318895012E-2</v>
      </c>
      <c r="BD89" s="4"/>
      <c r="BE89" s="14"/>
      <c r="BF89" s="11">
        <v>42327</v>
      </c>
      <c r="BG89" s="12">
        <v>3.0590000000000002</v>
      </c>
      <c r="BH89" s="4">
        <f t="shared" si="23"/>
        <v>-1.2991413636844746E-2</v>
      </c>
      <c r="BI89" s="4"/>
    </row>
    <row r="90" spans="2:79" x14ac:dyDescent="0.35">
      <c r="B90" s="36"/>
      <c r="C90" s="11">
        <v>42328</v>
      </c>
      <c r="D90" s="12">
        <v>34.65</v>
      </c>
      <c r="E90" s="12">
        <f t="shared" si="12"/>
        <v>-1.8585238303338782E-2</v>
      </c>
      <c r="F90" s="12"/>
      <c r="G90" s="14"/>
      <c r="H90" s="11">
        <v>42328</v>
      </c>
      <c r="I90" s="12">
        <v>38.375</v>
      </c>
      <c r="J90" s="4">
        <f t="shared" si="13"/>
        <v>-1.5514209036479019E-2</v>
      </c>
      <c r="K90" s="4"/>
      <c r="L90" s="14"/>
      <c r="M90" s="11">
        <v>42328</v>
      </c>
      <c r="N90" s="12">
        <v>34.1</v>
      </c>
      <c r="O90" s="4">
        <f t="shared" si="14"/>
        <v>-1.4556297774207487E-2</v>
      </c>
      <c r="P90" s="4"/>
      <c r="Q90" s="14"/>
      <c r="R90" s="11">
        <v>42328</v>
      </c>
      <c r="S90" s="12">
        <v>37.575000000000003</v>
      </c>
      <c r="T90" s="4">
        <f t="shared" si="15"/>
        <v>-1.3875346493617068E-2</v>
      </c>
      <c r="U90" s="4"/>
      <c r="V90" s="14"/>
      <c r="W90" s="11">
        <v>42328</v>
      </c>
      <c r="X90" s="12">
        <v>33.1</v>
      </c>
      <c r="Y90" s="4">
        <f t="shared" si="16"/>
        <v>-2.0187601463245216E-2</v>
      </c>
      <c r="Z90" s="4"/>
      <c r="AA90" s="14"/>
      <c r="AB90" s="11">
        <v>42328</v>
      </c>
      <c r="AC90" s="12">
        <v>36.325000000000003</v>
      </c>
      <c r="AD90" s="4">
        <f t="shared" si="17"/>
        <v>-7.5420309509739453E-3</v>
      </c>
      <c r="AE90" s="4"/>
      <c r="AF90" s="14"/>
      <c r="AG90" s="11">
        <v>42328</v>
      </c>
      <c r="AH90" s="12">
        <v>2.4329999999999998</v>
      </c>
      <c r="AI90" s="4">
        <f t="shared" si="18"/>
        <v>-3.4339871820769807E-2</v>
      </c>
      <c r="AJ90" s="4"/>
      <c r="AK90" s="14"/>
      <c r="AL90" s="11">
        <v>42328</v>
      </c>
      <c r="AM90" s="12">
        <v>2.7469999999999999</v>
      </c>
      <c r="AN90" s="4">
        <f t="shared" si="19"/>
        <v>-2.445285447851692E-2</v>
      </c>
      <c r="AO90" s="4"/>
      <c r="AP90" s="14"/>
      <c r="AQ90" s="11">
        <v>42328</v>
      </c>
      <c r="AR90" s="12">
        <v>2.6739999999999999</v>
      </c>
      <c r="AS90" s="4">
        <f t="shared" si="20"/>
        <v>-1.9259854594589478E-2</v>
      </c>
      <c r="AT90" s="4"/>
      <c r="AU90" s="14"/>
      <c r="AV90" s="11">
        <v>42328</v>
      </c>
      <c r="AW90" s="12">
        <v>2.968</v>
      </c>
      <c r="AX90" s="12">
        <f t="shared" si="21"/>
        <v>-1.7368506081644253E-2</v>
      </c>
      <c r="AY90" s="12"/>
      <c r="AZ90" s="15"/>
      <c r="BA90" s="11">
        <v>42328</v>
      </c>
      <c r="BB90" s="12">
        <v>2.726</v>
      </c>
      <c r="BC90" s="4">
        <f t="shared" si="22"/>
        <v>-1.5650910914483954E-2</v>
      </c>
      <c r="BD90" s="4"/>
      <c r="BE90" s="14"/>
      <c r="BF90" s="11">
        <v>42328</v>
      </c>
      <c r="BG90" s="12">
        <v>3.02</v>
      </c>
      <c r="BH90" s="4">
        <f t="shared" si="23"/>
        <v>-1.283123378198814E-2</v>
      </c>
      <c r="BI90" s="4"/>
    </row>
    <row r="91" spans="2:79" x14ac:dyDescent="0.35">
      <c r="B91" s="36"/>
      <c r="C91" s="11">
        <v>42331</v>
      </c>
      <c r="D91" s="12">
        <v>34.524999999999999</v>
      </c>
      <c r="E91" s="12">
        <f t="shared" si="12"/>
        <v>-3.6140263405564305E-3</v>
      </c>
      <c r="F91" s="12"/>
      <c r="G91" s="14"/>
      <c r="H91" s="11">
        <v>42331</v>
      </c>
      <c r="I91" s="12">
        <v>38.174999999999997</v>
      </c>
      <c r="J91" s="4">
        <f t="shared" si="13"/>
        <v>-5.225354802665119E-3</v>
      </c>
      <c r="K91" s="4"/>
      <c r="L91" s="14"/>
      <c r="M91" s="11">
        <v>42331</v>
      </c>
      <c r="N91" s="12">
        <v>34.075000000000003</v>
      </c>
      <c r="O91" s="4">
        <f t="shared" si="14"/>
        <v>-7.3340670687479419E-4</v>
      </c>
      <c r="P91" s="4"/>
      <c r="Q91" s="14"/>
      <c r="R91" s="11">
        <v>42331</v>
      </c>
      <c r="S91" s="12">
        <v>37.4</v>
      </c>
      <c r="T91" s="4">
        <f t="shared" si="15"/>
        <v>-4.6682312185520611E-3</v>
      </c>
      <c r="U91" s="4"/>
      <c r="V91" s="14"/>
      <c r="W91" s="11">
        <v>42331</v>
      </c>
      <c r="X91" s="12">
        <v>33.225000000000001</v>
      </c>
      <c r="Y91" s="4">
        <f t="shared" si="16"/>
        <v>3.769322216291917E-3</v>
      </c>
      <c r="Z91" s="4"/>
      <c r="AA91" s="14"/>
      <c r="AB91" s="11">
        <v>42331</v>
      </c>
      <c r="AC91" s="12">
        <v>36.274999999999999</v>
      </c>
      <c r="AD91" s="4">
        <f t="shared" si="17"/>
        <v>-1.3774106860951713E-3</v>
      </c>
      <c r="AE91" s="4"/>
      <c r="AF91" s="14"/>
      <c r="AG91" s="11">
        <v>42331</v>
      </c>
      <c r="AH91" s="12">
        <v>2.488</v>
      </c>
      <c r="AI91" s="4">
        <f t="shared" si="18"/>
        <v>2.2354111075547439E-2</v>
      </c>
      <c r="AJ91" s="4"/>
      <c r="AK91" s="14"/>
      <c r="AL91" s="11">
        <v>42331</v>
      </c>
      <c r="AM91" s="12">
        <v>2.7930000000000001</v>
      </c>
      <c r="AN91" s="4">
        <f t="shared" si="19"/>
        <v>1.6606879849902962E-2</v>
      </c>
      <c r="AO91" s="4"/>
      <c r="AP91" s="14"/>
      <c r="AQ91" s="11">
        <v>42331</v>
      </c>
      <c r="AR91" s="12">
        <v>2.7130000000000001</v>
      </c>
      <c r="AS91" s="4">
        <f t="shared" si="20"/>
        <v>1.4479554997043417E-2</v>
      </c>
      <c r="AT91" s="4"/>
      <c r="AU91" s="14"/>
      <c r="AV91" s="11">
        <v>42331</v>
      </c>
      <c r="AW91" s="12">
        <v>3.0049999999999999</v>
      </c>
      <c r="AX91" s="12">
        <f t="shared" si="21"/>
        <v>1.2389242682036949E-2</v>
      </c>
      <c r="AY91" s="12"/>
      <c r="AZ91" s="15"/>
      <c r="BA91" s="11">
        <v>42331</v>
      </c>
      <c r="BB91" s="12">
        <v>2.754</v>
      </c>
      <c r="BC91" s="4">
        <f t="shared" si="22"/>
        <v>1.0219067032122322E-2</v>
      </c>
      <c r="BD91" s="4"/>
      <c r="BE91" s="14"/>
      <c r="BF91" s="11">
        <v>42331</v>
      </c>
      <c r="BG91" s="12">
        <v>3.048</v>
      </c>
      <c r="BH91" s="4">
        <f t="shared" si="23"/>
        <v>9.228806437621485E-3</v>
      </c>
      <c r="BI91" s="4"/>
    </row>
    <row r="92" spans="2:79" x14ac:dyDescent="0.35">
      <c r="B92" s="36"/>
      <c r="C92" s="11">
        <v>42332</v>
      </c>
      <c r="D92" s="12">
        <v>35.200000000000003</v>
      </c>
      <c r="E92" s="12">
        <f t="shared" si="12"/>
        <v>1.9362383308695767E-2</v>
      </c>
      <c r="F92" s="12"/>
      <c r="G92" s="14"/>
      <c r="H92" s="11">
        <v>42332</v>
      </c>
      <c r="I92" s="12">
        <v>38.85</v>
      </c>
      <c r="J92" s="4">
        <f t="shared" si="13"/>
        <v>1.7527225708960321E-2</v>
      </c>
      <c r="K92" s="4"/>
      <c r="L92" s="14"/>
      <c r="M92" s="11">
        <v>42332</v>
      </c>
      <c r="N92" s="12">
        <v>34.75</v>
      </c>
      <c r="O92" s="4">
        <f t="shared" si="14"/>
        <v>1.9615594428204829E-2</v>
      </c>
      <c r="P92" s="4"/>
      <c r="Q92" s="14"/>
      <c r="R92" s="11">
        <v>42332</v>
      </c>
      <c r="S92" s="12">
        <v>38.075000000000003</v>
      </c>
      <c r="T92" s="4">
        <f t="shared" si="15"/>
        <v>1.7887194360739274E-2</v>
      </c>
      <c r="U92" s="4"/>
      <c r="V92" s="14"/>
      <c r="W92" s="11">
        <v>42332</v>
      </c>
      <c r="X92" s="12">
        <v>33.975000000000001</v>
      </c>
      <c r="Y92" s="4">
        <f t="shared" si="16"/>
        <v>2.2322355437898487E-2</v>
      </c>
      <c r="Z92" s="4"/>
      <c r="AA92" s="14"/>
      <c r="AB92" s="11">
        <v>42332</v>
      </c>
      <c r="AC92" s="12">
        <v>36.950000000000003</v>
      </c>
      <c r="AD92" s="4">
        <f t="shared" si="17"/>
        <v>1.8436848623959275E-2</v>
      </c>
      <c r="AE92" s="4"/>
      <c r="AF92" s="14"/>
      <c r="AG92" s="11">
        <v>42332</v>
      </c>
      <c r="AH92" s="12">
        <v>2.4830000000000001</v>
      </c>
      <c r="AI92" s="4">
        <f t="shared" si="18"/>
        <v>-2.0116683509034056E-3</v>
      </c>
      <c r="AJ92" s="4"/>
      <c r="AK92" s="14"/>
      <c r="AL92" s="11">
        <v>42332</v>
      </c>
      <c r="AM92" s="12">
        <v>2.79</v>
      </c>
      <c r="AN92" s="4">
        <f t="shared" si="19"/>
        <v>-1.0746911297655202E-3</v>
      </c>
      <c r="AO92" s="4"/>
      <c r="AP92" s="14"/>
      <c r="AQ92" s="11">
        <v>42332</v>
      </c>
      <c r="AR92" s="12">
        <v>2.7189999999999999</v>
      </c>
      <c r="AS92" s="4">
        <f t="shared" si="20"/>
        <v>2.2091319735388845E-3</v>
      </c>
      <c r="AT92" s="4"/>
      <c r="AU92" s="14"/>
      <c r="AV92" s="11">
        <v>42332</v>
      </c>
      <c r="AW92" s="12">
        <v>3.0179999999999998</v>
      </c>
      <c r="AX92" s="12">
        <f t="shared" si="21"/>
        <v>4.316792358486205E-3</v>
      </c>
      <c r="AY92" s="12"/>
      <c r="AZ92" s="15"/>
      <c r="BA92" s="11">
        <v>42332</v>
      </c>
      <c r="BB92" s="12">
        <v>2.7719999999999998</v>
      </c>
      <c r="BC92" s="4">
        <f t="shared" si="22"/>
        <v>6.5146810211936723E-3</v>
      </c>
      <c r="BD92" s="4"/>
      <c r="BE92" s="14"/>
      <c r="BF92" s="11">
        <v>42332</v>
      </c>
      <c r="BG92" s="12">
        <v>3.0630000000000002</v>
      </c>
      <c r="BH92" s="4">
        <f t="shared" si="23"/>
        <v>4.9091900262383456E-3</v>
      </c>
      <c r="BI92" s="4"/>
      <c r="BP92" s="45">
        <v>35.200000000000003</v>
      </c>
      <c r="BQ92" s="45">
        <v>38.85</v>
      </c>
      <c r="BR92" s="45">
        <v>34.75</v>
      </c>
      <c r="BS92" s="45">
        <v>38.075000000000003</v>
      </c>
      <c r="BT92" s="45">
        <v>33.975000000000001</v>
      </c>
      <c r="BU92" s="45">
        <v>36.950000000000003</v>
      </c>
      <c r="BV92" s="45">
        <v>2.4830000000000001</v>
      </c>
      <c r="BW92" s="45">
        <v>2.79</v>
      </c>
      <c r="BX92" s="45">
        <v>2.7189999999999999</v>
      </c>
      <c r="BY92" s="45">
        <v>3.0179999999999998</v>
      </c>
      <c r="BZ92" s="45">
        <v>2.7719999999999998</v>
      </c>
      <c r="CA92" s="45">
        <v>3.0630000000000002</v>
      </c>
    </row>
    <row r="93" spans="2:79" x14ac:dyDescent="0.35">
      <c r="B93" s="36"/>
      <c r="G93" s="36"/>
      <c r="L93" s="36"/>
      <c r="Q93" s="36"/>
      <c r="V93" s="36"/>
      <c r="AF93" s="36"/>
      <c r="AG93" s="37"/>
      <c r="AH93" s="38"/>
      <c r="AK93" s="36"/>
      <c r="AL93" s="37"/>
      <c r="AM93" s="38"/>
      <c r="AP93" s="36"/>
      <c r="AQ93" s="37"/>
      <c r="AR93" s="38"/>
      <c r="AU93" s="36"/>
      <c r="AV93" s="37"/>
      <c r="AW93" s="38"/>
      <c r="AX93" s="38"/>
      <c r="AY93" s="38"/>
      <c r="AZ93" s="38"/>
      <c r="BA93" s="37"/>
      <c r="BB93" s="38"/>
      <c r="BE93" s="36"/>
      <c r="BF93" s="37"/>
      <c r="BG93" s="38"/>
    </row>
    <row r="94" spans="2:79" x14ac:dyDescent="0.35">
      <c r="B94" s="36"/>
      <c r="G94" s="36"/>
      <c r="L94" s="36"/>
      <c r="Q94" s="36"/>
      <c r="V94" s="36"/>
      <c r="AF94" s="36"/>
      <c r="AG94" s="37"/>
      <c r="AH94" s="38"/>
      <c r="AK94" s="36"/>
      <c r="AL94" s="37"/>
      <c r="AM94" s="38"/>
      <c r="AP94" s="36"/>
      <c r="AQ94" s="37"/>
      <c r="AR94" s="38"/>
      <c r="AU94" s="36"/>
      <c r="AV94" s="37"/>
      <c r="AW94" s="38"/>
      <c r="AX94" s="38"/>
      <c r="AY94" s="38"/>
      <c r="AZ94" s="38"/>
      <c r="BA94" s="37"/>
      <c r="BB94" s="38"/>
      <c r="BE94" s="36"/>
      <c r="BF94" s="37"/>
      <c r="BG94" s="38"/>
    </row>
    <row r="95" spans="2:79" x14ac:dyDescent="0.35">
      <c r="B95" s="36"/>
      <c r="G95" s="36"/>
      <c r="L95" s="36"/>
      <c r="Q95" s="36"/>
      <c r="V95" s="36"/>
      <c r="AF95" s="36"/>
      <c r="AG95" s="37"/>
      <c r="AH95" s="38"/>
      <c r="AK95" s="36"/>
      <c r="AL95" s="37"/>
      <c r="AM95" s="38"/>
      <c r="AP95" s="36"/>
      <c r="AQ95" s="37"/>
      <c r="AR95" s="38"/>
      <c r="AU95" s="36"/>
      <c r="AV95" s="37"/>
      <c r="AW95" s="38"/>
      <c r="AX95" s="38"/>
      <c r="AY95" s="38"/>
      <c r="AZ95" s="38"/>
      <c r="BA95" s="37"/>
      <c r="BB95" s="38"/>
      <c r="BE95" s="36"/>
      <c r="BF95" s="37"/>
      <c r="BG95" s="38"/>
    </row>
    <row r="96" spans="2:79" x14ac:dyDescent="0.35">
      <c r="B96" s="36"/>
      <c r="G96" s="36"/>
      <c r="L96" s="36"/>
      <c r="Q96" s="36"/>
      <c r="V96" s="36"/>
      <c r="AF96" s="36"/>
      <c r="AG96" s="37"/>
      <c r="AH96" s="38"/>
      <c r="AK96" s="36"/>
      <c r="AL96" s="37"/>
      <c r="AM96" s="38"/>
      <c r="AP96" s="36"/>
      <c r="AQ96" s="37"/>
      <c r="AR96" s="38"/>
      <c r="AU96" s="36"/>
      <c r="AV96" s="37"/>
      <c r="AW96" s="38"/>
      <c r="AX96" s="38"/>
      <c r="AY96" s="38"/>
      <c r="AZ96" s="38"/>
      <c r="BA96" s="37"/>
      <c r="BB96" s="38"/>
      <c r="BE96" s="36"/>
      <c r="BF96" s="37"/>
      <c r="BG96" s="38"/>
    </row>
    <row r="97" spans="2:59" x14ac:dyDescent="0.35">
      <c r="B97" s="36"/>
      <c r="G97" s="36"/>
      <c r="L97" s="36"/>
      <c r="Q97" s="36"/>
      <c r="V97" s="36"/>
      <c r="AF97" s="36"/>
      <c r="AG97" s="37"/>
      <c r="AH97" s="38"/>
      <c r="AK97" s="36"/>
      <c r="AL97" s="37"/>
      <c r="AM97" s="38"/>
      <c r="AP97" s="36"/>
      <c r="AQ97" s="37"/>
      <c r="AR97" s="38"/>
      <c r="AU97" s="36"/>
      <c r="AV97" s="37"/>
      <c r="AW97" s="38"/>
      <c r="AX97" s="38"/>
      <c r="AY97" s="38"/>
      <c r="AZ97" s="38"/>
      <c r="BA97" s="37"/>
      <c r="BB97" s="38"/>
      <c r="BE97" s="36"/>
      <c r="BF97" s="37"/>
      <c r="BG97" s="38"/>
    </row>
    <row r="98" spans="2:59" x14ac:dyDescent="0.35">
      <c r="B98" s="36"/>
      <c r="G98" s="36"/>
      <c r="L98" s="36"/>
      <c r="Q98" s="36"/>
      <c r="V98" s="36"/>
      <c r="AF98" s="36"/>
      <c r="AG98" s="37"/>
      <c r="AH98" s="38"/>
      <c r="AK98" s="36"/>
      <c r="AL98" s="37"/>
      <c r="AM98" s="38"/>
      <c r="AP98" s="36"/>
      <c r="AQ98" s="37"/>
      <c r="AR98" s="38"/>
      <c r="AU98" s="36"/>
      <c r="AV98" s="37"/>
      <c r="AW98" s="38"/>
      <c r="AX98" s="38"/>
      <c r="AY98" s="38"/>
      <c r="AZ98" s="38"/>
      <c r="BA98" s="37"/>
      <c r="BB98" s="38"/>
      <c r="BE98" s="36"/>
      <c r="BF98" s="37"/>
      <c r="BG98" s="38"/>
    </row>
    <row r="99" spans="2:59" x14ac:dyDescent="0.35">
      <c r="B99" s="36"/>
      <c r="G99" s="36"/>
      <c r="L99" s="36"/>
      <c r="Q99" s="36"/>
      <c r="V99" s="36"/>
      <c r="AF99" s="36"/>
      <c r="AG99" s="37"/>
      <c r="AH99" s="38"/>
      <c r="AK99" s="36"/>
      <c r="AL99" s="37"/>
      <c r="AM99" s="38"/>
      <c r="AP99" s="36"/>
      <c r="AQ99" s="37"/>
      <c r="AR99" s="38"/>
      <c r="AU99" s="36"/>
      <c r="AV99" s="37"/>
      <c r="AW99" s="38"/>
      <c r="AX99" s="38"/>
      <c r="AY99" s="38"/>
      <c r="AZ99" s="38"/>
      <c r="BA99" s="37"/>
      <c r="BB99" s="38"/>
      <c r="BE99" s="36"/>
      <c r="BF99" s="37"/>
      <c r="BG99" s="38"/>
    </row>
    <row r="100" spans="2:59" x14ac:dyDescent="0.35">
      <c r="B100" s="36"/>
      <c r="G100" s="36"/>
      <c r="L100" s="36"/>
      <c r="Q100" s="36"/>
      <c r="V100" s="36"/>
      <c r="AF100" s="36"/>
      <c r="AG100" s="37"/>
      <c r="AH100" s="38"/>
      <c r="AK100" s="36"/>
      <c r="AL100" s="37"/>
      <c r="AM100" s="38"/>
      <c r="AP100" s="36"/>
      <c r="AQ100" s="37"/>
      <c r="AR100" s="38"/>
      <c r="AU100" s="36"/>
      <c r="AV100" s="37"/>
      <c r="AW100" s="38"/>
      <c r="AX100" s="38"/>
      <c r="AY100" s="38"/>
      <c r="AZ100" s="38"/>
      <c r="BA100" s="37"/>
      <c r="BB100" s="38"/>
      <c r="BE100" s="36"/>
      <c r="BF100" s="37"/>
      <c r="BG100" s="38"/>
    </row>
    <row r="101" spans="2:59" x14ac:dyDescent="0.35">
      <c r="B101" s="36"/>
      <c r="G101" s="36"/>
      <c r="L101" s="36"/>
      <c r="Q101" s="36"/>
      <c r="V101" s="36"/>
      <c r="AF101" s="36"/>
      <c r="AG101" s="37"/>
      <c r="AH101" s="38"/>
      <c r="AK101" s="36"/>
      <c r="AL101" s="37"/>
      <c r="AM101" s="38"/>
      <c r="AP101" s="36"/>
      <c r="AQ101" s="37"/>
      <c r="AR101" s="38"/>
      <c r="AU101" s="36"/>
      <c r="AV101" s="37"/>
      <c r="AW101" s="38"/>
      <c r="AX101" s="38"/>
      <c r="AY101" s="38"/>
      <c r="AZ101" s="38"/>
      <c r="BA101" s="37"/>
      <c r="BB101" s="38"/>
      <c r="BE101" s="36"/>
      <c r="BF101" s="37"/>
      <c r="BG101" s="38"/>
    </row>
    <row r="102" spans="2:59" x14ac:dyDescent="0.35">
      <c r="B102" s="36"/>
      <c r="G102" s="36"/>
      <c r="L102" s="36"/>
      <c r="Q102" s="36"/>
      <c r="V102" s="36"/>
      <c r="AF102" s="36"/>
      <c r="AG102" s="37"/>
      <c r="AH102" s="38"/>
      <c r="AK102" s="36"/>
      <c r="AL102" s="37"/>
      <c r="AM102" s="38"/>
      <c r="AP102" s="36"/>
      <c r="AQ102" s="37"/>
      <c r="AR102" s="38"/>
      <c r="AU102" s="36"/>
      <c r="AV102" s="37"/>
      <c r="AW102" s="38"/>
      <c r="AX102" s="38"/>
      <c r="AY102" s="38"/>
      <c r="AZ102" s="38"/>
      <c r="BA102" s="37"/>
      <c r="BB102" s="38"/>
      <c r="BE102" s="36"/>
      <c r="BF102" s="37"/>
      <c r="BG102" s="38"/>
    </row>
    <row r="103" spans="2:59" x14ac:dyDescent="0.35">
      <c r="B103" s="36"/>
      <c r="G103" s="36"/>
      <c r="L103" s="36"/>
      <c r="Q103" s="36"/>
      <c r="V103" s="36"/>
      <c r="AF103" s="36"/>
      <c r="AG103" s="37"/>
      <c r="AH103" s="38"/>
      <c r="AK103" s="36"/>
      <c r="AL103" s="37"/>
      <c r="AM103" s="38"/>
      <c r="AP103" s="36"/>
      <c r="AQ103" s="37"/>
      <c r="AR103" s="38"/>
      <c r="AU103" s="36"/>
      <c r="AV103" s="37"/>
      <c r="AW103" s="38"/>
      <c r="AX103" s="38"/>
      <c r="AY103" s="38"/>
      <c r="AZ103" s="38"/>
      <c r="BA103" s="37"/>
      <c r="BB103" s="38"/>
      <c r="BE103" s="36"/>
      <c r="BF103" s="37"/>
      <c r="BG103" s="38"/>
    </row>
    <row r="104" spans="2:59" x14ac:dyDescent="0.35">
      <c r="B104" s="36"/>
      <c r="G104" s="36"/>
      <c r="L104" s="36"/>
      <c r="Q104" s="36"/>
      <c r="V104" s="36"/>
      <c r="AF104" s="36"/>
      <c r="AG104" s="37"/>
      <c r="AH104" s="38"/>
      <c r="AK104" s="36"/>
      <c r="AL104" s="37"/>
      <c r="AM104" s="38"/>
      <c r="AP104" s="36"/>
      <c r="AQ104" s="37"/>
      <c r="AR104" s="38"/>
      <c r="AU104" s="36"/>
      <c r="AV104" s="37"/>
      <c r="AW104" s="38"/>
      <c r="AX104" s="38"/>
      <c r="AY104" s="38"/>
      <c r="AZ104" s="38"/>
      <c r="BA104" s="37"/>
      <c r="BB104" s="38"/>
      <c r="BE104" s="36"/>
      <c r="BF104" s="37"/>
      <c r="BG104" s="38"/>
    </row>
    <row r="105" spans="2:59" x14ac:dyDescent="0.35">
      <c r="B105" s="36"/>
      <c r="G105" s="36"/>
      <c r="L105" s="36"/>
      <c r="Q105" s="36"/>
      <c r="V105" s="36"/>
      <c r="AF105" s="36"/>
      <c r="AG105" s="37"/>
      <c r="AH105" s="38"/>
      <c r="AK105" s="36"/>
      <c r="AL105" s="37"/>
      <c r="AM105" s="38"/>
      <c r="AP105" s="36"/>
      <c r="AQ105" s="37"/>
      <c r="AR105" s="38"/>
      <c r="AU105" s="36"/>
      <c r="AV105" s="37"/>
      <c r="AW105" s="38"/>
      <c r="AX105" s="38"/>
      <c r="AY105" s="38"/>
      <c r="AZ105" s="38"/>
      <c r="BA105" s="37"/>
      <c r="BB105" s="38"/>
      <c r="BE105" s="36"/>
      <c r="BF105" s="37"/>
      <c r="BG105" s="38"/>
    </row>
    <row r="106" spans="2:59" x14ac:dyDescent="0.35">
      <c r="B106" s="36"/>
      <c r="G106" s="36"/>
      <c r="L106" s="36"/>
      <c r="Q106" s="36"/>
      <c r="V106" s="36"/>
      <c r="AF106" s="36"/>
      <c r="AG106" s="37"/>
      <c r="AH106" s="38"/>
      <c r="AK106" s="36"/>
      <c r="AL106" s="37"/>
      <c r="AM106" s="38"/>
      <c r="AP106" s="36"/>
      <c r="AQ106" s="37"/>
      <c r="AR106" s="38"/>
      <c r="AU106" s="36"/>
      <c r="AV106" s="37"/>
      <c r="AW106" s="38"/>
      <c r="AX106" s="38"/>
      <c r="AY106" s="38"/>
      <c r="AZ106" s="38"/>
      <c r="BA106" s="37"/>
      <c r="BB106" s="38"/>
      <c r="BE106" s="36"/>
      <c r="BF106" s="37"/>
      <c r="BG106" s="38"/>
    </row>
    <row r="107" spans="2:59" x14ac:dyDescent="0.35">
      <c r="B107" s="36"/>
      <c r="G107" s="36"/>
      <c r="L107" s="36"/>
      <c r="Q107" s="36"/>
      <c r="V107" s="36"/>
      <c r="AF107" s="36"/>
      <c r="AG107" s="37"/>
      <c r="AH107" s="38"/>
      <c r="AK107" s="36"/>
      <c r="AL107" s="37"/>
      <c r="AM107" s="38"/>
      <c r="AP107" s="36"/>
      <c r="AQ107" s="37"/>
      <c r="AR107" s="38"/>
      <c r="AU107" s="36"/>
      <c r="AV107" s="37"/>
      <c r="AW107" s="38"/>
      <c r="AX107" s="38"/>
      <c r="AY107" s="38"/>
      <c r="AZ107" s="38"/>
      <c r="BA107" s="37"/>
      <c r="BB107" s="38"/>
      <c r="BE107" s="36"/>
      <c r="BF107" s="37"/>
      <c r="BG107" s="38"/>
    </row>
    <row r="108" spans="2:59" x14ac:dyDescent="0.35">
      <c r="B108" s="36"/>
      <c r="G108" s="36"/>
      <c r="L108" s="36"/>
      <c r="Q108" s="36"/>
      <c r="V108" s="36"/>
      <c r="AF108" s="36"/>
      <c r="AG108" s="37"/>
      <c r="AH108" s="38"/>
      <c r="AK108" s="36"/>
      <c r="AL108" s="37"/>
      <c r="AM108" s="38"/>
      <c r="AP108" s="36"/>
      <c r="AQ108" s="37"/>
      <c r="AR108" s="38"/>
      <c r="AU108" s="36"/>
      <c r="AV108" s="37"/>
      <c r="AW108" s="38"/>
      <c r="AX108" s="38"/>
      <c r="AY108" s="38"/>
      <c r="AZ108" s="38"/>
      <c r="BA108" s="37"/>
      <c r="BB108" s="38"/>
      <c r="BE108" s="36"/>
      <c r="BF108" s="37"/>
      <c r="BG108" s="38"/>
    </row>
    <row r="109" spans="2:59" x14ac:dyDescent="0.35">
      <c r="B109" s="36"/>
      <c r="G109" s="36"/>
      <c r="L109" s="36"/>
      <c r="Q109" s="36"/>
      <c r="V109" s="36"/>
      <c r="AF109" s="36"/>
      <c r="AG109" s="37"/>
      <c r="AH109" s="38"/>
      <c r="AK109" s="36"/>
      <c r="AL109" s="37"/>
      <c r="AM109" s="38"/>
      <c r="AP109" s="36"/>
      <c r="AQ109" s="37"/>
      <c r="AR109" s="38"/>
      <c r="AU109" s="36"/>
      <c r="AV109" s="37"/>
      <c r="AW109" s="38"/>
      <c r="AX109" s="38"/>
      <c r="AY109" s="38"/>
      <c r="AZ109" s="38"/>
      <c r="BA109" s="37"/>
      <c r="BB109" s="38"/>
      <c r="BE109" s="36"/>
      <c r="BF109" s="37"/>
      <c r="BG109" s="38"/>
    </row>
    <row r="110" spans="2:59" x14ac:dyDescent="0.35">
      <c r="B110" s="36"/>
      <c r="G110" s="36"/>
      <c r="L110" s="36"/>
      <c r="Q110" s="36"/>
      <c r="V110" s="36"/>
      <c r="AF110" s="36"/>
      <c r="AG110" s="37"/>
      <c r="AH110" s="38"/>
      <c r="AK110" s="36"/>
      <c r="AL110" s="37"/>
      <c r="AM110" s="38"/>
      <c r="AP110" s="36"/>
      <c r="AQ110" s="37"/>
      <c r="AR110" s="38"/>
      <c r="AU110" s="36"/>
      <c r="AV110" s="37"/>
      <c r="AW110" s="38"/>
      <c r="AX110" s="38"/>
      <c r="AY110" s="38"/>
      <c r="AZ110" s="38"/>
      <c r="BA110" s="37"/>
      <c r="BB110" s="38"/>
      <c r="BE110" s="36"/>
      <c r="BF110" s="37"/>
      <c r="BG110" s="38"/>
    </row>
    <row r="111" spans="2:59" x14ac:dyDescent="0.35">
      <c r="B111" s="36"/>
      <c r="G111" s="36"/>
      <c r="L111" s="36"/>
      <c r="Q111" s="36"/>
      <c r="V111" s="36"/>
      <c r="AF111" s="36"/>
      <c r="AG111" s="37"/>
      <c r="AH111" s="38"/>
      <c r="AK111" s="36"/>
      <c r="AL111" s="37"/>
      <c r="AM111" s="38"/>
      <c r="AP111" s="36"/>
      <c r="AQ111" s="37"/>
      <c r="AR111" s="38"/>
      <c r="AU111" s="36"/>
      <c r="AV111" s="37"/>
      <c r="AW111" s="38"/>
      <c r="AX111" s="38"/>
      <c r="AY111" s="38"/>
      <c r="AZ111" s="38"/>
      <c r="BA111" s="37"/>
      <c r="BB111" s="38"/>
      <c r="BE111" s="36"/>
      <c r="BF111" s="37"/>
      <c r="BG111" s="38"/>
    </row>
    <row r="112" spans="2:59" x14ac:dyDescent="0.35">
      <c r="B112" s="36"/>
      <c r="G112" s="36"/>
      <c r="L112" s="36"/>
      <c r="Q112" s="36"/>
      <c r="V112" s="36"/>
      <c r="AF112" s="36"/>
      <c r="AG112" s="37"/>
      <c r="AH112" s="38"/>
      <c r="AK112" s="36"/>
      <c r="AL112" s="37"/>
      <c r="AM112" s="38"/>
      <c r="AP112" s="36"/>
      <c r="AQ112" s="37"/>
      <c r="AR112" s="38"/>
      <c r="AU112" s="36"/>
      <c r="AV112" s="37"/>
      <c r="AW112" s="38"/>
      <c r="AX112" s="38"/>
      <c r="AY112" s="38"/>
      <c r="AZ112" s="38"/>
      <c r="BA112" s="37"/>
      <c r="BB112" s="38"/>
      <c r="BE112" s="36"/>
      <c r="BF112" s="37"/>
      <c r="BG112" s="38"/>
    </row>
    <row r="113" spans="2:59" x14ac:dyDescent="0.35">
      <c r="B113" s="36"/>
      <c r="G113" s="36"/>
      <c r="L113" s="36"/>
      <c r="Q113" s="36"/>
      <c r="V113" s="36"/>
      <c r="AF113" s="36"/>
      <c r="AG113" s="37"/>
      <c r="AH113" s="38"/>
      <c r="AK113" s="36"/>
      <c r="AL113" s="37"/>
      <c r="AM113" s="38"/>
      <c r="AP113" s="36"/>
      <c r="AQ113" s="37"/>
      <c r="AR113" s="38"/>
      <c r="AU113" s="36"/>
      <c r="AV113" s="37"/>
      <c r="AW113" s="38"/>
      <c r="AX113" s="38"/>
      <c r="AY113" s="38"/>
      <c r="AZ113" s="38"/>
      <c r="BA113" s="37"/>
      <c r="BB113" s="38"/>
      <c r="BE113" s="36"/>
      <c r="BF113" s="37"/>
      <c r="BG113" s="38"/>
    </row>
    <row r="114" spans="2:59" x14ac:dyDescent="0.35">
      <c r="B114" s="36"/>
      <c r="G114" s="36"/>
      <c r="L114" s="36"/>
      <c r="Q114" s="36"/>
      <c r="V114" s="36"/>
      <c r="AF114" s="36"/>
      <c r="AG114" s="37"/>
      <c r="AH114" s="38"/>
      <c r="AK114" s="36"/>
      <c r="AL114" s="37"/>
      <c r="AM114" s="38"/>
      <c r="AP114" s="36"/>
      <c r="AU114" s="36"/>
      <c r="AV114" s="37"/>
      <c r="AW114" s="38"/>
      <c r="AX114" s="38"/>
      <c r="AY114" s="38"/>
      <c r="AZ114" s="38"/>
      <c r="BA114" s="37"/>
      <c r="BB114" s="38"/>
      <c r="BE114" s="36"/>
      <c r="BF114" s="37"/>
      <c r="BG114" s="38"/>
    </row>
    <row r="115" spans="2:59" x14ac:dyDescent="0.35">
      <c r="B115" s="36"/>
      <c r="G115" s="36"/>
      <c r="L115" s="36"/>
      <c r="Q115" s="36"/>
      <c r="V115" s="36"/>
      <c r="AF115" s="36"/>
      <c r="AG115" s="37"/>
      <c r="AH115" s="38"/>
      <c r="AK115" s="36"/>
      <c r="AL115" s="37"/>
      <c r="AM115" s="38"/>
      <c r="AP115" s="36"/>
      <c r="AU115" s="36"/>
      <c r="AV115" s="37"/>
      <c r="AW115" s="38"/>
      <c r="AX115" s="38"/>
      <c r="AY115" s="38"/>
      <c r="AZ115" s="38"/>
      <c r="BA115" s="37"/>
      <c r="BB115" s="38"/>
      <c r="BE115" s="36"/>
      <c r="BF115" s="37"/>
      <c r="BG115" s="38"/>
    </row>
    <row r="116" spans="2:59" x14ac:dyDescent="0.35">
      <c r="B116" s="36"/>
      <c r="G116" s="36"/>
      <c r="L116" s="36"/>
      <c r="Q116" s="36"/>
      <c r="V116" s="36"/>
      <c r="AF116" s="36"/>
      <c r="AG116" s="37"/>
      <c r="AH116" s="38"/>
      <c r="AK116" s="36"/>
      <c r="AL116" s="37"/>
      <c r="AM116" s="38"/>
      <c r="AP116" s="36"/>
      <c r="AU116" s="36"/>
      <c r="AV116" s="37"/>
      <c r="AW116" s="38"/>
      <c r="AX116" s="38"/>
      <c r="AY116" s="38"/>
      <c r="AZ116" s="38"/>
      <c r="BA116" s="37"/>
      <c r="BB116" s="38"/>
      <c r="BE116" s="36"/>
      <c r="BF116" s="37"/>
      <c r="BG116" s="38"/>
    </row>
    <row r="117" spans="2:59" x14ac:dyDescent="0.35">
      <c r="B117" s="36"/>
      <c r="G117" s="36"/>
      <c r="L117" s="36"/>
      <c r="Q117" s="36"/>
      <c r="V117" s="36"/>
      <c r="AF117" s="36"/>
      <c r="AG117" s="37"/>
      <c r="AH117" s="38"/>
      <c r="AK117" s="36"/>
      <c r="AL117" s="37"/>
      <c r="AM117" s="38"/>
      <c r="AP117" s="36"/>
      <c r="AU117" s="36"/>
      <c r="AV117" s="37"/>
      <c r="AW117" s="38"/>
      <c r="AX117" s="38"/>
      <c r="AY117" s="38"/>
      <c r="AZ117" s="38"/>
      <c r="BA117" s="37"/>
      <c r="BB117" s="38"/>
      <c r="BE117" s="36"/>
      <c r="BF117" s="37"/>
      <c r="BG117" s="38"/>
    </row>
    <row r="118" spans="2:59" x14ac:dyDescent="0.35">
      <c r="B118" s="36"/>
      <c r="G118" s="36"/>
      <c r="L118" s="36"/>
      <c r="Q118" s="36"/>
      <c r="V118" s="36"/>
      <c r="AF118" s="36"/>
      <c r="AG118" s="37"/>
      <c r="AH118" s="38"/>
      <c r="AK118" s="36"/>
      <c r="AL118" s="37"/>
      <c r="AM118" s="38"/>
      <c r="AP118" s="36"/>
      <c r="AU118" s="36"/>
      <c r="AV118" s="37"/>
      <c r="AW118" s="38"/>
      <c r="AX118" s="38"/>
      <c r="AY118" s="38"/>
      <c r="AZ118" s="38"/>
      <c r="BA118" s="37"/>
      <c r="BB118" s="38"/>
      <c r="BE118" s="36"/>
      <c r="BF118" s="37"/>
      <c r="BG118" s="38"/>
    </row>
    <row r="119" spans="2:59" x14ac:dyDescent="0.35">
      <c r="B119" s="36"/>
      <c r="G119" s="36"/>
      <c r="L119" s="36"/>
      <c r="Q119" s="36"/>
      <c r="V119" s="36"/>
      <c r="AF119" s="36"/>
      <c r="AG119" s="37"/>
      <c r="AH119" s="38"/>
      <c r="AK119" s="36"/>
      <c r="AL119" s="37"/>
      <c r="AM119" s="38"/>
      <c r="AP119" s="36"/>
      <c r="AU119" s="36"/>
      <c r="AV119" s="37"/>
      <c r="AW119" s="38"/>
      <c r="AX119" s="38"/>
      <c r="AY119" s="38"/>
      <c r="AZ119" s="38"/>
      <c r="BA119" s="37"/>
      <c r="BB119" s="38"/>
      <c r="BE119" s="36"/>
      <c r="BF119" s="37"/>
      <c r="BG119" s="38"/>
    </row>
    <row r="120" spans="2:59" x14ac:dyDescent="0.35">
      <c r="B120" s="36"/>
      <c r="G120" s="36"/>
      <c r="L120" s="36"/>
      <c r="Q120" s="36"/>
      <c r="V120" s="36"/>
      <c r="AF120" s="36"/>
      <c r="AG120" s="37"/>
      <c r="AH120" s="38"/>
      <c r="AK120" s="36"/>
      <c r="AL120" s="37"/>
      <c r="AM120" s="38"/>
      <c r="AP120" s="36"/>
      <c r="AU120" s="36"/>
      <c r="AV120" s="37"/>
      <c r="AW120" s="38"/>
      <c r="AX120" s="38"/>
      <c r="AY120" s="38"/>
      <c r="AZ120" s="38"/>
      <c r="BA120" s="37"/>
      <c r="BB120" s="38"/>
      <c r="BE120" s="36"/>
      <c r="BF120" s="37"/>
      <c r="BG120" s="38"/>
    </row>
    <row r="121" spans="2:59" x14ac:dyDescent="0.35">
      <c r="B121" s="36"/>
      <c r="G121" s="36"/>
      <c r="L121" s="36"/>
      <c r="Q121" s="36"/>
      <c r="V121" s="36"/>
      <c r="AF121" s="36"/>
      <c r="AG121" s="37"/>
      <c r="AH121" s="38"/>
      <c r="AK121" s="36"/>
      <c r="AL121" s="37"/>
      <c r="AM121" s="38"/>
      <c r="AP121" s="36"/>
      <c r="AU121" s="36"/>
      <c r="AV121" s="37"/>
      <c r="AW121" s="38"/>
      <c r="AX121" s="38"/>
      <c r="AY121" s="38"/>
      <c r="AZ121" s="38"/>
      <c r="BA121" s="37"/>
      <c r="BB121" s="38"/>
      <c r="BE121" s="36"/>
      <c r="BF121" s="37"/>
      <c r="BG121" s="38"/>
    </row>
    <row r="122" spans="2:59" x14ac:dyDescent="0.35">
      <c r="B122" s="36"/>
      <c r="G122" s="36"/>
      <c r="L122" s="36"/>
      <c r="Q122" s="36"/>
      <c r="V122" s="36"/>
      <c r="AF122" s="36"/>
      <c r="AG122" s="37"/>
      <c r="AH122" s="38"/>
      <c r="AK122" s="36"/>
      <c r="AL122" s="37"/>
      <c r="AM122" s="38"/>
      <c r="AP122" s="36"/>
      <c r="AU122" s="36"/>
      <c r="AV122" s="37"/>
      <c r="AW122" s="38"/>
      <c r="AX122" s="38"/>
      <c r="AY122" s="38"/>
      <c r="AZ122" s="38"/>
      <c r="BA122" s="37"/>
      <c r="BB122" s="38"/>
      <c r="BE122" s="36"/>
      <c r="BF122" s="37"/>
      <c r="BG122" s="38"/>
    </row>
    <row r="123" spans="2:59" x14ac:dyDescent="0.35">
      <c r="B123" s="36"/>
      <c r="G123" s="36"/>
      <c r="L123" s="36"/>
      <c r="Q123" s="36"/>
      <c r="V123" s="36"/>
      <c r="AF123" s="36"/>
      <c r="AG123" s="37"/>
      <c r="AH123" s="38"/>
      <c r="AK123" s="36"/>
      <c r="AL123" s="37"/>
      <c r="AM123" s="38"/>
      <c r="AP123" s="36"/>
      <c r="AU123" s="36"/>
      <c r="AV123" s="37"/>
      <c r="AW123" s="38"/>
      <c r="AX123" s="38"/>
      <c r="AY123" s="38"/>
      <c r="AZ123" s="38"/>
      <c r="BA123" s="37"/>
      <c r="BB123" s="38"/>
      <c r="BE123" s="36"/>
      <c r="BF123" s="37"/>
      <c r="BG123" s="38"/>
    </row>
    <row r="124" spans="2:59" x14ac:dyDescent="0.35">
      <c r="B124" s="36"/>
      <c r="G124" s="36"/>
      <c r="L124" s="36"/>
      <c r="Q124" s="36"/>
      <c r="V124" s="36"/>
      <c r="AF124" s="36"/>
      <c r="AG124" s="37"/>
      <c r="AH124" s="38"/>
      <c r="AK124" s="36"/>
      <c r="AL124" s="37"/>
      <c r="AM124" s="38"/>
      <c r="AP124" s="36"/>
      <c r="AU124" s="36"/>
      <c r="AV124" s="37"/>
      <c r="AW124" s="38"/>
      <c r="AX124" s="38"/>
      <c r="AY124" s="38"/>
      <c r="AZ124" s="38"/>
      <c r="BA124" s="37"/>
      <c r="BB124" s="38"/>
      <c r="BE124" s="36"/>
      <c r="BF124" s="37"/>
      <c r="BG124" s="38"/>
    </row>
    <row r="125" spans="2:59" x14ac:dyDescent="0.35">
      <c r="B125" s="36"/>
      <c r="G125" s="36"/>
      <c r="L125" s="36"/>
      <c r="Q125" s="36"/>
      <c r="V125" s="36"/>
      <c r="AF125" s="36"/>
      <c r="AG125" s="37"/>
      <c r="AH125" s="38"/>
      <c r="AK125" s="36"/>
      <c r="AL125" s="37"/>
      <c r="AM125" s="38"/>
      <c r="AP125" s="36"/>
      <c r="AU125" s="36"/>
      <c r="AV125" s="37"/>
      <c r="AW125" s="38"/>
      <c r="AX125" s="38"/>
      <c r="AY125" s="38"/>
      <c r="AZ125" s="38"/>
      <c r="BA125" s="37"/>
      <c r="BB125" s="38"/>
      <c r="BE125" s="36"/>
      <c r="BF125" s="37"/>
      <c r="BG125" s="38"/>
    </row>
    <row r="126" spans="2:59" x14ac:dyDescent="0.35">
      <c r="B126" s="36"/>
      <c r="G126" s="36"/>
      <c r="L126" s="36"/>
      <c r="Q126" s="36"/>
      <c r="V126" s="36"/>
      <c r="AF126" s="36"/>
      <c r="AG126" s="37"/>
      <c r="AH126" s="38"/>
      <c r="AK126" s="36"/>
      <c r="AL126" s="37"/>
      <c r="AM126" s="38"/>
      <c r="AP126" s="36"/>
      <c r="AU126" s="36"/>
      <c r="AV126" s="37"/>
      <c r="AW126" s="38"/>
      <c r="AX126" s="38"/>
      <c r="AY126" s="38"/>
      <c r="AZ126" s="38"/>
      <c r="BA126" s="37"/>
      <c r="BB126" s="38"/>
      <c r="BE126" s="36"/>
      <c r="BF126" s="37"/>
      <c r="BG126" s="38"/>
    </row>
    <row r="127" spans="2:59" x14ac:dyDescent="0.35">
      <c r="B127" s="36"/>
      <c r="G127" s="36"/>
      <c r="L127" s="36"/>
      <c r="Q127" s="36"/>
      <c r="V127" s="36"/>
      <c r="AF127" s="36"/>
      <c r="AG127" s="37"/>
      <c r="AH127" s="38"/>
      <c r="AK127" s="36"/>
      <c r="AL127" s="37"/>
      <c r="AM127" s="38"/>
      <c r="AP127" s="36"/>
      <c r="AU127" s="36"/>
      <c r="AV127" s="37"/>
      <c r="AW127" s="38"/>
      <c r="AX127" s="38"/>
      <c r="AY127" s="38"/>
      <c r="AZ127" s="38"/>
      <c r="BA127" s="37"/>
      <c r="BB127" s="38"/>
      <c r="BE127" s="36"/>
      <c r="BF127" s="37"/>
      <c r="BG127" s="38"/>
    </row>
    <row r="128" spans="2:59" x14ac:dyDescent="0.35">
      <c r="B128" s="36"/>
      <c r="G128" s="36"/>
      <c r="L128" s="36"/>
      <c r="Q128" s="36"/>
      <c r="V128" s="36"/>
      <c r="AF128" s="36"/>
      <c r="AG128" s="37"/>
      <c r="AH128" s="38"/>
      <c r="AK128" s="36"/>
      <c r="AL128" s="37"/>
      <c r="AM128" s="38"/>
      <c r="AP128" s="36"/>
      <c r="AU128" s="36"/>
      <c r="AV128" s="37"/>
      <c r="AW128" s="38"/>
      <c r="AX128" s="38"/>
      <c r="AY128" s="38"/>
      <c r="AZ128" s="38"/>
      <c r="BA128" s="37"/>
      <c r="BB128" s="38"/>
      <c r="BE128" s="36"/>
      <c r="BF128" s="37"/>
      <c r="BG128" s="38"/>
    </row>
    <row r="129" spans="2:59" x14ac:dyDescent="0.35">
      <c r="B129" s="36"/>
      <c r="G129" s="36"/>
      <c r="L129" s="36"/>
      <c r="Q129" s="36"/>
      <c r="V129" s="36"/>
      <c r="AF129" s="36"/>
      <c r="AG129" s="37"/>
      <c r="AH129" s="38"/>
      <c r="AK129" s="36"/>
      <c r="AL129" s="37"/>
      <c r="AM129" s="38"/>
      <c r="AP129" s="36"/>
      <c r="AU129" s="36"/>
      <c r="AV129" s="37"/>
      <c r="AW129" s="38"/>
      <c r="AX129" s="38"/>
      <c r="AY129" s="38"/>
      <c r="AZ129" s="38"/>
      <c r="BA129" s="37"/>
      <c r="BB129" s="38"/>
      <c r="BE129" s="36"/>
      <c r="BF129" s="37"/>
      <c r="BG129" s="38"/>
    </row>
    <row r="130" spans="2:59" x14ac:dyDescent="0.35">
      <c r="B130" s="36"/>
      <c r="G130" s="36"/>
      <c r="L130" s="36"/>
      <c r="Q130" s="36"/>
      <c r="V130" s="36"/>
      <c r="AF130" s="36"/>
      <c r="AG130" s="37"/>
      <c r="AH130" s="38"/>
      <c r="AK130" s="36"/>
      <c r="AL130" s="37"/>
      <c r="AM130" s="38"/>
      <c r="AP130" s="36"/>
      <c r="AU130" s="36"/>
      <c r="AV130" s="37"/>
      <c r="AW130" s="38"/>
      <c r="AX130" s="38"/>
      <c r="AY130" s="38"/>
      <c r="AZ130" s="38"/>
      <c r="BA130" s="37"/>
      <c r="BB130" s="38"/>
      <c r="BE130" s="36"/>
      <c r="BF130" s="37"/>
      <c r="BG130" s="38"/>
    </row>
    <row r="131" spans="2:59" x14ac:dyDescent="0.35">
      <c r="B131" s="36"/>
      <c r="G131" s="36"/>
      <c r="L131" s="36"/>
      <c r="Q131" s="36"/>
      <c r="V131" s="36"/>
      <c r="AF131" s="36"/>
      <c r="AG131" s="37"/>
      <c r="AH131" s="38"/>
      <c r="AK131" s="36"/>
      <c r="AL131" s="37"/>
      <c r="AM131" s="38"/>
      <c r="AP131" s="36"/>
      <c r="AU131" s="36"/>
      <c r="AV131" s="37"/>
      <c r="AW131" s="38"/>
      <c r="AX131" s="38"/>
      <c r="AY131" s="38"/>
      <c r="AZ131" s="38"/>
      <c r="BA131" s="37"/>
      <c r="BB131" s="38"/>
      <c r="BE131" s="36"/>
      <c r="BF131" s="37"/>
      <c r="BG131" s="38"/>
    </row>
    <row r="132" spans="2:59" x14ac:dyDescent="0.35">
      <c r="B132" s="36"/>
      <c r="G132" s="36"/>
      <c r="L132" s="36"/>
      <c r="Q132" s="36"/>
      <c r="V132" s="36"/>
      <c r="AF132" s="36"/>
      <c r="AG132" s="37"/>
      <c r="AH132" s="38"/>
      <c r="AK132" s="36"/>
      <c r="AL132" s="37"/>
      <c r="AM132" s="38"/>
      <c r="AP132" s="36"/>
      <c r="AU132" s="36"/>
      <c r="AV132" s="37"/>
      <c r="AW132" s="38"/>
      <c r="AX132" s="38"/>
      <c r="AY132" s="38"/>
      <c r="AZ132" s="38"/>
      <c r="BA132" s="37"/>
      <c r="BB132" s="38"/>
      <c r="BE132" s="36"/>
      <c r="BF132" s="37"/>
      <c r="BG132" s="38"/>
    </row>
    <row r="133" spans="2:59" x14ac:dyDescent="0.35">
      <c r="B133" s="36"/>
      <c r="G133" s="36"/>
      <c r="L133" s="36"/>
      <c r="Q133" s="36"/>
      <c r="V133" s="36"/>
      <c r="AF133" s="36"/>
      <c r="AG133" s="37"/>
      <c r="AH133" s="38"/>
      <c r="AK133" s="36"/>
      <c r="AL133" s="37"/>
      <c r="AM133" s="38"/>
      <c r="AP133" s="36"/>
      <c r="AU133" s="36"/>
      <c r="AV133" s="37"/>
      <c r="AW133" s="38"/>
      <c r="AX133" s="38"/>
      <c r="AY133" s="38"/>
      <c r="AZ133" s="38"/>
      <c r="BA133" s="37"/>
      <c r="BB133" s="38"/>
      <c r="BE133" s="36"/>
      <c r="BF133" s="37"/>
      <c r="BG133" s="38"/>
    </row>
    <row r="134" spans="2:59" x14ac:dyDescent="0.35">
      <c r="B134" s="36"/>
      <c r="G134" s="36"/>
      <c r="L134" s="36"/>
      <c r="Q134" s="36"/>
      <c r="V134" s="36"/>
      <c r="AF134" s="36"/>
      <c r="AG134" s="37"/>
      <c r="AH134" s="38"/>
      <c r="AK134" s="36"/>
      <c r="AL134" s="37"/>
      <c r="AM134" s="38"/>
      <c r="AP134" s="36"/>
      <c r="AU134" s="36"/>
      <c r="AV134" s="37"/>
      <c r="AW134" s="38"/>
      <c r="AX134" s="38"/>
      <c r="AY134" s="38"/>
      <c r="AZ134" s="38"/>
      <c r="BA134" s="37"/>
      <c r="BB134" s="38"/>
      <c r="BE134" s="36"/>
      <c r="BF134" s="37"/>
      <c r="BG134" s="38"/>
    </row>
    <row r="135" spans="2:59" x14ac:dyDescent="0.35">
      <c r="B135" s="36"/>
      <c r="G135" s="36"/>
      <c r="L135" s="36"/>
      <c r="Q135" s="36"/>
      <c r="V135" s="36"/>
      <c r="AF135" s="36"/>
      <c r="AG135" s="37"/>
      <c r="AH135" s="38"/>
      <c r="AK135" s="36"/>
      <c r="AL135" s="37"/>
      <c r="AM135" s="38"/>
      <c r="AP135" s="36"/>
      <c r="AU135" s="36"/>
      <c r="AV135" s="37"/>
      <c r="AW135" s="38"/>
      <c r="AX135" s="38"/>
      <c r="AY135" s="38"/>
      <c r="AZ135" s="38"/>
      <c r="BA135" s="37"/>
      <c r="BB135" s="38"/>
      <c r="BE135" s="36"/>
      <c r="BF135" s="37"/>
      <c r="BG135" s="38"/>
    </row>
    <row r="136" spans="2:59" x14ac:dyDescent="0.35">
      <c r="B136" s="36"/>
      <c r="G136" s="36"/>
      <c r="L136" s="36"/>
      <c r="Q136" s="36"/>
      <c r="V136" s="36"/>
      <c r="AF136" s="36"/>
      <c r="AG136" s="37"/>
      <c r="AH136" s="38"/>
      <c r="AK136" s="36"/>
      <c r="AL136" s="37"/>
      <c r="AM136" s="38"/>
      <c r="AP136" s="36"/>
      <c r="AU136" s="36"/>
      <c r="AV136" s="37"/>
      <c r="AW136" s="38"/>
      <c r="AX136" s="38"/>
      <c r="AY136" s="38"/>
      <c r="AZ136" s="38"/>
      <c r="BA136" s="37"/>
      <c r="BB136" s="38"/>
      <c r="BE136" s="36"/>
      <c r="BF136" s="37"/>
      <c r="BG136" s="38"/>
    </row>
    <row r="137" spans="2:59" x14ac:dyDescent="0.35">
      <c r="B137" s="36"/>
      <c r="G137" s="36"/>
      <c r="L137" s="36"/>
      <c r="Q137" s="36"/>
      <c r="V137" s="36"/>
      <c r="AF137" s="36"/>
      <c r="AG137" s="37"/>
      <c r="AH137" s="38"/>
      <c r="AK137" s="36"/>
      <c r="AL137" s="37"/>
      <c r="AM137" s="38"/>
      <c r="AP137" s="36"/>
      <c r="AU137" s="36"/>
      <c r="AV137" s="37"/>
      <c r="AW137" s="38"/>
      <c r="AX137" s="38"/>
      <c r="AY137" s="38"/>
      <c r="AZ137" s="38"/>
      <c r="BA137" s="37"/>
      <c r="BB137" s="38"/>
      <c r="BE137" s="36"/>
      <c r="BF137" s="37"/>
      <c r="BG137" s="38"/>
    </row>
    <row r="138" spans="2:59" x14ac:dyDescent="0.35">
      <c r="B138" s="36"/>
      <c r="G138" s="36"/>
      <c r="L138" s="36"/>
      <c r="Q138" s="36"/>
      <c r="V138" s="36"/>
      <c r="AF138" s="36"/>
      <c r="AG138" s="37"/>
      <c r="AH138" s="38"/>
      <c r="AK138" s="36"/>
      <c r="AL138" s="37"/>
      <c r="AM138" s="38"/>
      <c r="AP138" s="36"/>
      <c r="AU138" s="36"/>
      <c r="AV138" s="37"/>
      <c r="AW138" s="38"/>
      <c r="AX138" s="38"/>
      <c r="AY138" s="38"/>
      <c r="AZ138" s="38"/>
      <c r="BA138" s="37"/>
      <c r="BB138" s="38"/>
      <c r="BE138" s="36"/>
      <c r="BF138" s="37"/>
      <c r="BG138" s="38"/>
    </row>
    <row r="139" spans="2:59" x14ac:dyDescent="0.35">
      <c r="B139" s="36"/>
      <c r="G139" s="36"/>
      <c r="L139" s="36"/>
      <c r="Q139" s="36"/>
      <c r="V139" s="36"/>
      <c r="AF139" s="36"/>
      <c r="AG139" s="37"/>
      <c r="AH139" s="38"/>
      <c r="AK139" s="36"/>
      <c r="AL139" s="37"/>
      <c r="AM139" s="38"/>
      <c r="AP139" s="36"/>
      <c r="AU139" s="36"/>
      <c r="AV139" s="37"/>
      <c r="AW139" s="38"/>
      <c r="AX139" s="38"/>
      <c r="AY139" s="38"/>
      <c r="AZ139" s="38"/>
      <c r="BA139" s="37"/>
      <c r="BB139" s="38"/>
      <c r="BE139" s="36"/>
      <c r="BF139" s="37"/>
      <c r="BG139" s="38"/>
    </row>
    <row r="140" spans="2:59" x14ac:dyDescent="0.35">
      <c r="B140" s="36"/>
      <c r="G140" s="36"/>
      <c r="L140" s="36"/>
      <c r="Q140" s="36"/>
      <c r="V140" s="36"/>
      <c r="AF140" s="36"/>
      <c r="AG140" s="37"/>
      <c r="AH140" s="38"/>
      <c r="AK140" s="36"/>
      <c r="AL140" s="37"/>
      <c r="AM140" s="38"/>
      <c r="AP140" s="36"/>
      <c r="AU140" s="36"/>
      <c r="AV140" s="37"/>
      <c r="AW140" s="38"/>
      <c r="AX140" s="38"/>
      <c r="AY140" s="38"/>
      <c r="AZ140" s="38"/>
      <c r="BA140" s="37"/>
      <c r="BB140" s="38"/>
      <c r="BE140" s="36"/>
      <c r="BF140" s="37"/>
      <c r="BG140" s="38"/>
    </row>
    <row r="141" spans="2:59" x14ac:dyDescent="0.35">
      <c r="B141" s="36"/>
      <c r="G141" s="36"/>
      <c r="L141" s="36"/>
      <c r="Q141" s="36"/>
      <c r="V141" s="36"/>
      <c r="AF141" s="36"/>
      <c r="AG141" s="37"/>
      <c r="AH141" s="38"/>
      <c r="AK141" s="36"/>
      <c r="AL141" s="37"/>
      <c r="AM141" s="38"/>
      <c r="AP141" s="36"/>
      <c r="AU141" s="36"/>
      <c r="AV141" s="37"/>
      <c r="AW141" s="38"/>
      <c r="AX141" s="38"/>
      <c r="AY141" s="38"/>
      <c r="AZ141" s="38"/>
      <c r="BA141" s="37"/>
      <c r="BB141" s="38"/>
      <c r="BE141" s="36"/>
      <c r="BF141" s="37"/>
      <c r="BG141" s="38"/>
    </row>
    <row r="142" spans="2:59" x14ac:dyDescent="0.35">
      <c r="B142" s="36"/>
      <c r="G142" s="36"/>
      <c r="L142" s="36"/>
      <c r="Q142" s="36"/>
      <c r="V142" s="36"/>
      <c r="AF142" s="36"/>
      <c r="AG142" s="37"/>
      <c r="AH142" s="38"/>
      <c r="AK142" s="36"/>
      <c r="AL142" s="37"/>
      <c r="AM142" s="38"/>
      <c r="AP142" s="36"/>
      <c r="AU142" s="36"/>
      <c r="AV142" s="37"/>
      <c r="AW142" s="38"/>
      <c r="AX142" s="38"/>
      <c r="AY142" s="38"/>
      <c r="AZ142" s="38"/>
      <c r="BA142" s="37"/>
      <c r="BB142" s="38"/>
      <c r="BE142" s="36"/>
    </row>
    <row r="143" spans="2:59" x14ac:dyDescent="0.35">
      <c r="B143" s="36"/>
      <c r="G143" s="36"/>
      <c r="L143" s="36"/>
      <c r="Q143" s="36"/>
      <c r="V143" s="36"/>
      <c r="AF143" s="36"/>
      <c r="AG143" s="37"/>
      <c r="AH143" s="38"/>
      <c r="AK143" s="36"/>
      <c r="AL143" s="37"/>
      <c r="AM143" s="38"/>
      <c r="AP143" s="36"/>
      <c r="AU143" s="36"/>
      <c r="AV143" s="37"/>
      <c r="AW143" s="38"/>
      <c r="AX143" s="38"/>
      <c r="AY143" s="38"/>
      <c r="AZ143" s="38"/>
      <c r="BA143" s="37"/>
      <c r="BB143" s="38"/>
      <c r="BE143" s="36"/>
    </row>
    <row r="144" spans="2:59" x14ac:dyDescent="0.35">
      <c r="B144" s="36"/>
      <c r="G144" s="36"/>
      <c r="L144" s="36"/>
      <c r="Q144" s="36"/>
      <c r="V144" s="36"/>
      <c r="AF144" s="36"/>
      <c r="AG144" s="37"/>
      <c r="AH144" s="38"/>
      <c r="AK144" s="36"/>
      <c r="AL144" s="37"/>
      <c r="AM144" s="38"/>
      <c r="AP144" s="36"/>
      <c r="AU144" s="36"/>
      <c r="AV144" s="37"/>
      <c r="AW144" s="38"/>
      <c r="AX144" s="38"/>
      <c r="AY144" s="38"/>
      <c r="AZ144" s="38"/>
      <c r="BA144" s="37"/>
      <c r="BB144" s="38"/>
      <c r="BE144" s="36"/>
    </row>
    <row r="145" spans="2:57" x14ac:dyDescent="0.35">
      <c r="B145" s="36"/>
      <c r="G145" s="36"/>
      <c r="L145" s="36"/>
      <c r="Q145" s="36"/>
      <c r="V145" s="36"/>
      <c r="AF145" s="36"/>
      <c r="AG145" s="37"/>
      <c r="AH145" s="38"/>
      <c r="AK145" s="36"/>
      <c r="AL145" s="37"/>
      <c r="AM145" s="38"/>
      <c r="AP145" s="36"/>
      <c r="AU145" s="36"/>
      <c r="AV145" s="37"/>
      <c r="AW145" s="38"/>
      <c r="AX145" s="38"/>
      <c r="AY145" s="38"/>
      <c r="AZ145" s="38"/>
      <c r="BA145" s="37"/>
      <c r="BB145" s="38"/>
      <c r="BE145" s="36"/>
    </row>
    <row r="146" spans="2:57" x14ac:dyDescent="0.35">
      <c r="B146" s="36"/>
      <c r="G146" s="36"/>
      <c r="L146" s="36"/>
      <c r="Q146" s="36"/>
      <c r="V146" s="36"/>
      <c r="AF146" s="36"/>
      <c r="AG146" s="37"/>
      <c r="AH146" s="38"/>
      <c r="AK146" s="36"/>
      <c r="AL146" s="37"/>
      <c r="AM146" s="38"/>
      <c r="AP146" s="36"/>
      <c r="AU146" s="36"/>
      <c r="AV146" s="37"/>
      <c r="AW146" s="38"/>
      <c r="AX146" s="38"/>
      <c r="AY146" s="38"/>
      <c r="AZ146" s="38"/>
      <c r="BA146" s="37"/>
      <c r="BB146" s="38"/>
      <c r="BE146" s="36"/>
    </row>
    <row r="147" spans="2:57" x14ac:dyDescent="0.35">
      <c r="B147" s="36"/>
      <c r="G147" s="36"/>
      <c r="L147" s="36"/>
      <c r="Q147" s="36"/>
      <c r="V147" s="36"/>
      <c r="AF147" s="36"/>
      <c r="AG147" s="37"/>
      <c r="AH147" s="38"/>
      <c r="AK147" s="36"/>
      <c r="AL147" s="37"/>
      <c r="AM147" s="38"/>
      <c r="AP147" s="36"/>
      <c r="AU147" s="36"/>
      <c r="AV147" s="37"/>
      <c r="AW147" s="38"/>
      <c r="AX147" s="38"/>
      <c r="AY147" s="38"/>
      <c r="AZ147" s="38"/>
      <c r="BA147" s="37"/>
      <c r="BB147" s="38"/>
      <c r="BE147" s="36"/>
    </row>
    <row r="148" spans="2:57" x14ac:dyDescent="0.35">
      <c r="B148" s="36"/>
      <c r="G148" s="36"/>
      <c r="L148" s="36"/>
      <c r="Q148" s="36"/>
      <c r="V148" s="36"/>
      <c r="AF148" s="36"/>
      <c r="AG148" s="37"/>
      <c r="AH148" s="38"/>
      <c r="AK148" s="36"/>
      <c r="AL148" s="37"/>
      <c r="AM148" s="38"/>
      <c r="AP148" s="36"/>
      <c r="AU148" s="36"/>
      <c r="AV148" s="37"/>
      <c r="AW148" s="38"/>
      <c r="AX148" s="38"/>
      <c r="AY148" s="38"/>
      <c r="AZ148" s="38"/>
      <c r="BA148" s="37"/>
      <c r="BB148" s="38"/>
      <c r="BE148" s="36"/>
    </row>
    <row r="149" spans="2:57" x14ac:dyDescent="0.35">
      <c r="B149" s="36"/>
      <c r="G149" s="36"/>
      <c r="L149" s="36"/>
      <c r="Q149" s="36"/>
      <c r="V149" s="36"/>
      <c r="AF149" s="36"/>
      <c r="AG149" s="37"/>
      <c r="AH149" s="38"/>
      <c r="AK149" s="36"/>
      <c r="AL149" s="37"/>
      <c r="AM149" s="38"/>
      <c r="AP149" s="36"/>
      <c r="AU149" s="36"/>
      <c r="AV149" s="37"/>
      <c r="AW149" s="38"/>
      <c r="AX149" s="38"/>
      <c r="AY149" s="38"/>
      <c r="AZ149" s="38"/>
      <c r="BA149" s="37"/>
      <c r="BB149" s="38"/>
      <c r="BE149" s="36"/>
    </row>
    <row r="150" spans="2:57" x14ac:dyDescent="0.35">
      <c r="B150" s="36"/>
      <c r="G150" s="36"/>
      <c r="L150" s="36"/>
      <c r="Q150" s="36"/>
      <c r="V150" s="36"/>
      <c r="AF150" s="36"/>
      <c r="AG150" s="37"/>
      <c r="AH150" s="38"/>
      <c r="AK150" s="36"/>
      <c r="AL150" s="37"/>
      <c r="AM150" s="38"/>
      <c r="AP150" s="36"/>
      <c r="AU150" s="36"/>
      <c r="AV150" s="37"/>
      <c r="AW150" s="38"/>
      <c r="AX150" s="38"/>
      <c r="AY150" s="38"/>
      <c r="AZ150" s="38"/>
      <c r="BA150" s="37"/>
      <c r="BB150" s="38"/>
      <c r="BE150" s="36"/>
    </row>
    <row r="151" spans="2:57" x14ac:dyDescent="0.35">
      <c r="B151" s="36"/>
      <c r="G151" s="36"/>
      <c r="L151" s="36"/>
      <c r="Q151" s="36"/>
      <c r="V151" s="36"/>
      <c r="AF151" s="36"/>
      <c r="AG151" s="37"/>
      <c r="AH151" s="38"/>
      <c r="AK151" s="36"/>
      <c r="AL151" s="37"/>
      <c r="AM151" s="38"/>
      <c r="AP151" s="36"/>
      <c r="AU151" s="36"/>
      <c r="AV151" s="37"/>
      <c r="AW151" s="38"/>
      <c r="AX151" s="38"/>
      <c r="AY151" s="38"/>
      <c r="AZ151" s="38"/>
      <c r="BA151" s="37"/>
      <c r="BB151" s="38"/>
      <c r="BE151" s="36"/>
    </row>
    <row r="152" spans="2:57" x14ac:dyDescent="0.35">
      <c r="B152" s="36"/>
      <c r="G152" s="36"/>
      <c r="L152" s="36"/>
      <c r="Q152" s="36"/>
      <c r="V152" s="36"/>
      <c r="AF152" s="36"/>
      <c r="AG152" s="37"/>
      <c r="AH152" s="38"/>
      <c r="AK152" s="36"/>
      <c r="AL152" s="37"/>
      <c r="AM152" s="38"/>
      <c r="AP152" s="36"/>
      <c r="AU152" s="36"/>
      <c r="AV152" s="37"/>
      <c r="AW152" s="38"/>
      <c r="AX152" s="38"/>
      <c r="AY152" s="38"/>
      <c r="AZ152" s="38"/>
      <c r="BA152" s="37"/>
      <c r="BB152" s="38"/>
      <c r="BE152" s="36"/>
    </row>
    <row r="153" spans="2:57" x14ac:dyDescent="0.35">
      <c r="B153" s="36"/>
      <c r="G153" s="36"/>
      <c r="L153" s="36"/>
      <c r="Q153" s="36"/>
      <c r="V153" s="36"/>
      <c r="AF153" s="36"/>
      <c r="AG153" s="37"/>
      <c r="AH153" s="38"/>
      <c r="AK153" s="36"/>
      <c r="AL153" s="37"/>
      <c r="AM153" s="38"/>
      <c r="AP153" s="36"/>
      <c r="AU153" s="36"/>
      <c r="AV153" s="37"/>
      <c r="AW153" s="38"/>
      <c r="AX153" s="38"/>
      <c r="AY153" s="38"/>
      <c r="AZ153" s="38"/>
      <c r="BA153" s="37"/>
      <c r="BB153" s="38"/>
      <c r="BE153" s="36"/>
    </row>
    <row r="154" spans="2:57" x14ac:dyDescent="0.35">
      <c r="B154" s="36"/>
      <c r="G154" s="36"/>
      <c r="L154" s="36"/>
      <c r="Q154" s="36"/>
      <c r="V154" s="36"/>
      <c r="AF154" s="36"/>
      <c r="AG154" s="37"/>
      <c r="AH154" s="38"/>
      <c r="AK154" s="36"/>
      <c r="AL154" s="37"/>
      <c r="AM154" s="38"/>
      <c r="AP154" s="36"/>
      <c r="AU154" s="36"/>
      <c r="AV154" s="37"/>
      <c r="AW154" s="38"/>
      <c r="AX154" s="38"/>
      <c r="AY154" s="38"/>
      <c r="AZ154" s="38"/>
      <c r="BA154" s="37"/>
      <c r="BB154" s="38"/>
      <c r="BE154" s="36"/>
    </row>
    <row r="155" spans="2:57" x14ac:dyDescent="0.35">
      <c r="B155" s="36"/>
      <c r="G155" s="36"/>
      <c r="L155" s="36"/>
      <c r="Q155" s="36"/>
      <c r="V155" s="36"/>
      <c r="AF155" s="36"/>
      <c r="AG155" s="37"/>
      <c r="AH155" s="38"/>
      <c r="AK155" s="36"/>
      <c r="AL155" s="37"/>
      <c r="AM155" s="38"/>
      <c r="AP155" s="36"/>
      <c r="AU155" s="36"/>
      <c r="AV155" s="37"/>
      <c r="AW155" s="38"/>
      <c r="AX155" s="38"/>
      <c r="AY155" s="38"/>
      <c r="AZ155" s="38"/>
      <c r="BA155" s="37"/>
      <c r="BB155" s="38"/>
      <c r="BE155" s="36"/>
    </row>
    <row r="156" spans="2:57" x14ac:dyDescent="0.35">
      <c r="B156" s="36"/>
      <c r="G156" s="36"/>
      <c r="L156" s="36"/>
      <c r="Q156" s="36"/>
      <c r="V156" s="36"/>
      <c r="AF156" s="36"/>
      <c r="AG156" s="37"/>
      <c r="AH156" s="38"/>
      <c r="AK156" s="36"/>
      <c r="AL156" s="37"/>
      <c r="AM156" s="38"/>
      <c r="AP156" s="36"/>
      <c r="AU156" s="36"/>
      <c r="AV156" s="37"/>
      <c r="AW156" s="38"/>
      <c r="AX156" s="38"/>
      <c r="AY156" s="38"/>
      <c r="AZ156" s="38"/>
      <c r="BA156" s="37"/>
      <c r="BB156" s="38"/>
      <c r="BE156" s="36"/>
    </row>
    <row r="157" spans="2:57" x14ac:dyDescent="0.35">
      <c r="B157" s="36"/>
      <c r="G157" s="36"/>
      <c r="L157" s="36"/>
      <c r="Q157" s="36"/>
      <c r="V157" s="36"/>
      <c r="AF157" s="36"/>
      <c r="AG157" s="37"/>
      <c r="AH157" s="38"/>
      <c r="AK157" s="36"/>
      <c r="AL157" s="37"/>
      <c r="AM157" s="38"/>
      <c r="AP157" s="36"/>
      <c r="AU157" s="36"/>
      <c r="AV157" s="37"/>
      <c r="AW157" s="38"/>
      <c r="AX157" s="38"/>
      <c r="AY157" s="38"/>
      <c r="AZ157" s="38"/>
      <c r="BA157" s="37"/>
      <c r="BB157" s="38"/>
      <c r="BE157" s="36"/>
    </row>
    <row r="158" spans="2:57" x14ac:dyDescent="0.35">
      <c r="B158" s="36"/>
      <c r="G158" s="36"/>
      <c r="L158" s="36"/>
      <c r="Q158" s="36"/>
      <c r="V158" s="36"/>
      <c r="AF158" s="36"/>
      <c r="AG158" s="37"/>
      <c r="AH158" s="38"/>
      <c r="AK158" s="36"/>
      <c r="AL158" s="37"/>
      <c r="AM158" s="38"/>
      <c r="AP158" s="36"/>
      <c r="AU158" s="36"/>
      <c r="AV158" s="37"/>
      <c r="AW158" s="38"/>
      <c r="AX158" s="38"/>
      <c r="AY158" s="38"/>
      <c r="AZ158" s="38"/>
      <c r="BA158" s="37"/>
      <c r="BB158" s="38"/>
      <c r="BE158" s="36"/>
    </row>
    <row r="159" spans="2:57" x14ac:dyDescent="0.35">
      <c r="B159" s="36"/>
      <c r="G159" s="36"/>
      <c r="L159" s="36"/>
      <c r="Q159" s="36"/>
      <c r="V159" s="36"/>
      <c r="AF159" s="36"/>
      <c r="AG159" s="37"/>
      <c r="AH159" s="38"/>
      <c r="AK159" s="36"/>
      <c r="AL159" s="37"/>
      <c r="AM159" s="38"/>
      <c r="AP159" s="36"/>
      <c r="AU159" s="36"/>
      <c r="AV159" s="37"/>
      <c r="AW159" s="38"/>
      <c r="AX159" s="38"/>
      <c r="AY159" s="38"/>
      <c r="AZ159" s="38"/>
      <c r="BA159" s="37"/>
      <c r="BB159" s="38"/>
      <c r="BE159" s="36"/>
    </row>
    <row r="160" spans="2:57" x14ac:dyDescent="0.35">
      <c r="B160" s="36"/>
      <c r="G160" s="36"/>
      <c r="L160" s="36"/>
      <c r="Q160" s="36"/>
      <c r="V160" s="36"/>
      <c r="AF160" s="36"/>
      <c r="AG160" s="37"/>
      <c r="AH160" s="38"/>
      <c r="AK160" s="36"/>
      <c r="AL160" s="37"/>
      <c r="AM160" s="38"/>
      <c r="AP160" s="36"/>
      <c r="AU160" s="36"/>
      <c r="AV160" s="37"/>
      <c r="AW160" s="38"/>
      <c r="AX160" s="38"/>
      <c r="AY160" s="38"/>
      <c r="AZ160" s="38"/>
      <c r="BA160" s="37"/>
      <c r="BB160" s="38"/>
      <c r="BE160" s="36"/>
    </row>
    <row r="161" spans="2:57" x14ac:dyDescent="0.35">
      <c r="B161" s="36"/>
      <c r="G161" s="36"/>
      <c r="L161" s="36"/>
      <c r="Q161" s="36"/>
      <c r="V161" s="36"/>
      <c r="AF161" s="36"/>
      <c r="AG161" s="37"/>
      <c r="AH161" s="38"/>
      <c r="AK161" s="36"/>
      <c r="AL161" s="37"/>
      <c r="AM161" s="38"/>
      <c r="AP161" s="36"/>
      <c r="AU161" s="36"/>
      <c r="AV161" s="37"/>
      <c r="AW161" s="38"/>
      <c r="AX161" s="38"/>
      <c r="AY161" s="38"/>
      <c r="AZ161" s="38"/>
      <c r="BA161" s="37"/>
      <c r="BB161" s="38"/>
      <c r="BE161" s="36"/>
    </row>
    <row r="162" spans="2:57" x14ac:dyDescent="0.35">
      <c r="B162" s="36"/>
      <c r="G162" s="36"/>
      <c r="L162" s="36"/>
      <c r="Q162" s="36"/>
      <c r="V162" s="36"/>
      <c r="AF162" s="36"/>
      <c r="AG162" s="37"/>
      <c r="AH162" s="38"/>
      <c r="AK162" s="36"/>
      <c r="AL162" s="37"/>
      <c r="AM162" s="38"/>
      <c r="AP162" s="36"/>
      <c r="AU162" s="36"/>
      <c r="AV162" s="37"/>
      <c r="AW162" s="38"/>
      <c r="AX162" s="38"/>
      <c r="AY162" s="38"/>
      <c r="AZ162" s="38"/>
      <c r="BA162" s="37"/>
      <c r="BB162" s="38"/>
      <c r="BE162" s="36"/>
    </row>
    <row r="163" spans="2:57" x14ac:dyDescent="0.35">
      <c r="B163" s="36"/>
      <c r="G163" s="36"/>
      <c r="L163" s="36"/>
      <c r="Q163" s="36"/>
      <c r="V163" s="36"/>
      <c r="AF163" s="36"/>
      <c r="AG163" s="37"/>
      <c r="AH163" s="38"/>
      <c r="AK163" s="36"/>
      <c r="AL163" s="37"/>
      <c r="AM163" s="38"/>
      <c r="AP163" s="36"/>
      <c r="AU163" s="36"/>
      <c r="AV163" s="37"/>
      <c r="AW163" s="38"/>
      <c r="AX163" s="38"/>
      <c r="AY163" s="38"/>
      <c r="AZ163" s="38"/>
      <c r="BA163" s="37"/>
      <c r="BB163" s="38"/>
      <c r="BE163" s="36"/>
    </row>
    <row r="164" spans="2:57" x14ac:dyDescent="0.35">
      <c r="B164" s="36"/>
      <c r="G164" s="36"/>
      <c r="L164" s="36"/>
      <c r="Q164" s="36"/>
      <c r="V164" s="36"/>
      <c r="AF164" s="36"/>
      <c r="AG164" s="37"/>
      <c r="AH164" s="38"/>
      <c r="AK164" s="36"/>
      <c r="AL164" s="37"/>
      <c r="AM164" s="38"/>
      <c r="AP164" s="36"/>
      <c r="AU164" s="36"/>
      <c r="AV164" s="37"/>
      <c r="AW164" s="38"/>
      <c r="AX164" s="38"/>
      <c r="AY164" s="38"/>
      <c r="AZ164" s="38"/>
      <c r="BA164" s="37"/>
      <c r="BB164" s="38"/>
      <c r="BE164" s="36"/>
    </row>
    <row r="165" spans="2:57" x14ac:dyDescent="0.35">
      <c r="B165" s="36"/>
      <c r="G165" s="36"/>
      <c r="L165" s="36"/>
      <c r="Q165" s="36"/>
      <c r="V165" s="36"/>
      <c r="AF165" s="36"/>
      <c r="AG165" s="37"/>
      <c r="AH165" s="38"/>
      <c r="AK165" s="36"/>
      <c r="AL165" s="37"/>
      <c r="AM165" s="38"/>
      <c r="AP165" s="36"/>
      <c r="AU165" s="36"/>
      <c r="AV165" s="37"/>
      <c r="AW165" s="38"/>
      <c r="AX165" s="38"/>
      <c r="AY165" s="38"/>
      <c r="AZ165" s="38"/>
      <c r="BA165" s="37"/>
      <c r="BB165" s="38"/>
      <c r="BE165" s="36"/>
    </row>
    <row r="166" spans="2:57" x14ac:dyDescent="0.35">
      <c r="B166" s="36"/>
      <c r="G166" s="36"/>
      <c r="L166" s="36"/>
      <c r="Q166" s="36"/>
      <c r="V166" s="36"/>
      <c r="AF166" s="36"/>
      <c r="AG166" s="37"/>
      <c r="AH166" s="38"/>
      <c r="AK166" s="36"/>
      <c r="AL166" s="37"/>
      <c r="AM166" s="38"/>
      <c r="AP166" s="36"/>
      <c r="AU166" s="36"/>
      <c r="AV166" s="37"/>
      <c r="AW166" s="38"/>
      <c r="AX166" s="38"/>
      <c r="AY166" s="38"/>
      <c r="AZ166" s="38"/>
      <c r="BA166" s="37"/>
      <c r="BB166" s="38"/>
      <c r="BE166" s="36"/>
    </row>
    <row r="167" spans="2:57" x14ac:dyDescent="0.35">
      <c r="B167" s="36"/>
      <c r="G167" s="36"/>
      <c r="L167" s="36"/>
      <c r="Q167" s="36"/>
      <c r="V167" s="36"/>
      <c r="AF167" s="36"/>
      <c r="AG167" s="37"/>
      <c r="AH167" s="38"/>
      <c r="AK167" s="36"/>
      <c r="AL167" s="37"/>
      <c r="AM167" s="38"/>
      <c r="AP167" s="36"/>
      <c r="AU167" s="36"/>
      <c r="AV167" s="37"/>
      <c r="AW167" s="38"/>
      <c r="AX167" s="38"/>
      <c r="AY167" s="38"/>
      <c r="AZ167" s="38"/>
      <c r="BA167" s="37"/>
      <c r="BB167" s="38"/>
      <c r="BE167" s="36"/>
    </row>
    <row r="168" spans="2:57" x14ac:dyDescent="0.35">
      <c r="B168" s="36"/>
      <c r="G168" s="36"/>
      <c r="L168" s="36"/>
      <c r="Q168" s="36"/>
      <c r="V168" s="36"/>
      <c r="AF168" s="36"/>
      <c r="AG168" s="37"/>
      <c r="AH168" s="38"/>
      <c r="AK168" s="36"/>
      <c r="AL168" s="37"/>
      <c r="AM168" s="38"/>
      <c r="AP168" s="36"/>
      <c r="AU168" s="36"/>
      <c r="AV168" s="37"/>
      <c r="AW168" s="38"/>
      <c r="AX168" s="38"/>
      <c r="AY168" s="38"/>
      <c r="AZ168" s="38"/>
      <c r="BA168" s="37"/>
      <c r="BB168" s="38"/>
      <c r="BE168" s="36"/>
    </row>
    <row r="169" spans="2:57" x14ac:dyDescent="0.35">
      <c r="B169" s="36"/>
      <c r="G169" s="36"/>
      <c r="L169" s="36"/>
      <c r="Q169" s="36"/>
      <c r="V169" s="36"/>
      <c r="AF169" s="36"/>
      <c r="AG169" s="37"/>
      <c r="AH169" s="38"/>
      <c r="AK169" s="36"/>
      <c r="AL169" s="37"/>
      <c r="AM169" s="38"/>
      <c r="AP169" s="36"/>
      <c r="AU169" s="36"/>
      <c r="AV169" s="37"/>
      <c r="AW169" s="38"/>
      <c r="AX169" s="38"/>
      <c r="AY169" s="38"/>
      <c r="AZ169" s="38"/>
      <c r="BA169" s="37"/>
      <c r="BB169" s="38"/>
      <c r="BE169" s="36"/>
    </row>
    <row r="170" spans="2:57" x14ac:dyDescent="0.35">
      <c r="B170" s="36"/>
      <c r="G170" s="36"/>
      <c r="L170" s="36"/>
      <c r="Q170" s="36"/>
      <c r="V170" s="36"/>
      <c r="AF170" s="36"/>
      <c r="AG170" s="37"/>
      <c r="AH170" s="38"/>
      <c r="AK170" s="36"/>
      <c r="AL170" s="37"/>
      <c r="AM170" s="38"/>
      <c r="AP170" s="36"/>
      <c r="AU170" s="36"/>
      <c r="AV170" s="37"/>
      <c r="AW170" s="38"/>
      <c r="AX170" s="38"/>
      <c r="AY170" s="38"/>
      <c r="AZ170" s="38"/>
      <c r="BA170" s="37"/>
      <c r="BB170" s="38"/>
      <c r="BE170" s="36"/>
    </row>
    <row r="171" spans="2:57" x14ac:dyDescent="0.35">
      <c r="B171" s="36"/>
      <c r="G171" s="36"/>
      <c r="L171" s="36"/>
      <c r="Q171" s="36"/>
      <c r="V171" s="36"/>
      <c r="AF171" s="36"/>
      <c r="AG171" s="37"/>
      <c r="AH171" s="38"/>
      <c r="AK171" s="36"/>
      <c r="AL171" s="37"/>
      <c r="AM171" s="38"/>
      <c r="AP171" s="36"/>
      <c r="AU171" s="36"/>
      <c r="AV171" s="37"/>
      <c r="AW171" s="38"/>
      <c r="AX171" s="38"/>
      <c r="AY171" s="38"/>
      <c r="AZ171" s="38"/>
      <c r="BA171" s="37"/>
      <c r="BB171" s="38"/>
      <c r="BE171" s="36"/>
    </row>
    <row r="172" spans="2:57" x14ac:dyDescent="0.35">
      <c r="B172" s="36"/>
      <c r="G172" s="36"/>
      <c r="L172" s="36"/>
      <c r="Q172" s="36"/>
      <c r="V172" s="36"/>
      <c r="AF172" s="36"/>
      <c r="AG172" s="37"/>
      <c r="AH172" s="38"/>
      <c r="AK172" s="36"/>
      <c r="AL172" s="37"/>
      <c r="AM172" s="38"/>
      <c r="AP172" s="36"/>
      <c r="AU172" s="36"/>
      <c r="AV172" s="37"/>
      <c r="AW172" s="38"/>
      <c r="AX172" s="38"/>
      <c r="AY172" s="38"/>
      <c r="AZ172" s="38"/>
      <c r="BA172" s="37"/>
      <c r="BB172" s="38"/>
      <c r="BE172" s="36"/>
    </row>
    <row r="173" spans="2:57" x14ac:dyDescent="0.35">
      <c r="B173" s="36"/>
      <c r="G173" s="36"/>
      <c r="L173" s="36"/>
      <c r="Q173" s="36"/>
      <c r="V173" s="36"/>
      <c r="AF173" s="36"/>
      <c r="AG173" s="37"/>
      <c r="AH173" s="38"/>
      <c r="AK173" s="36"/>
      <c r="AL173" s="37"/>
      <c r="AM173" s="38"/>
      <c r="AP173" s="36"/>
      <c r="AU173" s="36"/>
      <c r="AV173" s="37"/>
      <c r="AW173" s="38"/>
      <c r="AX173" s="38"/>
      <c r="AY173" s="38"/>
      <c r="AZ173" s="38"/>
      <c r="BE173" s="36"/>
    </row>
    <row r="174" spans="2:57" x14ac:dyDescent="0.35">
      <c r="B174" s="36"/>
      <c r="G174" s="36"/>
      <c r="L174" s="36"/>
      <c r="Q174" s="36"/>
      <c r="V174" s="36"/>
      <c r="AF174" s="36"/>
      <c r="AG174" s="37"/>
      <c r="AH174" s="38"/>
      <c r="AK174" s="36"/>
      <c r="AL174" s="37"/>
      <c r="AM174" s="38"/>
      <c r="AP174" s="36"/>
      <c r="AU174" s="36"/>
      <c r="AV174" s="37"/>
      <c r="AW174" s="38"/>
      <c r="AX174" s="38"/>
      <c r="AY174" s="38"/>
      <c r="AZ174" s="38"/>
      <c r="BE174" s="36"/>
    </row>
    <row r="175" spans="2:57" x14ac:dyDescent="0.35">
      <c r="B175" s="36"/>
      <c r="G175" s="36"/>
      <c r="L175" s="36"/>
      <c r="Q175" s="36"/>
      <c r="V175" s="36"/>
      <c r="AF175" s="36"/>
      <c r="AG175" s="37"/>
      <c r="AH175" s="38"/>
      <c r="AK175" s="36"/>
      <c r="AL175" s="37"/>
      <c r="AM175" s="38"/>
      <c r="AP175" s="36"/>
      <c r="AU175" s="36"/>
      <c r="AV175" s="37"/>
      <c r="AW175" s="38"/>
      <c r="AX175" s="38"/>
      <c r="AY175" s="38"/>
      <c r="AZ175" s="38"/>
      <c r="BE175" s="36"/>
    </row>
    <row r="176" spans="2:57" x14ac:dyDescent="0.35">
      <c r="B176" s="36"/>
      <c r="G176" s="36"/>
      <c r="L176" s="36"/>
      <c r="Q176" s="36"/>
      <c r="V176" s="36"/>
      <c r="AF176" s="36"/>
      <c r="AG176" s="37"/>
      <c r="AH176" s="38"/>
      <c r="AK176" s="36"/>
      <c r="AL176" s="37"/>
      <c r="AM176" s="38"/>
      <c r="AP176" s="36"/>
      <c r="AU176" s="36"/>
      <c r="AV176" s="37"/>
      <c r="AW176" s="38"/>
      <c r="AX176" s="38"/>
      <c r="AY176" s="38"/>
      <c r="AZ176" s="38"/>
      <c r="BE176" s="36"/>
    </row>
    <row r="177" spans="2:57" x14ac:dyDescent="0.35">
      <c r="B177" s="36"/>
      <c r="G177" s="36"/>
      <c r="L177" s="36"/>
      <c r="Q177" s="36"/>
      <c r="V177" s="36"/>
      <c r="AF177" s="36"/>
      <c r="AG177" s="37"/>
      <c r="AH177" s="38"/>
      <c r="AK177" s="36"/>
      <c r="AL177" s="37"/>
      <c r="AM177" s="38"/>
      <c r="AP177" s="36"/>
      <c r="AU177" s="36"/>
      <c r="AV177" s="37"/>
      <c r="AW177" s="38"/>
      <c r="AX177" s="38"/>
      <c r="AY177" s="38"/>
      <c r="AZ177" s="38"/>
      <c r="BE177" s="36"/>
    </row>
    <row r="178" spans="2:57" x14ac:dyDescent="0.35">
      <c r="B178" s="36"/>
      <c r="G178" s="36"/>
      <c r="L178" s="36"/>
      <c r="Q178" s="36"/>
      <c r="V178" s="36"/>
      <c r="AF178" s="36"/>
      <c r="AG178" s="37"/>
      <c r="AH178" s="38"/>
      <c r="AK178" s="36"/>
      <c r="AL178" s="37"/>
      <c r="AM178" s="38"/>
      <c r="AP178" s="36"/>
      <c r="AU178" s="36"/>
      <c r="AV178" s="37"/>
      <c r="AW178" s="38"/>
      <c r="AX178" s="38"/>
      <c r="AY178" s="38"/>
      <c r="AZ178" s="38"/>
      <c r="BE178" s="36"/>
    </row>
    <row r="179" spans="2:57" x14ac:dyDescent="0.35">
      <c r="B179" s="36"/>
      <c r="G179" s="36"/>
      <c r="L179" s="36"/>
      <c r="Q179" s="36"/>
      <c r="V179" s="36"/>
      <c r="AF179" s="36"/>
      <c r="AG179" s="37"/>
      <c r="AH179" s="38"/>
      <c r="AK179" s="36"/>
      <c r="AL179" s="37"/>
      <c r="AM179" s="38"/>
      <c r="AP179" s="36"/>
      <c r="AU179" s="36"/>
      <c r="AV179" s="37"/>
      <c r="AW179" s="38"/>
      <c r="AX179" s="38"/>
      <c r="AY179" s="38"/>
      <c r="AZ179" s="38"/>
      <c r="BE179" s="36"/>
    </row>
    <row r="180" spans="2:57" x14ac:dyDescent="0.35">
      <c r="B180" s="36"/>
      <c r="G180" s="36"/>
      <c r="L180" s="36"/>
      <c r="Q180" s="36"/>
      <c r="V180" s="36"/>
      <c r="AF180" s="36"/>
      <c r="AG180" s="37"/>
      <c r="AH180" s="38"/>
      <c r="AK180" s="36"/>
      <c r="AL180" s="37"/>
      <c r="AM180" s="38"/>
      <c r="AP180" s="36"/>
      <c r="AU180" s="36"/>
      <c r="AV180" s="37"/>
      <c r="AW180" s="38"/>
      <c r="AX180" s="38"/>
      <c r="AY180" s="38"/>
      <c r="AZ180" s="38"/>
      <c r="BE180" s="36"/>
    </row>
    <row r="181" spans="2:57" x14ac:dyDescent="0.35">
      <c r="B181" s="36"/>
      <c r="G181" s="36"/>
      <c r="L181" s="36"/>
      <c r="Q181" s="36"/>
      <c r="V181" s="36"/>
      <c r="AF181" s="36"/>
      <c r="AG181" s="37"/>
      <c r="AH181" s="38"/>
      <c r="AK181" s="36"/>
      <c r="AL181" s="37"/>
      <c r="AM181" s="38"/>
      <c r="AP181" s="36"/>
      <c r="AU181" s="36"/>
      <c r="AV181" s="37"/>
      <c r="AW181" s="38"/>
      <c r="AX181" s="38"/>
      <c r="AY181" s="38"/>
      <c r="AZ181" s="38"/>
      <c r="BE181" s="36"/>
    </row>
    <row r="182" spans="2:57" x14ac:dyDescent="0.35">
      <c r="B182" s="36"/>
      <c r="G182" s="36"/>
      <c r="L182" s="36"/>
      <c r="Q182" s="36"/>
      <c r="V182" s="36"/>
      <c r="AF182" s="36"/>
      <c r="AG182" s="37"/>
      <c r="AH182" s="38"/>
      <c r="AK182" s="36"/>
      <c r="AL182" s="37"/>
      <c r="AM182" s="38"/>
      <c r="AP182" s="36"/>
      <c r="AU182" s="36"/>
      <c r="AV182" s="37"/>
      <c r="AW182" s="38"/>
      <c r="AX182" s="38"/>
      <c r="AY182" s="38"/>
      <c r="AZ182" s="38"/>
      <c r="BE182" s="36"/>
    </row>
    <row r="183" spans="2:57" x14ac:dyDescent="0.35">
      <c r="B183" s="36"/>
      <c r="G183" s="36"/>
      <c r="L183" s="36"/>
      <c r="Q183" s="36"/>
      <c r="V183" s="36"/>
      <c r="AF183" s="36"/>
      <c r="AG183" s="37"/>
      <c r="AH183" s="38"/>
      <c r="AK183" s="36"/>
      <c r="AL183" s="37"/>
      <c r="AM183" s="38"/>
      <c r="AP183" s="36"/>
      <c r="AU183" s="36"/>
      <c r="AV183" s="37"/>
      <c r="AW183" s="38"/>
      <c r="AX183" s="38"/>
      <c r="AY183" s="38"/>
      <c r="AZ183" s="38"/>
      <c r="BE183" s="36"/>
    </row>
    <row r="184" spans="2:57" x14ac:dyDescent="0.35">
      <c r="B184" s="36"/>
      <c r="G184" s="36"/>
      <c r="L184" s="36"/>
      <c r="Q184" s="36"/>
      <c r="V184" s="36"/>
      <c r="AF184" s="36"/>
      <c r="AG184" s="37"/>
      <c r="AH184" s="38"/>
      <c r="AK184" s="36"/>
      <c r="AL184" s="37"/>
      <c r="AM184" s="38"/>
      <c r="AP184" s="36"/>
      <c r="AU184" s="36"/>
      <c r="AV184" s="37"/>
      <c r="AW184" s="38"/>
      <c r="AX184" s="38"/>
      <c r="AY184" s="38"/>
      <c r="AZ184" s="38"/>
      <c r="BE184" s="36"/>
    </row>
    <row r="185" spans="2:57" x14ac:dyDescent="0.35">
      <c r="B185" s="36"/>
      <c r="G185" s="36"/>
      <c r="L185" s="36"/>
      <c r="Q185" s="36"/>
      <c r="V185" s="36"/>
      <c r="AF185" s="36"/>
      <c r="AG185" s="37"/>
      <c r="AH185" s="38"/>
      <c r="AK185" s="36"/>
      <c r="AL185" s="37"/>
      <c r="AM185" s="38"/>
      <c r="AP185" s="36"/>
      <c r="AU185" s="36"/>
      <c r="AV185" s="37"/>
      <c r="AW185" s="38"/>
      <c r="AX185" s="38"/>
      <c r="AY185" s="38"/>
      <c r="AZ185" s="38"/>
      <c r="BE185" s="36"/>
    </row>
    <row r="186" spans="2:57" x14ac:dyDescent="0.35">
      <c r="B186" s="36"/>
      <c r="G186" s="36"/>
      <c r="L186" s="36"/>
      <c r="Q186" s="36"/>
      <c r="V186" s="36"/>
      <c r="AF186" s="36"/>
      <c r="AG186" s="37"/>
      <c r="AH186" s="38"/>
      <c r="AK186" s="36"/>
      <c r="AL186" s="37"/>
      <c r="AM186" s="38"/>
      <c r="AP186" s="36"/>
      <c r="AU186" s="36"/>
      <c r="AV186" s="37"/>
      <c r="AW186" s="38"/>
      <c r="AX186" s="38"/>
      <c r="AY186" s="38"/>
      <c r="AZ186" s="38"/>
      <c r="BE186" s="36"/>
    </row>
    <row r="187" spans="2:57" x14ac:dyDescent="0.35">
      <c r="B187" s="36"/>
      <c r="G187" s="36"/>
      <c r="L187" s="36"/>
      <c r="Q187" s="36"/>
      <c r="V187" s="36"/>
      <c r="AF187" s="36"/>
      <c r="AG187" s="37"/>
      <c r="AH187" s="38"/>
      <c r="AK187" s="36"/>
      <c r="AL187" s="37"/>
      <c r="AM187" s="38"/>
      <c r="AP187" s="36"/>
      <c r="AU187" s="36"/>
      <c r="AV187" s="37"/>
      <c r="AW187" s="38"/>
      <c r="AX187" s="38"/>
      <c r="AY187" s="38"/>
      <c r="AZ187" s="38"/>
      <c r="BE187" s="36"/>
    </row>
    <row r="188" spans="2:57" x14ac:dyDescent="0.35">
      <c r="B188" s="36"/>
      <c r="G188" s="36"/>
      <c r="L188" s="36"/>
      <c r="Q188" s="36"/>
      <c r="V188" s="36"/>
      <c r="AF188" s="36"/>
      <c r="AG188" s="37"/>
      <c r="AH188" s="38"/>
      <c r="AK188" s="36"/>
      <c r="AL188" s="37"/>
      <c r="AM188" s="38"/>
      <c r="AP188" s="36"/>
      <c r="AU188" s="36"/>
      <c r="AV188" s="37"/>
      <c r="AW188" s="38"/>
      <c r="AX188" s="38"/>
      <c r="AY188" s="38"/>
      <c r="AZ188" s="38"/>
      <c r="BE188" s="36"/>
    </row>
    <row r="189" spans="2:57" x14ac:dyDescent="0.35">
      <c r="B189" s="36"/>
      <c r="G189" s="36"/>
      <c r="L189" s="36"/>
      <c r="Q189" s="36"/>
      <c r="V189" s="36"/>
      <c r="AF189" s="36"/>
      <c r="AG189" s="37"/>
      <c r="AH189" s="38"/>
      <c r="AK189" s="36"/>
      <c r="AL189" s="37"/>
      <c r="AM189" s="38"/>
      <c r="AP189" s="36"/>
      <c r="AU189" s="36"/>
      <c r="AV189" s="37"/>
      <c r="AW189" s="38"/>
      <c r="AX189" s="38"/>
      <c r="AY189" s="38"/>
      <c r="AZ189" s="38"/>
      <c r="BE189" s="36"/>
    </row>
    <row r="190" spans="2:57" x14ac:dyDescent="0.35">
      <c r="B190" s="36"/>
      <c r="G190" s="36"/>
      <c r="L190" s="36"/>
      <c r="Q190" s="36"/>
      <c r="V190" s="36"/>
      <c r="AF190" s="36"/>
      <c r="AG190" s="37"/>
      <c r="AH190" s="38"/>
      <c r="AK190" s="36"/>
      <c r="AL190" s="37"/>
      <c r="AM190" s="38"/>
      <c r="AP190" s="36"/>
      <c r="AU190" s="36"/>
      <c r="AV190" s="37"/>
      <c r="AW190" s="38"/>
      <c r="AX190" s="38"/>
      <c r="AY190" s="38"/>
      <c r="AZ190" s="38"/>
      <c r="BE190" s="36"/>
    </row>
    <row r="191" spans="2:57" x14ac:dyDescent="0.35">
      <c r="B191" s="36"/>
      <c r="G191" s="36"/>
      <c r="L191" s="36"/>
      <c r="Q191" s="36"/>
      <c r="V191" s="36"/>
      <c r="AF191" s="36"/>
      <c r="AG191" s="37"/>
      <c r="AH191" s="38"/>
      <c r="AK191" s="36"/>
      <c r="AL191" s="37"/>
      <c r="AM191" s="38"/>
      <c r="AP191" s="36"/>
      <c r="AU191" s="36"/>
      <c r="AV191" s="37"/>
      <c r="AW191" s="38"/>
      <c r="AX191" s="38"/>
      <c r="AY191" s="38"/>
      <c r="AZ191" s="38"/>
      <c r="BE191" s="36"/>
    </row>
    <row r="192" spans="2:57" x14ac:dyDescent="0.35">
      <c r="B192" s="36"/>
      <c r="G192" s="36"/>
      <c r="L192" s="36"/>
      <c r="Q192" s="36"/>
      <c r="V192" s="36"/>
      <c r="AF192" s="36"/>
      <c r="AG192" s="37"/>
      <c r="AH192" s="38"/>
      <c r="AK192" s="36"/>
      <c r="AL192" s="37"/>
      <c r="AM192" s="38"/>
      <c r="AP192" s="36"/>
      <c r="AU192" s="36"/>
      <c r="AV192" s="37"/>
      <c r="AW192" s="38"/>
      <c r="AX192" s="38"/>
      <c r="AY192" s="38"/>
      <c r="AZ192" s="38"/>
      <c r="BE192" s="36"/>
    </row>
    <row r="193" spans="2:57" x14ac:dyDescent="0.35">
      <c r="B193" s="36"/>
      <c r="G193" s="36"/>
      <c r="L193" s="36"/>
      <c r="Q193" s="36"/>
      <c r="V193" s="36"/>
      <c r="AF193" s="36"/>
      <c r="AG193" s="37"/>
      <c r="AH193" s="38"/>
      <c r="AK193" s="36"/>
      <c r="AL193" s="37"/>
      <c r="AM193" s="38"/>
      <c r="AP193" s="36"/>
      <c r="AU193" s="36"/>
      <c r="AV193" s="37"/>
      <c r="AW193" s="38"/>
      <c r="AX193" s="38"/>
      <c r="AY193" s="38"/>
      <c r="AZ193" s="38"/>
      <c r="BE193" s="36"/>
    </row>
    <row r="194" spans="2:57" x14ac:dyDescent="0.35">
      <c r="B194" s="36"/>
      <c r="G194" s="36"/>
      <c r="L194" s="36"/>
      <c r="Q194" s="36"/>
      <c r="V194" s="36"/>
      <c r="AF194" s="36"/>
      <c r="AG194" s="37"/>
      <c r="AH194" s="38"/>
      <c r="AK194" s="36"/>
      <c r="AL194" s="37"/>
      <c r="AM194" s="38"/>
      <c r="AP194" s="36"/>
      <c r="AU194" s="36"/>
      <c r="AV194" s="37"/>
      <c r="AW194" s="38"/>
      <c r="AX194" s="38"/>
      <c r="AY194" s="38"/>
      <c r="AZ194" s="38"/>
      <c r="BE194" s="36"/>
    </row>
    <row r="195" spans="2:57" x14ac:dyDescent="0.35">
      <c r="B195" s="36"/>
      <c r="G195" s="36"/>
      <c r="L195" s="36"/>
      <c r="Q195" s="36"/>
      <c r="V195" s="36"/>
      <c r="AF195" s="36"/>
      <c r="AG195" s="37"/>
      <c r="AH195" s="38"/>
      <c r="AK195" s="36"/>
      <c r="AL195" s="37"/>
      <c r="AM195" s="38"/>
      <c r="AP195" s="36"/>
      <c r="AU195" s="36"/>
      <c r="AV195" s="37"/>
      <c r="AW195" s="38"/>
      <c r="AX195" s="38"/>
      <c r="AY195" s="38"/>
      <c r="AZ195" s="38"/>
      <c r="BE195" s="36"/>
    </row>
    <row r="196" spans="2:57" x14ac:dyDescent="0.35">
      <c r="B196" s="36"/>
      <c r="G196" s="36"/>
      <c r="L196" s="36"/>
      <c r="Q196" s="36"/>
      <c r="V196" s="36"/>
      <c r="AF196" s="36"/>
      <c r="AG196" s="37"/>
      <c r="AH196" s="38"/>
      <c r="AK196" s="36"/>
      <c r="AL196" s="37"/>
      <c r="AM196" s="38"/>
      <c r="AP196" s="36"/>
      <c r="AU196" s="36"/>
      <c r="AV196" s="37"/>
      <c r="AW196" s="38"/>
      <c r="AX196" s="38"/>
      <c r="AY196" s="38"/>
      <c r="AZ196" s="38"/>
      <c r="BE196" s="36"/>
    </row>
    <row r="197" spans="2:57" x14ac:dyDescent="0.35">
      <c r="B197" s="36"/>
      <c r="G197" s="36"/>
      <c r="L197" s="36"/>
      <c r="Q197" s="36"/>
      <c r="V197" s="36"/>
      <c r="AF197" s="36"/>
      <c r="AG197" s="37"/>
      <c r="AH197" s="38"/>
      <c r="AK197" s="36"/>
      <c r="AL197" s="37"/>
      <c r="AM197" s="38"/>
      <c r="AP197" s="36"/>
      <c r="AU197" s="36"/>
      <c r="AV197" s="37"/>
      <c r="AW197" s="38"/>
      <c r="AX197" s="38"/>
      <c r="AY197" s="38"/>
      <c r="AZ197" s="38"/>
      <c r="BE197" s="36"/>
    </row>
    <row r="198" spans="2:57" x14ac:dyDescent="0.35">
      <c r="B198" s="36"/>
      <c r="G198" s="36"/>
      <c r="L198" s="36"/>
      <c r="Q198" s="36"/>
      <c r="V198" s="36"/>
      <c r="AF198" s="36"/>
      <c r="AG198" s="37"/>
      <c r="AH198" s="38"/>
      <c r="AK198" s="36"/>
      <c r="AL198" s="37"/>
      <c r="AM198" s="38"/>
      <c r="AP198" s="36"/>
      <c r="AU198" s="36"/>
      <c r="AV198" s="37"/>
      <c r="AW198" s="38"/>
      <c r="AX198" s="38"/>
      <c r="AY198" s="38"/>
      <c r="AZ198" s="38"/>
      <c r="BE198" s="36"/>
    </row>
    <row r="199" spans="2:57" x14ac:dyDescent="0.35">
      <c r="B199" s="36"/>
      <c r="G199" s="36"/>
      <c r="L199" s="36"/>
      <c r="Q199" s="36"/>
      <c r="V199" s="36"/>
      <c r="AF199" s="36"/>
      <c r="AG199" s="37"/>
      <c r="AH199" s="38"/>
      <c r="AK199" s="36"/>
      <c r="AL199" s="37"/>
      <c r="AM199" s="38"/>
      <c r="AP199" s="36"/>
      <c r="AU199" s="36"/>
      <c r="AV199" s="37"/>
      <c r="AW199" s="38"/>
      <c r="AX199" s="38"/>
      <c r="AY199" s="38"/>
      <c r="AZ199" s="38"/>
      <c r="BE199" s="36"/>
    </row>
    <row r="200" spans="2:57" x14ac:dyDescent="0.35">
      <c r="B200" s="36"/>
      <c r="G200" s="36"/>
      <c r="L200" s="36"/>
      <c r="Q200" s="36"/>
      <c r="V200" s="36"/>
      <c r="AF200" s="36"/>
      <c r="AG200" s="37"/>
      <c r="AH200" s="38"/>
      <c r="AK200" s="36"/>
      <c r="AL200" s="37"/>
      <c r="AM200" s="38"/>
      <c r="AP200" s="36"/>
      <c r="AU200" s="36"/>
      <c r="AV200" s="37"/>
      <c r="AW200" s="38"/>
      <c r="AX200" s="38"/>
      <c r="AY200" s="38"/>
      <c r="AZ200" s="38"/>
      <c r="BE200" s="36"/>
    </row>
    <row r="201" spans="2:57" x14ac:dyDescent="0.35">
      <c r="B201" s="36"/>
      <c r="G201" s="36"/>
      <c r="L201" s="36"/>
      <c r="Q201" s="36"/>
      <c r="V201" s="36"/>
      <c r="AF201" s="36"/>
      <c r="AG201" s="37"/>
      <c r="AH201" s="38"/>
      <c r="AK201" s="36"/>
      <c r="AL201" s="37"/>
      <c r="AM201" s="38"/>
      <c r="AP201" s="36"/>
      <c r="AU201" s="36"/>
      <c r="AV201" s="37"/>
      <c r="AW201" s="38"/>
      <c r="AX201" s="38"/>
      <c r="AY201" s="38"/>
      <c r="AZ201" s="38"/>
      <c r="BE201" s="36"/>
    </row>
    <row r="202" spans="2:57" x14ac:dyDescent="0.35">
      <c r="B202" s="36"/>
      <c r="G202" s="36"/>
      <c r="L202" s="36"/>
      <c r="Q202" s="36"/>
      <c r="V202" s="36"/>
      <c r="AF202" s="36"/>
      <c r="AG202" s="37"/>
      <c r="AH202" s="38"/>
      <c r="AK202" s="36"/>
      <c r="AL202" s="37"/>
      <c r="AM202" s="38"/>
      <c r="AP202" s="36"/>
      <c r="AU202" s="36"/>
      <c r="AV202" s="37"/>
      <c r="AW202" s="38"/>
      <c r="AX202" s="38"/>
      <c r="AY202" s="38"/>
      <c r="AZ202" s="38"/>
      <c r="BE202" s="36"/>
    </row>
    <row r="203" spans="2:57" x14ac:dyDescent="0.35">
      <c r="B203" s="36"/>
      <c r="G203" s="36"/>
      <c r="L203" s="36"/>
      <c r="Q203" s="36"/>
      <c r="V203" s="36"/>
      <c r="AF203" s="36"/>
      <c r="AG203" s="37"/>
      <c r="AH203" s="38"/>
      <c r="AK203" s="36"/>
      <c r="AL203" s="37"/>
      <c r="AM203" s="38"/>
      <c r="AP203" s="36"/>
      <c r="AU203" s="36"/>
      <c r="AV203" s="37"/>
      <c r="AW203" s="38"/>
      <c r="AX203" s="38"/>
      <c r="AY203" s="38"/>
      <c r="AZ203" s="38"/>
      <c r="BE203" s="36"/>
    </row>
    <row r="204" spans="2:57" x14ac:dyDescent="0.35">
      <c r="B204" s="36"/>
      <c r="G204" s="36"/>
      <c r="L204" s="36"/>
      <c r="Q204" s="36"/>
      <c r="V204" s="36"/>
      <c r="AF204" s="36"/>
      <c r="AG204" s="37"/>
      <c r="AH204" s="38"/>
      <c r="AK204" s="36"/>
      <c r="AL204" s="37"/>
      <c r="AM204" s="38"/>
      <c r="AP204" s="36"/>
      <c r="AU204" s="36"/>
      <c r="AV204" s="37"/>
      <c r="AW204" s="38"/>
      <c r="AX204" s="38"/>
      <c r="AY204" s="38"/>
      <c r="AZ204" s="38"/>
      <c r="BE204" s="36"/>
    </row>
    <row r="205" spans="2:57" x14ac:dyDescent="0.35">
      <c r="B205" s="36"/>
      <c r="G205" s="36"/>
      <c r="L205" s="36"/>
      <c r="Q205" s="36"/>
      <c r="V205" s="36"/>
      <c r="AF205" s="36"/>
      <c r="AG205" s="37"/>
      <c r="AH205" s="38"/>
      <c r="AK205" s="36"/>
      <c r="AL205" s="37"/>
      <c r="AM205" s="38"/>
      <c r="AP205" s="36"/>
      <c r="AU205" s="36"/>
      <c r="AV205" s="37"/>
      <c r="AW205" s="38"/>
      <c r="AX205" s="38"/>
      <c r="AY205" s="38"/>
      <c r="AZ205" s="38"/>
      <c r="BE205" s="36"/>
    </row>
    <row r="206" spans="2:57" x14ac:dyDescent="0.35">
      <c r="B206" s="36"/>
      <c r="G206" s="36"/>
      <c r="L206" s="36"/>
      <c r="Q206" s="36"/>
      <c r="V206" s="36"/>
      <c r="AF206" s="36"/>
      <c r="AG206" s="37"/>
      <c r="AH206" s="38"/>
      <c r="AK206" s="36"/>
      <c r="AL206" s="37"/>
      <c r="AM206" s="38"/>
      <c r="AP206" s="36"/>
      <c r="AU206" s="36"/>
      <c r="AV206" s="37"/>
      <c r="AW206" s="38"/>
      <c r="AX206" s="38"/>
      <c r="AY206" s="38"/>
      <c r="AZ206" s="38"/>
      <c r="BE206" s="36"/>
    </row>
    <row r="207" spans="2:57" x14ac:dyDescent="0.35">
      <c r="B207" s="36"/>
      <c r="G207" s="36"/>
      <c r="L207" s="36"/>
      <c r="Q207" s="36"/>
      <c r="V207" s="36"/>
      <c r="AF207" s="36"/>
      <c r="AG207" s="37"/>
      <c r="AH207" s="38"/>
      <c r="AK207" s="36"/>
      <c r="AL207" s="37"/>
      <c r="AM207" s="38"/>
      <c r="AP207" s="36"/>
      <c r="AU207" s="36"/>
      <c r="AV207" s="37"/>
      <c r="AW207" s="38"/>
      <c r="AX207" s="38"/>
      <c r="AY207" s="38"/>
      <c r="AZ207" s="38"/>
      <c r="BE207" s="36"/>
    </row>
    <row r="208" spans="2:57" x14ac:dyDescent="0.35">
      <c r="B208" s="36"/>
      <c r="G208" s="36"/>
      <c r="L208" s="36"/>
      <c r="Q208" s="36"/>
      <c r="V208" s="36"/>
      <c r="AF208" s="36"/>
      <c r="AG208" s="37"/>
      <c r="AH208" s="38"/>
      <c r="AK208" s="36"/>
      <c r="AL208" s="37"/>
      <c r="AM208" s="38"/>
      <c r="AP208" s="36"/>
      <c r="AU208" s="36"/>
      <c r="AV208" s="37"/>
      <c r="AW208" s="38"/>
      <c r="AX208" s="38"/>
      <c r="AY208" s="38"/>
      <c r="AZ208" s="38"/>
      <c r="BE208" s="36"/>
    </row>
    <row r="209" spans="2:57" x14ac:dyDescent="0.35">
      <c r="B209" s="36"/>
      <c r="G209" s="36"/>
      <c r="L209" s="36"/>
      <c r="Q209" s="36"/>
      <c r="V209" s="36"/>
      <c r="AF209" s="36"/>
      <c r="AG209" s="37"/>
      <c r="AH209" s="38"/>
      <c r="AK209" s="36"/>
      <c r="AL209" s="37"/>
      <c r="AM209" s="38"/>
      <c r="AP209" s="36"/>
      <c r="AU209" s="36"/>
      <c r="AV209" s="37"/>
      <c r="AW209" s="38"/>
      <c r="AX209" s="38"/>
      <c r="AY209" s="38"/>
      <c r="AZ209" s="38"/>
      <c r="BE209" s="36"/>
    </row>
    <row r="210" spans="2:57" x14ac:dyDescent="0.35">
      <c r="B210" s="36"/>
      <c r="G210" s="36"/>
      <c r="L210" s="36"/>
      <c r="Q210" s="36"/>
      <c r="V210" s="36"/>
      <c r="AF210" s="36"/>
      <c r="AG210" s="37"/>
      <c r="AH210" s="38"/>
      <c r="AK210" s="36"/>
      <c r="AL210" s="37"/>
      <c r="AM210" s="38"/>
      <c r="AP210" s="36"/>
      <c r="AU210" s="36"/>
      <c r="AV210" s="37"/>
      <c r="AW210" s="38"/>
      <c r="AX210" s="38"/>
      <c r="AY210" s="38"/>
      <c r="AZ210" s="38"/>
      <c r="BE210" s="36"/>
    </row>
    <row r="211" spans="2:57" x14ac:dyDescent="0.35">
      <c r="B211" s="36"/>
      <c r="G211" s="36"/>
      <c r="L211" s="36"/>
      <c r="Q211" s="36"/>
      <c r="V211" s="36"/>
      <c r="AF211" s="36"/>
      <c r="AG211" s="37"/>
      <c r="AH211" s="38"/>
      <c r="AK211" s="36"/>
      <c r="AL211" s="37"/>
      <c r="AM211" s="38"/>
      <c r="AP211" s="36"/>
      <c r="AU211" s="36"/>
      <c r="AV211" s="37"/>
      <c r="AW211" s="38"/>
      <c r="AX211" s="38"/>
      <c r="AY211" s="38"/>
      <c r="AZ211" s="38"/>
      <c r="BE211" s="36"/>
    </row>
    <row r="212" spans="2:57" x14ac:dyDescent="0.35">
      <c r="B212" s="36"/>
      <c r="G212" s="36"/>
      <c r="L212" s="36"/>
      <c r="Q212" s="36"/>
      <c r="V212" s="36"/>
      <c r="AF212" s="36"/>
      <c r="AG212" s="37"/>
      <c r="AH212" s="38"/>
      <c r="AK212" s="36"/>
      <c r="AL212" s="37"/>
      <c r="AM212" s="38"/>
      <c r="AP212" s="36"/>
      <c r="AU212" s="36"/>
      <c r="AV212" s="37"/>
      <c r="AW212" s="38"/>
      <c r="AX212" s="38"/>
      <c r="AY212" s="38"/>
      <c r="AZ212" s="38"/>
      <c r="BE212" s="36"/>
    </row>
    <row r="213" spans="2:57" x14ac:dyDescent="0.35">
      <c r="B213" s="36"/>
      <c r="G213" s="36"/>
      <c r="L213" s="36"/>
      <c r="Q213" s="36"/>
      <c r="V213" s="36"/>
      <c r="AF213" s="36"/>
      <c r="AG213" s="37"/>
      <c r="AH213" s="38"/>
      <c r="AK213" s="36"/>
      <c r="AL213" s="37"/>
      <c r="AM213" s="38"/>
      <c r="AP213" s="36"/>
      <c r="AU213" s="36"/>
      <c r="AV213" s="37"/>
      <c r="AW213" s="38"/>
      <c r="AX213" s="38"/>
      <c r="AY213" s="38"/>
      <c r="AZ213" s="38"/>
      <c r="BE213" s="36"/>
    </row>
    <row r="214" spans="2:57" x14ac:dyDescent="0.35">
      <c r="B214" s="36"/>
      <c r="G214" s="36"/>
      <c r="L214" s="36"/>
      <c r="Q214" s="36"/>
      <c r="V214" s="36"/>
      <c r="AF214" s="36"/>
      <c r="AG214" s="37"/>
      <c r="AH214" s="38"/>
      <c r="AK214" s="36"/>
      <c r="AL214" s="37"/>
      <c r="AM214" s="38"/>
      <c r="AP214" s="36"/>
      <c r="AU214" s="36"/>
      <c r="AV214" s="37"/>
      <c r="AW214" s="38"/>
      <c r="AX214" s="38"/>
      <c r="AY214" s="38"/>
      <c r="AZ214" s="38"/>
      <c r="BE214" s="36"/>
    </row>
    <row r="215" spans="2:57" x14ac:dyDescent="0.35">
      <c r="B215" s="36"/>
      <c r="G215" s="36"/>
      <c r="L215" s="36"/>
      <c r="Q215" s="36"/>
      <c r="V215" s="36"/>
      <c r="AF215" s="36"/>
      <c r="AG215" s="37"/>
      <c r="AH215" s="38"/>
      <c r="AK215" s="36"/>
      <c r="AL215" s="37"/>
      <c r="AM215" s="38"/>
      <c r="AP215" s="36"/>
      <c r="AU215" s="36"/>
      <c r="AV215" s="37"/>
      <c r="AW215" s="38"/>
      <c r="AX215" s="38"/>
      <c r="AY215" s="38"/>
      <c r="AZ215" s="38"/>
      <c r="BE215" s="36"/>
    </row>
    <row r="216" spans="2:57" x14ac:dyDescent="0.35">
      <c r="B216" s="36"/>
      <c r="G216" s="36"/>
      <c r="L216" s="36"/>
      <c r="Q216" s="36"/>
      <c r="V216" s="36"/>
      <c r="AF216" s="36"/>
      <c r="AG216" s="37"/>
      <c r="AH216" s="38"/>
      <c r="AK216" s="36"/>
      <c r="AL216" s="37"/>
      <c r="AM216" s="38"/>
      <c r="AP216" s="36"/>
      <c r="AU216" s="36"/>
      <c r="AV216" s="37"/>
      <c r="AW216" s="38"/>
      <c r="AX216" s="38"/>
      <c r="AY216" s="38"/>
      <c r="AZ216" s="38"/>
      <c r="BE216" s="36"/>
    </row>
    <row r="217" spans="2:57" x14ac:dyDescent="0.35">
      <c r="B217" s="36"/>
      <c r="G217" s="36"/>
      <c r="L217" s="36"/>
      <c r="Q217" s="36"/>
      <c r="V217" s="36"/>
      <c r="AF217" s="36"/>
      <c r="AG217" s="37"/>
      <c r="AH217" s="38"/>
      <c r="AK217" s="36"/>
      <c r="AL217" s="37"/>
      <c r="AM217" s="38"/>
      <c r="AP217" s="36"/>
      <c r="AU217" s="36"/>
      <c r="AV217" s="37"/>
      <c r="AW217" s="38"/>
      <c r="AX217" s="38"/>
      <c r="AY217" s="38"/>
      <c r="AZ217" s="38"/>
      <c r="BE217" s="36"/>
    </row>
    <row r="218" spans="2:57" x14ac:dyDescent="0.35">
      <c r="B218" s="36"/>
      <c r="G218" s="36"/>
      <c r="L218" s="36"/>
      <c r="Q218" s="36"/>
      <c r="V218" s="36"/>
      <c r="AF218" s="36"/>
      <c r="AG218" s="37"/>
      <c r="AH218" s="38"/>
      <c r="AK218" s="36"/>
      <c r="AL218" s="37"/>
      <c r="AM218" s="38"/>
      <c r="AP218" s="36"/>
      <c r="AU218" s="36"/>
      <c r="AV218" s="37"/>
      <c r="AW218" s="38"/>
      <c r="AX218" s="38"/>
      <c r="AY218" s="38"/>
      <c r="AZ218" s="38"/>
      <c r="BE218" s="36"/>
    </row>
    <row r="219" spans="2:57" x14ac:dyDescent="0.35">
      <c r="B219" s="36"/>
      <c r="G219" s="36"/>
      <c r="L219" s="36"/>
      <c r="Q219" s="36"/>
      <c r="V219" s="36"/>
      <c r="AF219" s="36"/>
      <c r="AG219" s="37"/>
      <c r="AH219" s="38"/>
      <c r="AK219" s="36"/>
      <c r="AL219" s="37"/>
      <c r="AM219" s="38"/>
      <c r="AP219" s="36"/>
      <c r="AU219" s="36"/>
      <c r="AV219" s="37"/>
      <c r="AW219" s="38"/>
      <c r="AX219" s="38"/>
      <c r="AY219" s="38"/>
      <c r="AZ219" s="38"/>
      <c r="BE219" s="36"/>
    </row>
    <row r="220" spans="2:57" x14ac:dyDescent="0.35">
      <c r="B220" s="36"/>
      <c r="G220" s="36"/>
      <c r="L220" s="36"/>
      <c r="Q220" s="36"/>
      <c r="V220" s="36"/>
      <c r="AF220" s="36"/>
      <c r="AG220" s="37"/>
      <c r="AH220" s="38"/>
      <c r="AK220" s="36"/>
      <c r="AL220" s="37"/>
      <c r="AM220" s="38"/>
      <c r="AP220" s="36"/>
      <c r="AU220" s="36"/>
      <c r="AV220" s="37"/>
      <c r="AW220" s="38"/>
      <c r="AX220" s="38"/>
      <c r="AY220" s="38"/>
      <c r="AZ220" s="38"/>
      <c r="BE220" s="36"/>
    </row>
    <row r="221" spans="2:57" x14ac:dyDescent="0.35">
      <c r="B221" s="36"/>
      <c r="G221" s="36"/>
      <c r="L221" s="36"/>
      <c r="Q221" s="36"/>
      <c r="V221" s="36"/>
      <c r="AF221" s="36"/>
      <c r="AG221" s="37"/>
      <c r="AH221" s="38"/>
      <c r="AK221" s="36"/>
      <c r="AL221" s="37"/>
      <c r="AM221" s="38"/>
      <c r="AP221" s="36"/>
      <c r="AU221" s="36"/>
      <c r="AV221" s="37"/>
      <c r="AW221" s="38"/>
      <c r="AX221" s="38"/>
      <c r="AY221" s="38"/>
      <c r="AZ221" s="38"/>
      <c r="BE221" s="36"/>
    </row>
    <row r="222" spans="2:57" x14ac:dyDescent="0.35">
      <c r="B222" s="36"/>
      <c r="G222" s="36"/>
      <c r="L222" s="36"/>
      <c r="Q222" s="36"/>
      <c r="V222" s="36"/>
      <c r="AF222" s="36"/>
      <c r="AG222" s="37"/>
      <c r="AH222" s="38"/>
      <c r="AK222" s="36"/>
      <c r="AL222" s="37"/>
      <c r="AM222" s="38"/>
      <c r="AP222" s="36"/>
      <c r="AU222" s="36"/>
      <c r="AV222" s="37"/>
      <c r="AW222" s="38"/>
      <c r="AX222" s="38"/>
      <c r="AY222" s="38"/>
      <c r="AZ222" s="38"/>
      <c r="BE222" s="36"/>
    </row>
    <row r="223" spans="2:57" x14ac:dyDescent="0.35">
      <c r="B223" s="36"/>
      <c r="G223" s="36"/>
      <c r="L223" s="36"/>
      <c r="Q223" s="36"/>
      <c r="V223" s="36"/>
      <c r="AF223" s="36"/>
      <c r="AG223" s="37"/>
      <c r="AH223" s="38"/>
      <c r="AK223" s="36"/>
      <c r="AL223" s="37"/>
      <c r="AM223" s="38"/>
      <c r="AP223" s="36"/>
      <c r="AU223" s="36"/>
      <c r="AV223" s="37"/>
      <c r="AW223" s="38"/>
      <c r="AX223" s="38"/>
      <c r="AY223" s="38"/>
      <c r="AZ223" s="38"/>
      <c r="BE223" s="36"/>
    </row>
    <row r="224" spans="2:57" x14ac:dyDescent="0.35">
      <c r="B224" s="36"/>
      <c r="G224" s="36"/>
      <c r="L224" s="36"/>
      <c r="Q224" s="36"/>
      <c r="AF224" s="36"/>
      <c r="AG224" s="37"/>
      <c r="AH224" s="38"/>
      <c r="AK224" s="36"/>
      <c r="AL224" s="37"/>
      <c r="AM224" s="38"/>
      <c r="AP224" s="36"/>
      <c r="AU224" s="36"/>
      <c r="AV224" s="37"/>
      <c r="AW224" s="38"/>
      <c r="AX224" s="38"/>
      <c r="AY224" s="38"/>
      <c r="AZ224" s="38"/>
      <c r="BE224" s="36"/>
    </row>
    <row r="225" spans="2:57" x14ac:dyDescent="0.35">
      <c r="B225" s="36"/>
      <c r="G225" s="36"/>
      <c r="L225" s="36"/>
      <c r="Q225" s="36"/>
      <c r="AF225" s="36"/>
      <c r="AG225" s="37"/>
      <c r="AH225" s="38"/>
      <c r="AK225" s="36"/>
      <c r="AL225" s="37"/>
      <c r="AM225" s="38"/>
      <c r="AP225" s="36"/>
      <c r="AU225" s="36"/>
      <c r="AV225" s="37"/>
      <c r="AW225" s="38"/>
      <c r="AX225" s="38"/>
      <c r="AY225" s="38"/>
      <c r="AZ225" s="38"/>
      <c r="BE225" s="36"/>
    </row>
    <row r="226" spans="2:57" x14ac:dyDescent="0.35">
      <c r="B226" s="36"/>
      <c r="G226" s="36"/>
      <c r="L226" s="36"/>
      <c r="Q226" s="36"/>
      <c r="AF226" s="36"/>
      <c r="AG226" s="37"/>
      <c r="AH226" s="38"/>
      <c r="AK226" s="36"/>
      <c r="AL226" s="37"/>
      <c r="AM226" s="38"/>
      <c r="AP226" s="36"/>
      <c r="AU226" s="36"/>
      <c r="AV226" s="37"/>
      <c r="AW226" s="38"/>
      <c r="AX226" s="38"/>
      <c r="AY226" s="38"/>
      <c r="AZ226" s="38"/>
      <c r="BE226" s="36"/>
    </row>
    <row r="227" spans="2:57" x14ac:dyDescent="0.35">
      <c r="B227" s="36"/>
      <c r="G227" s="36"/>
      <c r="L227" s="36"/>
      <c r="Q227" s="36"/>
      <c r="AF227" s="36"/>
      <c r="AG227" s="37"/>
      <c r="AH227" s="38"/>
      <c r="AK227" s="36"/>
      <c r="AL227" s="37"/>
      <c r="AM227" s="38"/>
      <c r="AP227" s="36"/>
      <c r="AU227" s="36"/>
      <c r="AV227" s="37"/>
      <c r="AW227" s="38"/>
      <c r="AX227" s="38"/>
      <c r="AY227" s="38"/>
      <c r="AZ227" s="38"/>
      <c r="BE227" s="36"/>
    </row>
    <row r="228" spans="2:57" x14ac:dyDescent="0.35">
      <c r="B228" s="36"/>
      <c r="G228" s="36"/>
      <c r="L228" s="36"/>
      <c r="Q228" s="36"/>
      <c r="AF228" s="36"/>
      <c r="AG228" s="37"/>
      <c r="AH228" s="38"/>
      <c r="AK228" s="36"/>
      <c r="AL228" s="37"/>
      <c r="AM228" s="38"/>
      <c r="AP228" s="36"/>
      <c r="AU228" s="36"/>
      <c r="AV228" s="37"/>
      <c r="AW228" s="38"/>
      <c r="AX228" s="38"/>
      <c r="AY228" s="38"/>
      <c r="AZ228" s="38"/>
      <c r="BE228" s="36"/>
    </row>
    <row r="229" spans="2:57" x14ac:dyDescent="0.35">
      <c r="B229" s="36"/>
      <c r="G229" s="36"/>
      <c r="L229" s="36"/>
      <c r="Q229" s="36"/>
      <c r="AF229" s="36"/>
      <c r="AG229" s="37"/>
      <c r="AH229" s="38"/>
      <c r="AK229" s="36"/>
      <c r="AL229" s="37"/>
      <c r="AM229" s="38"/>
      <c r="AP229" s="36"/>
      <c r="AU229" s="36"/>
      <c r="AV229" s="37"/>
      <c r="AW229" s="38"/>
      <c r="AX229" s="38"/>
      <c r="AY229" s="38"/>
      <c r="AZ229" s="38"/>
      <c r="BE229" s="36"/>
    </row>
    <row r="230" spans="2:57" x14ac:dyDescent="0.35">
      <c r="B230" s="36"/>
      <c r="G230" s="36"/>
      <c r="L230" s="36"/>
      <c r="Q230" s="36"/>
      <c r="AF230" s="36"/>
      <c r="AG230" s="37"/>
      <c r="AH230" s="38"/>
      <c r="AK230" s="36"/>
      <c r="AL230" s="37"/>
      <c r="AM230" s="38"/>
      <c r="AP230" s="36"/>
      <c r="AU230" s="36"/>
      <c r="AV230" s="37"/>
      <c r="AW230" s="38"/>
      <c r="AX230" s="38"/>
      <c r="AY230" s="38"/>
      <c r="AZ230" s="38"/>
      <c r="BE230" s="36"/>
    </row>
    <row r="231" spans="2:57" x14ac:dyDescent="0.35">
      <c r="B231" s="36"/>
      <c r="G231" s="36"/>
      <c r="L231" s="36"/>
      <c r="Q231" s="36"/>
      <c r="AF231" s="36"/>
      <c r="AG231" s="37"/>
      <c r="AH231" s="38"/>
      <c r="AK231" s="36"/>
      <c r="AL231" s="37"/>
      <c r="AM231" s="38"/>
      <c r="AP231" s="36"/>
      <c r="AU231" s="36"/>
      <c r="AV231" s="37"/>
      <c r="AW231" s="38"/>
      <c r="AX231" s="38"/>
      <c r="AY231" s="38"/>
      <c r="AZ231" s="38"/>
      <c r="BE231" s="36"/>
    </row>
    <row r="232" spans="2:57" x14ac:dyDescent="0.35">
      <c r="B232" s="36"/>
      <c r="G232" s="36"/>
      <c r="L232" s="36"/>
      <c r="Q232" s="36"/>
      <c r="AF232" s="36"/>
      <c r="AG232" s="37"/>
      <c r="AH232" s="38"/>
      <c r="AK232" s="36"/>
      <c r="AL232" s="37"/>
      <c r="AM232" s="38"/>
      <c r="AP232" s="36"/>
      <c r="AU232" s="36"/>
      <c r="AV232" s="37"/>
      <c r="AW232" s="38"/>
      <c r="AX232" s="38"/>
      <c r="AY232" s="38"/>
      <c r="AZ232" s="38"/>
      <c r="BE232" s="36"/>
    </row>
    <row r="233" spans="2:57" x14ac:dyDescent="0.35">
      <c r="B233" s="36"/>
      <c r="G233" s="36"/>
      <c r="L233" s="36"/>
      <c r="Q233" s="36"/>
      <c r="AF233" s="36"/>
      <c r="AG233" s="37"/>
      <c r="AH233" s="38"/>
      <c r="AK233" s="36"/>
      <c r="AL233" s="37"/>
      <c r="AM233" s="38"/>
      <c r="AP233" s="36"/>
      <c r="AU233" s="36"/>
      <c r="AV233" s="37"/>
      <c r="AW233" s="38"/>
      <c r="AX233" s="38"/>
      <c r="AY233" s="38"/>
      <c r="AZ233" s="38"/>
      <c r="BE233" s="36"/>
    </row>
    <row r="234" spans="2:57" x14ac:dyDescent="0.35">
      <c r="B234" s="36"/>
      <c r="G234" s="36"/>
      <c r="L234" s="36"/>
      <c r="Q234" s="36"/>
      <c r="AF234" s="36"/>
      <c r="AG234" s="37"/>
      <c r="AH234" s="38"/>
      <c r="AK234" s="36"/>
      <c r="AL234" s="37"/>
      <c r="AM234" s="38"/>
      <c r="AP234" s="36"/>
      <c r="AU234" s="36"/>
      <c r="AV234" s="37"/>
      <c r="AW234" s="38"/>
      <c r="AX234" s="38"/>
      <c r="AY234" s="38"/>
      <c r="AZ234" s="38"/>
      <c r="BE234" s="36"/>
    </row>
    <row r="235" spans="2:57" x14ac:dyDescent="0.35">
      <c r="B235" s="36"/>
      <c r="G235" s="36"/>
      <c r="L235" s="36"/>
      <c r="Q235" s="36"/>
      <c r="AF235" s="36"/>
      <c r="AG235" s="37"/>
      <c r="AH235" s="38"/>
      <c r="AK235" s="36"/>
      <c r="AL235" s="37"/>
      <c r="AM235" s="38"/>
      <c r="AP235" s="36"/>
      <c r="AU235" s="36"/>
      <c r="AV235" s="37"/>
      <c r="AW235" s="38"/>
      <c r="AX235" s="38"/>
      <c r="AY235" s="38"/>
      <c r="AZ235" s="38"/>
      <c r="BE235" s="36"/>
    </row>
    <row r="236" spans="2:57" x14ac:dyDescent="0.35">
      <c r="B236" s="36"/>
      <c r="G236" s="36"/>
      <c r="L236" s="36"/>
      <c r="Q236" s="36"/>
      <c r="AF236" s="36"/>
      <c r="AG236" s="37"/>
      <c r="AH236" s="38"/>
      <c r="AK236" s="36"/>
      <c r="AL236" s="37"/>
      <c r="AM236" s="38"/>
      <c r="AP236" s="36"/>
      <c r="AU236" s="36"/>
      <c r="AV236" s="37"/>
      <c r="AW236" s="38"/>
      <c r="AX236" s="38"/>
      <c r="AY236" s="38"/>
      <c r="AZ236" s="38"/>
      <c r="BE236" s="36"/>
    </row>
    <row r="237" spans="2:57" x14ac:dyDescent="0.35">
      <c r="B237" s="36"/>
      <c r="G237" s="36"/>
      <c r="L237" s="36"/>
      <c r="Q237" s="36"/>
      <c r="AF237" s="36"/>
      <c r="AG237" s="37"/>
      <c r="AH237" s="38"/>
      <c r="AK237" s="36"/>
      <c r="AL237" s="37"/>
      <c r="AM237" s="38"/>
      <c r="AP237" s="36"/>
      <c r="AU237" s="36"/>
      <c r="AV237" s="37"/>
      <c r="AW237" s="38"/>
      <c r="AX237" s="38"/>
      <c r="AY237" s="38"/>
      <c r="AZ237" s="38"/>
      <c r="BE237" s="36"/>
    </row>
    <row r="238" spans="2:57" x14ac:dyDescent="0.35">
      <c r="B238" s="36"/>
      <c r="G238" s="36"/>
      <c r="L238" s="36"/>
      <c r="Q238" s="36"/>
      <c r="AF238" s="36"/>
      <c r="AG238" s="37"/>
      <c r="AH238" s="38"/>
      <c r="AK238" s="36"/>
      <c r="AL238" s="37"/>
      <c r="AM238" s="38"/>
      <c r="AP238" s="36"/>
      <c r="AU238" s="36"/>
      <c r="AV238" s="37"/>
      <c r="AW238" s="38"/>
      <c r="AX238" s="38"/>
      <c r="AY238" s="38"/>
      <c r="AZ238" s="38"/>
      <c r="BE238" s="36"/>
    </row>
    <row r="239" spans="2:57" x14ac:dyDescent="0.35">
      <c r="B239" s="36"/>
      <c r="G239" s="36"/>
      <c r="L239" s="36"/>
      <c r="Q239" s="36"/>
      <c r="AF239" s="36"/>
      <c r="AG239" s="37"/>
      <c r="AH239" s="38"/>
      <c r="AK239" s="36"/>
      <c r="AL239" s="37"/>
      <c r="AM239" s="38"/>
      <c r="AP239" s="36"/>
      <c r="AU239" s="36"/>
      <c r="AV239" s="37"/>
      <c r="AW239" s="38"/>
      <c r="AX239" s="38"/>
      <c r="AY239" s="38"/>
      <c r="AZ239" s="38"/>
      <c r="BE239" s="36"/>
    </row>
    <row r="240" spans="2:57" x14ac:dyDescent="0.35">
      <c r="B240" s="36"/>
      <c r="G240" s="36"/>
      <c r="L240" s="36"/>
      <c r="Q240" s="36"/>
      <c r="AF240" s="36"/>
      <c r="AG240" s="37"/>
      <c r="AH240" s="38"/>
      <c r="AK240" s="36"/>
      <c r="AL240" s="37"/>
      <c r="AM240" s="38"/>
      <c r="AP240" s="36"/>
      <c r="AU240" s="36"/>
      <c r="AV240" s="37"/>
      <c r="AW240" s="38"/>
      <c r="AX240" s="38"/>
      <c r="AY240" s="38"/>
      <c r="AZ240" s="38"/>
      <c r="BE240" s="36"/>
    </row>
    <row r="241" spans="2:57" x14ac:dyDescent="0.35">
      <c r="B241" s="36"/>
      <c r="G241" s="36"/>
      <c r="L241" s="36"/>
      <c r="Q241" s="36"/>
      <c r="AF241" s="36"/>
      <c r="AG241" s="37"/>
      <c r="AH241" s="38"/>
      <c r="AK241" s="36"/>
      <c r="AL241" s="37"/>
      <c r="AM241" s="38"/>
      <c r="AP241" s="36"/>
      <c r="AU241" s="36"/>
      <c r="AV241" s="37"/>
      <c r="AW241" s="38"/>
      <c r="AX241" s="38"/>
      <c r="AY241" s="38"/>
      <c r="AZ241" s="38"/>
      <c r="BE241" s="36"/>
    </row>
    <row r="242" spans="2:57" x14ac:dyDescent="0.35">
      <c r="B242" s="36"/>
      <c r="G242" s="36"/>
      <c r="L242" s="36"/>
      <c r="Q242" s="36"/>
      <c r="AF242" s="36"/>
      <c r="AG242" s="37"/>
      <c r="AH242" s="38"/>
      <c r="AK242" s="36"/>
      <c r="AL242" s="37"/>
      <c r="AM242" s="38"/>
      <c r="AP242" s="36"/>
      <c r="AU242" s="36"/>
      <c r="AV242" s="37"/>
      <c r="AW242" s="38"/>
      <c r="AX242" s="38"/>
      <c r="AY242" s="38"/>
      <c r="AZ242" s="38"/>
      <c r="BE242" s="36"/>
    </row>
    <row r="243" spans="2:57" x14ac:dyDescent="0.35">
      <c r="B243" s="36"/>
      <c r="G243" s="36"/>
      <c r="L243" s="36"/>
      <c r="Q243" s="36"/>
      <c r="AF243" s="36"/>
      <c r="AG243" s="37"/>
      <c r="AH243" s="38"/>
      <c r="AK243" s="36"/>
      <c r="AL243" s="37"/>
      <c r="AM243" s="38"/>
      <c r="AP243" s="36"/>
      <c r="AU243" s="36"/>
      <c r="AV243" s="37"/>
      <c r="AW243" s="38"/>
      <c r="AX243" s="38"/>
      <c r="AY243" s="38"/>
      <c r="AZ243" s="38"/>
      <c r="BE243" s="36"/>
    </row>
    <row r="244" spans="2:57" x14ac:dyDescent="0.35">
      <c r="B244" s="36"/>
      <c r="G244" s="36"/>
      <c r="L244" s="36"/>
      <c r="Q244" s="36"/>
      <c r="AF244" s="36"/>
      <c r="AG244" s="37"/>
      <c r="AH244" s="38"/>
      <c r="AK244" s="36"/>
      <c r="AL244" s="37"/>
      <c r="AM244" s="38"/>
      <c r="AP244" s="36"/>
      <c r="AU244" s="36"/>
      <c r="AV244" s="37"/>
      <c r="AW244" s="38"/>
      <c r="AX244" s="38"/>
      <c r="AY244" s="38"/>
      <c r="AZ244" s="38"/>
      <c r="BE244" s="36"/>
    </row>
    <row r="245" spans="2:57" x14ac:dyDescent="0.35">
      <c r="B245" s="36"/>
      <c r="G245" s="36"/>
      <c r="L245" s="36"/>
      <c r="Q245" s="36"/>
      <c r="AF245" s="36"/>
      <c r="AG245" s="37"/>
      <c r="AH245" s="38"/>
      <c r="AK245" s="36"/>
      <c r="AL245" s="37"/>
      <c r="AM245" s="38"/>
      <c r="AP245" s="36"/>
      <c r="AU245" s="36"/>
      <c r="AV245" s="37"/>
      <c r="AW245" s="38"/>
      <c r="AX245" s="38"/>
      <c r="AY245" s="38"/>
      <c r="AZ245" s="38"/>
      <c r="BE245" s="36"/>
    </row>
    <row r="246" spans="2:57" x14ac:dyDescent="0.35">
      <c r="B246" s="36"/>
      <c r="G246" s="36"/>
      <c r="L246" s="36"/>
      <c r="Q246" s="36"/>
      <c r="AF246" s="36"/>
      <c r="AG246" s="37"/>
      <c r="AH246" s="38"/>
      <c r="AK246" s="36"/>
      <c r="AL246" s="37"/>
      <c r="AM246" s="38"/>
      <c r="AP246" s="36"/>
      <c r="AU246" s="36"/>
      <c r="AV246" s="37"/>
      <c r="AW246" s="38"/>
      <c r="AX246" s="38"/>
      <c r="AY246" s="38"/>
      <c r="AZ246" s="38"/>
      <c r="BE246" s="36"/>
    </row>
    <row r="247" spans="2:57" x14ac:dyDescent="0.35">
      <c r="B247" s="36"/>
      <c r="G247" s="36"/>
      <c r="L247" s="36"/>
      <c r="Q247" s="36"/>
      <c r="AF247" s="36"/>
      <c r="AG247" s="37"/>
      <c r="AH247" s="38"/>
      <c r="AK247" s="36"/>
      <c r="AL247" s="37"/>
      <c r="AM247" s="38"/>
      <c r="AP247" s="36"/>
      <c r="AU247" s="36"/>
      <c r="AV247" s="37"/>
      <c r="AW247" s="38"/>
      <c r="AX247" s="38"/>
      <c r="AY247" s="38"/>
      <c r="AZ247" s="38"/>
      <c r="BE247" s="36"/>
    </row>
    <row r="248" spans="2:57" x14ac:dyDescent="0.35">
      <c r="B248" s="36"/>
      <c r="G248" s="36"/>
      <c r="L248" s="36"/>
      <c r="Q248" s="36"/>
      <c r="AF248" s="36"/>
      <c r="AG248" s="37"/>
      <c r="AH248" s="38"/>
      <c r="AK248" s="36"/>
      <c r="AL248" s="37"/>
      <c r="AM248" s="38"/>
      <c r="AP248" s="36"/>
      <c r="AU248" s="36"/>
      <c r="AV248" s="37"/>
      <c r="AW248" s="38"/>
      <c r="AX248" s="38"/>
      <c r="AY248" s="38"/>
      <c r="AZ248" s="38"/>
      <c r="BE248" s="36"/>
    </row>
    <row r="249" spans="2:57" x14ac:dyDescent="0.35">
      <c r="B249" s="36"/>
      <c r="G249" s="36"/>
      <c r="L249" s="36"/>
      <c r="Q249" s="36"/>
      <c r="AF249" s="36"/>
      <c r="AG249" s="37"/>
      <c r="AH249" s="38"/>
      <c r="AK249" s="36"/>
      <c r="AL249" s="37"/>
      <c r="AM249" s="38"/>
      <c r="AP249" s="36"/>
      <c r="AU249" s="36"/>
      <c r="AV249" s="37"/>
      <c r="AW249" s="38"/>
      <c r="AX249" s="38"/>
      <c r="AY249" s="38"/>
      <c r="AZ249" s="38"/>
      <c r="BE249" s="36"/>
    </row>
    <row r="250" spans="2:57" x14ac:dyDescent="0.35">
      <c r="B250" s="36"/>
      <c r="G250" s="36"/>
      <c r="L250" s="36"/>
      <c r="Q250" s="36"/>
      <c r="AF250" s="36"/>
      <c r="AG250" s="37"/>
      <c r="AH250" s="38"/>
      <c r="AK250" s="36"/>
      <c r="AL250" s="37"/>
      <c r="AM250" s="38"/>
      <c r="AP250" s="36"/>
      <c r="AU250" s="36"/>
      <c r="AV250" s="37"/>
      <c r="AW250" s="38"/>
      <c r="AX250" s="38"/>
      <c r="AY250" s="38"/>
      <c r="AZ250" s="38"/>
      <c r="BE250" s="36"/>
    </row>
    <row r="251" spans="2:57" x14ac:dyDescent="0.35">
      <c r="B251" s="36"/>
      <c r="G251" s="36"/>
      <c r="L251" s="36"/>
      <c r="Q251" s="36"/>
      <c r="AF251" s="36"/>
      <c r="AG251" s="37"/>
      <c r="AH251" s="38"/>
      <c r="AK251" s="36"/>
      <c r="AL251" s="37"/>
      <c r="AM251" s="38"/>
      <c r="AP251" s="36"/>
      <c r="AU251" s="36"/>
      <c r="AV251" s="37"/>
      <c r="AW251" s="38"/>
      <c r="AX251" s="38"/>
      <c r="AY251" s="38"/>
      <c r="AZ251" s="38"/>
      <c r="BE251" s="36"/>
    </row>
    <row r="252" spans="2:57" x14ac:dyDescent="0.35">
      <c r="B252" s="36"/>
      <c r="G252" s="36"/>
      <c r="L252" s="36"/>
      <c r="Q252" s="36"/>
      <c r="AF252" s="36"/>
      <c r="AG252" s="37"/>
      <c r="AH252" s="38"/>
      <c r="AK252" s="36"/>
      <c r="AL252" s="37"/>
      <c r="AM252" s="38"/>
      <c r="AP252" s="36"/>
      <c r="AU252" s="36"/>
      <c r="AV252" s="37"/>
      <c r="AW252" s="38"/>
      <c r="AX252" s="38"/>
      <c r="AY252" s="38"/>
      <c r="AZ252" s="38"/>
      <c r="BE252" s="36"/>
    </row>
    <row r="253" spans="2:57" x14ac:dyDescent="0.35">
      <c r="B253" s="36"/>
      <c r="G253" s="36"/>
      <c r="L253" s="36"/>
      <c r="Q253" s="36"/>
      <c r="AF253" s="36"/>
      <c r="AG253" s="37"/>
      <c r="AH253" s="38"/>
      <c r="AK253" s="36"/>
      <c r="AL253" s="37"/>
      <c r="AM253" s="38"/>
      <c r="AP253" s="36"/>
      <c r="AU253" s="36"/>
      <c r="AV253" s="37"/>
      <c r="AW253" s="38"/>
      <c r="AX253" s="38"/>
      <c r="AY253" s="38"/>
      <c r="AZ253" s="38"/>
      <c r="BE253" s="36"/>
    </row>
    <row r="254" spans="2:57" x14ac:dyDescent="0.35">
      <c r="B254" s="36"/>
      <c r="G254" s="36"/>
      <c r="L254" s="36"/>
      <c r="Q254" s="36"/>
      <c r="AF254" s="36"/>
      <c r="AG254" s="37"/>
      <c r="AH254" s="38"/>
      <c r="AK254" s="36"/>
      <c r="AL254" s="37"/>
      <c r="AM254" s="38"/>
      <c r="AP254" s="36"/>
      <c r="AU254" s="36"/>
      <c r="AV254" s="37"/>
      <c r="AW254" s="38"/>
      <c r="AX254" s="38"/>
      <c r="AY254" s="38"/>
      <c r="AZ254" s="38"/>
      <c r="BE254" s="36"/>
    </row>
    <row r="255" spans="2:57" x14ac:dyDescent="0.35">
      <c r="B255" s="36"/>
      <c r="G255" s="36"/>
      <c r="L255" s="36"/>
      <c r="Q255" s="36"/>
      <c r="AF255" s="36"/>
      <c r="AG255" s="37"/>
      <c r="AH255" s="38"/>
      <c r="AK255" s="36"/>
      <c r="AL255" s="37"/>
      <c r="AM255" s="38"/>
      <c r="AP255" s="36"/>
      <c r="AU255" s="36"/>
      <c r="AV255" s="37"/>
      <c r="AW255" s="38"/>
      <c r="AX255" s="38"/>
      <c r="AY255" s="38"/>
      <c r="AZ255" s="38"/>
      <c r="BE255" s="36"/>
    </row>
    <row r="256" spans="2:57" x14ac:dyDescent="0.35">
      <c r="B256" s="36"/>
      <c r="G256" s="36"/>
      <c r="L256" s="36"/>
      <c r="Q256" s="36"/>
      <c r="AF256" s="36"/>
      <c r="AG256" s="37"/>
      <c r="AH256" s="38"/>
      <c r="AK256" s="36"/>
      <c r="AL256" s="37"/>
      <c r="AM256" s="38"/>
      <c r="AP256" s="36"/>
      <c r="AU256" s="36"/>
      <c r="AV256" s="37"/>
      <c r="AW256" s="38"/>
      <c r="AX256" s="38"/>
      <c r="AY256" s="38"/>
      <c r="AZ256" s="38"/>
      <c r="BE256" s="36"/>
    </row>
    <row r="257" spans="2:57" x14ac:dyDescent="0.35">
      <c r="B257" s="36"/>
      <c r="G257" s="36"/>
      <c r="L257" s="36"/>
      <c r="Q257" s="36"/>
      <c r="AF257" s="36"/>
      <c r="AG257" s="37"/>
      <c r="AH257" s="38"/>
      <c r="AK257" s="36"/>
      <c r="AL257" s="37"/>
      <c r="AM257" s="38"/>
      <c r="AP257" s="36"/>
      <c r="AU257" s="36"/>
      <c r="AV257" s="37"/>
      <c r="AW257" s="38"/>
      <c r="AX257" s="38"/>
      <c r="AY257" s="38"/>
      <c r="AZ257" s="38"/>
      <c r="BE257" s="36"/>
    </row>
    <row r="258" spans="2:57" x14ac:dyDescent="0.35">
      <c r="B258" s="36"/>
      <c r="G258" s="36"/>
      <c r="L258" s="36"/>
      <c r="Q258" s="36"/>
      <c r="AF258" s="36"/>
      <c r="AG258" s="37"/>
      <c r="AH258" s="38"/>
      <c r="AK258" s="36"/>
      <c r="AL258" s="37"/>
      <c r="AM258" s="38"/>
      <c r="AP258" s="36"/>
      <c r="AU258" s="36"/>
      <c r="AV258" s="37"/>
      <c r="AW258" s="38"/>
      <c r="AX258" s="38"/>
      <c r="AY258" s="38"/>
      <c r="AZ258" s="38"/>
      <c r="BE258" s="36"/>
    </row>
    <row r="259" spans="2:57" x14ac:dyDescent="0.35">
      <c r="B259" s="36"/>
      <c r="G259" s="36"/>
      <c r="L259" s="36"/>
      <c r="Q259" s="36"/>
      <c r="AF259" s="36"/>
      <c r="AG259" s="37"/>
      <c r="AH259" s="38"/>
      <c r="AK259" s="36"/>
      <c r="AL259" s="37"/>
      <c r="AM259" s="38"/>
      <c r="AP259" s="36"/>
      <c r="AU259" s="36"/>
      <c r="AV259" s="37"/>
      <c r="AW259" s="38"/>
      <c r="AX259" s="38"/>
      <c r="AY259" s="38"/>
      <c r="AZ259" s="38"/>
      <c r="BE259" s="36"/>
    </row>
    <row r="260" spans="2:57" x14ac:dyDescent="0.35">
      <c r="B260" s="36"/>
      <c r="G260" s="36"/>
      <c r="L260" s="36"/>
      <c r="Q260" s="36"/>
      <c r="AF260" s="36"/>
      <c r="AG260" s="37"/>
      <c r="AH260" s="38"/>
      <c r="AK260" s="36"/>
      <c r="AL260" s="37"/>
      <c r="AM260" s="38"/>
      <c r="AP260" s="36"/>
      <c r="AU260" s="36"/>
      <c r="AV260" s="37"/>
      <c r="AW260" s="38"/>
      <c r="AX260" s="38"/>
      <c r="AY260" s="38"/>
      <c r="AZ260" s="38"/>
      <c r="BE260" s="36"/>
    </row>
    <row r="261" spans="2:57" x14ac:dyDescent="0.35">
      <c r="B261" s="36"/>
      <c r="G261" s="36"/>
      <c r="L261" s="36"/>
      <c r="Q261" s="36"/>
      <c r="AF261" s="36"/>
      <c r="AG261" s="37"/>
      <c r="AH261" s="38"/>
      <c r="AK261" s="36"/>
      <c r="AL261" s="37"/>
      <c r="AM261" s="38"/>
      <c r="AP261" s="36"/>
      <c r="AU261" s="36"/>
      <c r="AV261" s="37"/>
      <c r="AW261" s="38"/>
      <c r="AX261" s="38"/>
      <c r="AY261" s="38"/>
      <c r="AZ261" s="38"/>
      <c r="BE261" s="36"/>
    </row>
    <row r="262" spans="2:57" x14ac:dyDescent="0.35">
      <c r="B262" s="36"/>
      <c r="G262" s="36"/>
      <c r="L262" s="36"/>
      <c r="Q262" s="36"/>
      <c r="AF262" s="36"/>
      <c r="AG262" s="37"/>
      <c r="AH262" s="38"/>
      <c r="AK262" s="36"/>
      <c r="AL262" s="37"/>
      <c r="AM262" s="38"/>
      <c r="AP262" s="36"/>
      <c r="AU262" s="36"/>
      <c r="AV262" s="37"/>
      <c r="AW262" s="38"/>
      <c r="AX262" s="38"/>
      <c r="AY262" s="38"/>
      <c r="AZ262" s="38"/>
      <c r="BE262" s="36"/>
    </row>
    <row r="263" spans="2:57" x14ac:dyDescent="0.35">
      <c r="B263" s="36"/>
      <c r="G263" s="36"/>
      <c r="L263" s="36"/>
      <c r="Q263" s="36"/>
      <c r="AF263" s="36"/>
      <c r="AG263" s="37"/>
      <c r="AH263" s="38"/>
      <c r="AK263" s="36"/>
      <c r="AL263" s="37"/>
      <c r="AM263" s="38"/>
      <c r="AP263" s="36"/>
      <c r="AU263" s="36"/>
      <c r="AV263" s="37"/>
      <c r="AW263" s="38"/>
      <c r="AX263" s="38"/>
      <c r="AY263" s="38"/>
      <c r="AZ263" s="38"/>
      <c r="BE263" s="36"/>
    </row>
    <row r="264" spans="2:57" x14ac:dyDescent="0.35">
      <c r="B264" s="36"/>
      <c r="G264" s="36"/>
      <c r="L264" s="36"/>
      <c r="Q264" s="36"/>
      <c r="AF264" s="36"/>
      <c r="AG264" s="37"/>
      <c r="AH264" s="38"/>
      <c r="AK264" s="36"/>
      <c r="AL264" s="37"/>
      <c r="AM264" s="38"/>
      <c r="AP264" s="36"/>
      <c r="AU264" s="36"/>
      <c r="AV264" s="37"/>
      <c r="AW264" s="38"/>
      <c r="AX264" s="38"/>
      <c r="AY264" s="38"/>
      <c r="AZ264" s="38"/>
      <c r="BE264" s="36"/>
    </row>
    <row r="265" spans="2:57" x14ac:dyDescent="0.35">
      <c r="B265" s="36"/>
      <c r="G265" s="36"/>
      <c r="L265" s="36"/>
      <c r="Q265" s="36"/>
      <c r="AF265" s="36"/>
      <c r="AG265" s="37"/>
      <c r="AH265" s="38"/>
      <c r="AK265" s="36"/>
      <c r="AL265" s="37"/>
      <c r="AM265" s="38"/>
      <c r="AP265" s="36"/>
      <c r="AU265" s="36"/>
      <c r="AV265" s="37"/>
      <c r="AW265" s="38"/>
      <c r="AX265" s="38"/>
      <c r="AY265" s="38"/>
      <c r="AZ265" s="38"/>
      <c r="BE265" s="36"/>
    </row>
    <row r="266" spans="2:57" x14ac:dyDescent="0.35">
      <c r="B266" s="36"/>
      <c r="G266" s="36"/>
      <c r="L266" s="36"/>
      <c r="Q266" s="36"/>
      <c r="AF266" s="36"/>
      <c r="AG266" s="37"/>
      <c r="AH266" s="38"/>
      <c r="AK266" s="36"/>
      <c r="AL266" s="37"/>
      <c r="AM266" s="38"/>
      <c r="AP266" s="36"/>
      <c r="AU266" s="36"/>
      <c r="AV266" s="37"/>
      <c r="AW266" s="38"/>
      <c r="AX266" s="38"/>
      <c r="AY266" s="38"/>
      <c r="AZ266" s="38"/>
      <c r="BE266" s="36"/>
    </row>
    <row r="267" spans="2:57" x14ac:dyDescent="0.35">
      <c r="B267" s="36"/>
      <c r="G267" s="36"/>
      <c r="L267" s="36"/>
      <c r="Q267" s="36"/>
      <c r="AF267" s="36"/>
      <c r="AG267" s="37"/>
      <c r="AH267" s="38"/>
      <c r="AK267" s="36"/>
      <c r="AL267" s="37"/>
      <c r="AM267" s="38"/>
      <c r="AP267" s="36"/>
      <c r="AU267" s="36"/>
      <c r="AV267" s="37"/>
      <c r="AW267" s="38"/>
      <c r="AX267" s="38"/>
      <c r="AY267" s="38"/>
      <c r="AZ267" s="38"/>
      <c r="BE267" s="36"/>
    </row>
    <row r="268" spans="2:57" x14ac:dyDescent="0.35">
      <c r="B268" s="36"/>
      <c r="G268" s="36"/>
      <c r="L268" s="36"/>
      <c r="Q268" s="36"/>
      <c r="AF268" s="36"/>
      <c r="AG268" s="37"/>
      <c r="AH268" s="38"/>
      <c r="AK268" s="36"/>
      <c r="AL268" s="37"/>
      <c r="AM268" s="38"/>
      <c r="AP268" s="36"/>
      <c r="AU268" s="36"/>
      <c r="AV268" s="37"/>
      <c r="AW268" s="38"/>
      <c r="AX268" s="38"/>
      <c r="AY268" s="38"/>
      <c r="AZ268" s="38"/>
      <c r="BE268" s="36"/>
    </row>
    <row r="269" spans="2:57" x14ac:dyDescent="0.35">
      <c r="B269" s="36"/>
      <c r="G269" s="36"/>
      <c r="L269" s="36"/>
      <c r="Q269" s="36"/>
      <c r="AF269" s="36"/>
      <c r="AG269" s="37"/>
      <c r="AH269" s="38"/>
      <c r="AK269" s="36"/>
      <c r="AL269" s="37"/>
      <c r="AM269" s="38"/>
      <c r="AP269" s="36"/>
      <c r="AU269" s="36"/>
      <c r="AV269" s="37"/>
      <c r="AW269" s="38"/>
      <c r="AX269" s="38"/>
      <c r="AY269" s="38"/>
      <c r="AZ269" s="38"/>
      <c r="BE269" s="36"/>
    </row>
    <row r="270" spans="2:57" x14ac:dyDescent="0.35">
      <c r="B270" s="36"/>
      <c r="G270" s="36"/>
      <c r="L270" s="36"/>
      <c r="Q270" s="36"/>
      <c r="AF270" s="36"/>
      <c r="AG270" s="37"/>
      <c r="AH270" s="38"/>
      <c r="AK270" s="36"/>
      <c r="AL270" s="37"/>
      <c r="AM270" s="38"/>
      <c r="AP270" s="36"/>
      <c r="AU270" s="36"/>
      <c r="AV270" s="37"/>
      <c r="AW270" s="38"/>
      <c r="AX270" s="38"/>
      <c r="AY270" s="38"/>
      <c r="AZ270" s="38"/>
      <c r="BE270" s="36"/>
    </row>
    <row r="271" spans="2:57" x14ac:dyDescent="0.35">
      <c r="B271" s="36"/>
      <c r="G271" s="36"/>
      <c r="L271" s="36"/>
      <c r="Q271" s="36"/>
      <c r="AF271" s="36"/>
      <c r="AG271" s="37"/>
      <c r="AH271" s="38"/>
      <c r="AK271" s="36"/>
      <c r="AL271" s="37"/>
      <c r="AM271" s="38"/>
      <c r="AP271" s="36"/>
      <c r="AU271" s="36"/>
      <c r="AV271" s="37"/>
      <c r="AW271" s="38"/>
      <c r="AX271" s="38"/>
      <c r="AY271" s="38"/>
      <c r="AZ271" s="38"/>
      <c r="BE271" s="36"/>
    </row>
    <row r="272" spans="2:57" x14ac:dyDescent="0.35">
      <c r="B272" s="36"/>
      <c r="G272" s="36"/>
      <c r="L272" s="36"/>
      <c r="Q272" s="36"/>
      <c r="AF272" s="36"/>
      <c r="AG272" s="37"/>
      <c r="AH272" s="38"/>
      <c r="AK272" s="36"/>
      <c r="AL272" s="37"/>
      <c r="AM272" s="38"/>
      <c r="AP272" s="36"/>
      <c r="AU272" s="36"/>
      <c r="AV272" s="37"/>
      <c r="AW272" s="38"/>
      <c r="AX272" s="38"/>
      <c r="AY272" s="38"/>
      <c r="AZ272" s="38"/>
      <c r="BE272" s="36"/>
    </row>
    <row r="273" spans="2:57" x14ac:dyDescent="0.35">
      <c r="B273" s="36"/>
      <c r="G273" s="36"/>
      <c r="L273" s="36"/>
      <c r="Q273" s="36"/>
      <c r="AF273" s="36"/>
      <c r="AG273" s="37"/>
      <c r="AH273" s="38"/>
      <c r="AK273" s="36"/>
      <c r="AL273" s="37"/>
      <c r="AM273" s="38"/>
      <c r="AP273" s="36"/>
      <c r="AU273" s="36"/>
      <c r="AV273" s="37"/>
      <c r="AW273" s="38"/>
      <c r="AX273" s="38"/>
      <c r="AY273" s="38"/>
      <c r="AZ273" s="38"/>
      <c r="BE273" s="36"/>
    </row>
    <row r="274" spans="2:57" x14ac:dyDescent="0.35">
      <c r="B274" s="36"/>
      <c r="G274" s="36"/>
      <c r="L274" s="36"/>
      <c r="Q274" s="36"/>
      <c r="AF274" s="36"/>
      <c r="AG274" s="37"/>
      <c r="AH274" s="38"/>
      <c r="AK274" s="36"/>
      <c r="AL274" s="37"/>
      <c r="AM274" s="38"/>
      <c r="AP274" s="36"/>
      <c r="AU274" s="36"/>
      <c r="AV274" s="37"/>
      <c r="AW274" s="38"/>
      <c r="AX274" s="38"/>
      <c r="AY274" s="38"/>
      <c r="AZ274" s="38"/>
      <c r="BE274" s="36"/>
    </row>
    <row r="275" spans="2:57" x14ac:dyDescent="0.35">
      <c r="B275" s="36"/>
      <c r="G275" s="36"/>
      <c r="L275" s="36"/>
      <c r="Q275" s="36"/>
      <c r="AF275" s="36"/>
      <c r="AG275" s="37"/>
      <c r="AH275" s="38"/>
      <c r="AK275" s="36"/>
      <c r="AL275" s="37"/>
      <c r="AM275" s="38"/>
      <c r="AP275" s="36"/>
      <c r="AU275" s="36"/>
      <c r="AV275" s="37"/>
      <c r="AW275" s="38"/>
      <c r="AX275" s="38"/>
      <c r="AY275" s="38"/>
      <c r="AZ275" s="38"/>
      <c r="BE275" s="36"/>
    </row>
    <row r="276" spans="2:57" x14ac:dyDescent="0.35">
      <c r="B276" s="36"/>
      <c r="G276" s="36"/>
      <c r="L276" s="36"/>
      <c r="Q276" s="36"/>
      <c r="AF276" s="36"/>
      <c r="AG276" s="37"/>
      <c r="AH276" s="38"/>
      <c r="AK276" s="36"/>
      <c r="AL276" s="37"/>
      <c r="AM276" s="38"/>
      <c r="AP276" s="36"/>
      <c r="AU276" s="36"/>
      <c r="AV276" s="37"/>
      <c r="AW276" s="38"/>
      <c r="AX276" s="38"/>
      <c r="AY276" s="38"/>
      <c r="AZ276" s="38"/>
      <c r="BE276" s="36"/>
    </row>
    <row r="277" spans="2:57" x14ac:dyDescent="0.35">
      <c r="B277" s="36"/>
      <c r="G277" s="36"/>
      <c r="L277" s="36"/>
      <c r="Q277" s="36"/>
      <c r="AF277" s="36"/>
      <c r="AG277" s="37"/>
      <c r="AH277" s="38"/>
      <c r="AK277" s="36"/>
      <c r="AL277" s="37"/>
      <c r="AM277" s="38"/>
      <c r="AP277" s="36"/>
      <c r="AU277" s="36"/>
      <c r="AV277" s="37"/>
      <c r="AW277" s="38"/>
      <c r="AX277" s="38"/>
      <c r="AY277" s="38"/>
      <c r="AZ277" s="38"/>
      <c r="BE277" s="36"/>
    </row>
    <row r="278" spans="2:57" x14ac:dyDescent="0.35">
      <c r="B278" s="36"/>
      <c r="G278" s="36"/>
      <c r="L278" s="36"/>
      <c r="Q278" s="36"/>
      <c r="AF278" s="36"/>
      <c r="AG278" s="37"/>
      <c r="AH278" s="38"/>
      <c r="AK278" s="36"/>
      <c r="AL278" s="37"/>
      <c r="AM278" s="38"/>
      <c r="AP278" s="36"/>
      <c r="AU278" s="36"/>
      <c r="AV278" s="37"/>
      <c r="AW278" s="38"/>
      <c r="AX278" s="38"/>
      <c r="AY278" s="38"/>
      <c r="AZ278" s="38"/>
      <c r="BE278" s="36"/>
    </row>
    <row r="279" spans="2:57" x14ac:dyDescent="0.35">
      <c r="B279" s="36"/>
      <c r="G279" s="36"/>
      <c r="L279" s="36"/>
      <c r="Q279" s="36"/>
      <c r="AF279" s="36"/>
      <c r="AG279" s="37"/>
      <c r="AH279" s="38"/>
      <c r="AK279" s="36"/>
      <c r="AL279" s="37"/>
      <c r="AM279" s="38"/>
      <c r="AP279" s="36"/>
      <c r="AU279" s="36"/>
      <c r="AV279" s="37"/>
      <c r="AW279" s="38"/>
      <c r="AX279" s="38"/>
      <c r="AY279" s="38"/>
      <c r="AZ279" s="38"/>
      <c r="BE279" s="36"/>
    </row>
    <row r="280" spans="2:57" x14ac:dyDescent="0.35">
      <c r="B280" s="36"/>
      <c r="G280" s="36"/>
      <c r="L280" s="36"/>
      <c r="Q280" s="36"/>
      <c r="AF280" s="36"/>
      <c r="AG280" s="37"/>
      <c r="AH280" s="38"/>
      <c r="AK280" s="36"/>
      <c r="AL280" s="37"/>
      <c r="AM280" s="38"/>
      <c r="AP280" s="36"/>
      <c r="AU280" s="36"/>
      <c r="AV280" s="37"/>
      <c r="AW280" s="38"/>
      <c r="AX280" s="38"/>
      <c r="AY280" s="38"/>
      <c r="AZ280" s="38"/>
      <c r="BE280" s="36"/>
    </row>
    <row r="281" spans="2:57" x14ac:dyDescent="0.35">
      <c r="B281" s="36"/>
      <c r="G281" s="36"/>
      <c r="L281" s="36"/>
      <c r="Q281" s="36"/>
      <c r="AF281" s="36"/>
      <c r="AG281" s="37"/>
      <c r="AH281" s="38"/>
      <c r="AK281" s="36"/>
      <c r="AL281" s="37"/>
      <c r="AM281" s="38"/>
      <c r="AP281" s="36"/>
      <c r="AU281" s="36"/>
      <c r="AV281" s="37"/>
      <c r="AW281" s="38"/>
      <c r="AX281" s="38"/>
      <c r="AY281" s="38"/>
      <c r="AZ281" s="38"/>
      <c r="BE281" s="36"/>
    </row>
    <row r="282" spans="2:57" x14ac:dyDescent="0.35">
      <c r="B282" s="36"/>
      <c r="G282" s="36"/>
      <c r="L282" s="36"/>
      <c r="Q282" s="36"/>
      <c r="AF282" s="36"/>
      <c r="AG282" s="37"/>
      <c r="AH282" s="38"/>
      <c r="AK282" s="36"/>
      <c r="AL282" s="37"/>
      <c r="AM282" s="38"/>
      <c r="AP282" s="36"/>
      <c r="AU282" s="36"/>
      <c r="AV282" s="37"/>
      <c r="AW282" s="38"/>
      <c r="AX282" s="38"/>
      <c r="AY282" s="38"/>
      <c r="AZ282" s="38"/>
      <c r="BE282" s="36"/>
    </row>
    <row r="283" spans="2:57" x14ac:dyDescent="0.35">
      <c r="B283" s="36"/>
      <c r="G283" s="36"/>
      <c r="L283" s="36"/>
      <c r="Q283" s="36"/>
      <c r="AF283" s="36"/>
      <c r="AG283" s="37"/>
      <c r="AH283" s="38"/>
      <c r="AK283" s="36"/>
      <c r="AL283" s="37"/>
      <c r="AM283" s="38"/>
      <c r="AP283" s="36"/>
      <c r="AU283" s="36"/>
      <c r="AV283" s="37"/>
      <c r="AW283" s="38"/>
      <c r="AX283" s="38"/>
      <c r="AY283" s="38"/>
      <c r="AZ283" s="38"/>
      <c r="BE283" s="36"/>
    </row>
    <row r="284" spans="2:57" x14ac:dyDescent="0.35">
      <c r="B284" s="36"/>
      <c r="G284" s="36"/>
      <c r="L284" s="36"/>
      <c r="Q284" s="36"/>
      <c r="AF284" s="36"/>
      <c r="AG284" s="37"/>
      <c r="AH284" s="38"/>
      <c r="AK284" s="36"/>
      <c r="AL284" s="37"/>
      <c r="AM284" s="38"/>
      <c r="AP284" s="36"/>
      <c r="AU284" s="36"/>
      <c r="AV284" s="37"/>
      <c r="AW284" s="38"/>
      <c r="AX284" s="38"/>
      <c r="AY284" s="38"/>
      <c r="AZ284" s="38"/>
      <c r="BE284" s="36"/>
    </row>
    <row r="285" spans="2:57" x14ac:dyDescent="0.35">
      <c r="B285" s="36"/>
      <c r="G285" s="36"/>
      <c r="L285" s="36"/>
      <c r="Q285" s="36"/>
      <c r="AF285" s="36"/>
      <c r="AG285" s="37"/>
      <c r="AH285" s="38"/>
      <c r="AK285" s="36"/>
      <c r="AL285" s="37"/>
      <c r="AM285" s="38"/>
      <c r="AP285" s="36"/>
      <c r="AU285" s="36"/>
      <c r="AV285" s="37"/>
      <c r="AW285" s="38"/>
      <c r="AX285" s="38"/>
      <c r="AY285" s="38"/>
      <c r="AZ285" s="38"/>
      <c r="BE285" s="36"/>
    </row>
    <row r="286" spans="2:57" x14ac:dyDescent="0.35">
      <c r="B286" s="36"/>
      <c r="G286" s="36"/>
      <c r="L286" s="36"/>
      <c r="Q286" s="36"/>
      <c r="AF286" s="36"/>
      <c r="AG286" s="37"/>
      <c r="AH286" s="38"/>
      <c r="AK286" s="36"/>
      <c r="AL286" s="37"/>
      <c r="AM286" s="38"/>
      <c r="AP286" s="36"/>
      <c r="AU286" s="36"/>
      <c r="AV286" s="37"/>
      <c r="AW286" s="38"/>
      <c r="AX286" s="38"/>
      <c r="AY286" s="38"/>
      <c r="AZ286" s="38"/>
      <c r="BE286" s="36"/>
    </row>
    <row r="287" spans="2:57" x14ac:dyDescent="0.35">
      <c r="B287" s="36"/>
      <c r="G287" s="36"/>
      <c r="L287" s="36"/>
      <c r="Q287" s="36"/>
      <c r="AF287" s="36"/>
      <c r="AG287" s="37"/>
      <c r="AH287" s="38"/>
      <c r="AK287" s="36"/>
      <c r="AL287" s="37"/>
      <c r="AM287" s="38"/>
      <c r="AP287" s="36"/>
      <c r="AU287" s="36"/>
      <c r="AV287" s="37"/>
      <c r="AW287" s="38"/>
      <c r="AX287" s="38"/>
      <c r="AY287" s="38"/>
      <c r="AZ287" s="38"/>
      <c r="BE287" s="36"/>
    </row>
    <row r="288" spans="2:57" x14ac:dyDescent="0.35">
      <c r="B288" s="36"/>
      <c r="G288" s="36"/>
      <c r="L288" s="36"/>
      <c r="Q288" s="36"/>
      <c r="AF288" s="36"/>
      <c r="AG288" s="37"/>
      <c r="AH288" s="38"/>
      <c r="AK288" s="36"/>
      <c r="AL288" s="37"/>
      <c r="AM288" s="38"/>
      <c r="AP288" s="36"/>
      <c r="AU288" s="36"/>
      <c r="AV288" s="37"/>
      <c r="AW288" s="38"/>
      <c r="AX288" s="38"/>
      <c r="AY288" s="38"/>
      <c r="AZ288" s="38"/>
      <c r="BE288" s="36"/>
    </row>
    <row r="289" spans="2:57" x14ac:dyDescent="0.35">
      <c r="B289" s="36"/>
      <c r="G289" s="36"/>
      <c r="L289" s="36"/>
      <c r="Q289" s="36"/>
      <c r="AF289" s="36"/>
      <c r="AG289" s="37"/>
      <c r="AH289" s="38"/>
      <c r="AK289" s="36"/>
      <c r="AL289" s="37"/>
      <c r="AM289" s="38"/>
      <c r="AP289" s="36"/>
      <c r="AU289" s="36"/>
      <c r="AV289" s="37"/>
      <c r="AW289" s="38"/>
      <c r="AX289" s="38"/>
      <c r="AY289" s="38"/>
      <c r="AZ289" s="38"/>
      <c r="BE289" s="36"/>
    </row>
    <row r="290" spans="2:57" x14ac:dyDescent="0.35">
      <c r="B290" s="36"/>
      <c r="G290" s="36"/>
      <c r="L290" s="36"/>
      <c r="Q290" s="36"/>
      <c r="AF290" s="36"/>
      <c r="AG290" s="37"/>
      <c r="AH290" s="38"/>
      <c r="AK290" s="36"/>
      <c r="AL290" s="37"/>
      <c r="AM290" s="38"/>
      <c r="AP290" s="36"/>
      <c r="AU290" s="36"/>
      <c r="AV290" s="37"/>
      <c r="AW290" s="38"/>
      <c r="AX290" s="38"/>
      <c r="AY290" s="38"/>
      <c r="AZ290" s="38"/>
      <c r="BE290" s="36"/>
    </row>
    <row r="291" spans="2:57" x14ac:dyDescent="0.35">
      <c r="B291" s="36"/>
      <c r="G291" s="36"/>
      <c r="L291" s="36"/>
      <c r="Q291" s="36"/>
      <c r="AF291" s="36"/>
      <c r="AG291" s="37"/>
      <c r="AH291" s="38"/>
      <c r="AK291" s="36"/>
      <c r="AL291" s="37"/>
      <c r="AM291" s="38"/>
      <c r="AP291" s="36"/>
      <c r="AU291" s="36"/>
      <c r="AV291" s="37"/>
      <c r="AW291" s="38"/>
      <c r="AX291" s="38"/>
      <c r="AY291" s="38"/>
      <c r="AZ291" s="38"/>
      <c r="BE291" s="36"/>
    </row>
    <row r="292" spans="2:57" x14ac:dyDescent="0.35">
      <c r="B292" s="36"/>
      <c r="G292" s="36"/>
      <c r="L292" s="36"/>
      <c r="Q292" s="36"/>
      <c r="AF292" s="36"/>
      <c r="AG292" s="37"/>
      <c r="AH292" s="38"/>
      <c r="AK292" s="36"/>
      <c r="AL292" s="37"/>
      <c r="AM292" s="38"/>
      <c r="AP292" s="36"/>
      <c r="AU292" s="36"/>
      <c r="AV292" s="37"/>
      <c r="AW292" s="38"/>
      <c r="AX292" s="38"/>
      <c r="AY292" s="38"/>
      <c r="AZ292" s="38"/>
      <c r="BE292" s="36"/>
    </row>
    <row r="293" spans="2:57" x14ac:dyDescent="0.35">
      <c r="B293" s="36"/>
      <c r="G293" s="36"/>
      <c r="L293" s="36"/>
      <c r="Q293" s="36"/>
      <c r="AF293" s="36"/>
      <c r="AG293" s="37"/>
      <c r="AH293" s="38"/>
      <c r="AK293" s="36"/>
      <c r="AL293" s="37"/>
      <c r="AM293" s="38"/>
      <c r="AP293" s="36"/>
      <c r="AU293" s="36"/>
      <c r="AV293" s="37"/>
      <c r="AW293" s="38"/>
      <c r="AX293" s="38"/>
      <c r="AY293" s="38"/>
      <c r="AZ293" s="38"/>
      <c r="BE293" s="36"/>
    </row>
    <row r="294" spans="2:57" x14ac:dyDescent="0.35">
      <c r="B294" s="36"/>
      <c r="G294" s="36"/>
      <c r="L294" s="36"/>
      <c r="Q294" s="36"/>
      <c r="AF294" s="36"/>
      <c r="AG294" s="37"/>
      <c r="AH294" s="38"/>
      <c r="AK294" s="36"/>
      <c r="AL294" s="37"/>
      <c r="AM294" s="38"/>
      <c r="AP294" s="36"/>
      <c r="AU294" s="36"/>
      <c r="AV294" s="37"/>
      <c r="AW294" s="38"/>
      <c r="AX294" s="38"/>
      <c r="AY294" s="38"/>
      <c r="AZ294" s="38"/>
      <c r="BE294" s="36"/>
    </row>
    <row r="295" spans="2:57" x14ac:dyDescent="0.35">
      <c r="B295" s="36"/>
      <c r="G295" s="36"/>
      <c r="L295" s="36"/>
      <c r="Q295" s="36"/>
      <c r="AF295" s="36"/>
      <c r="AG295" s="37"/>
      <c r="AH295" s="38"/>
      <c r="AK295" s="36"/>
      <c r="AL295" s="37"/>
      <c r="AM295" s="38"/>
      <c r="AP295" s="36"/>
      <c r="AU295" s="36"/>
      <c r="AV295" s="37"/>
      <c r="AW295" s="38"/>
      <c r="AX295" s="38"/>
      <c r="AY295" s="38"/>
      <c r="AZ295" s="38"/>
      <c r="BE295" s="36"/>
    </row>
    <row r="296" spans="2:57" x14ac:dyDescent="0.35">
      <c r="B296" s="36"/>
      <c r="G296" s="36"/>
      <c r="L296" s="36"/>
      <c r="Q296" s="36"/>
      <c r="AF296" s="36"/>
      <c r="AG296" s="37"/>
      <c r="AH296" s="38"/>
      <c r="AK296" s="36"/>
      <c r="AL296" s="37"/>
      <c r="AM296" s="38"/>
      <c r="AP296" s="36"/>
      <c r="AU296" s="36"/>
      <c r="AV296" s="37"/>
      <c r="AW296" s="38"/>
      <c r="AX296" s="38"/>
      <c r="AY296" s="38"/>
      <c r="AZ296" s="38"/>
      <c r="BE296" s="36"/>
    </row>
    <row r="297" spans="2:57" x14ac:dyDescent="0.35">
      <c r="B297" s="36"/>
      <c r="G297" s="36"/>
      <c r="L297" s="36"/>
      <c r="Q297" s="36"/>
      <c r="AF297" s="36"/>
      <c r="AG297" s="37"/>
      <c r="AH297" s="38"/>
      <c r="AK297" s="36"/>
      <c r="AL297" s="37"/>
      <c r="AM297" s="38"/>
      <c r="AP297" s="36"/>
      <c r="AU297" s="36"/>
      <c r="AV297" s="37"/>
      <c r="AW297" s="38"/>
      <c r="AX297" s="38"/>
      <c r="AY297" s="38"/>
      <c r="AZ297" s="38"/>
      <c r="BE297" s="36"/>
    </row>
    <row r="298" spans="2:57" x14ac:dyDescent="0.35">
      <c r="B298" s="36"/>
      <c r="G298" s="36"/>
      <c r="L298" s="36"/>
      <c r="Q298" s="36"/>
      <c r="AF298" s="36"/>
      <c r="AG298" s="37"/>
      <c r="AH298" s="38"/>
      <c r="AK298" s="36"/>
      <c r="AL298" s="37"/>
      <c r="AM298" s="38"/>
      <c r="AP298" s="36"/>
      <c r="AU298" s="36"/>
      <c r="AV298" s="37"/>
      <c r="AW298" s="38"/>
      <c r="AX298" s="38"/>
      <c r="AY298" s="38"/>
      <c r="AZ298" s="38"/>
      <c r="BE298" s="36"/>
    </row>
    <row r="299" spans="2:57" x14ac:dyDescent="0.35">
      <c r="B299" s="36"/>
      <c r="G299" s="36"/>
      <c r="L299" s="36"/>
      <c r="Q299" s="36"/>
      <c r="AF299" s="36"/>
      <c r="AG299" s="37"/>
      <c r="AH299" s="38"/>
      <c r="AK299" s="36"/>
      <c r="AL299" s="37"/>
      <c r="AM299" s="38"/>
      <c r="AP299" s="36"/>
      <c r="AU299" s="36"/>
      <c r="AV299" s="37"/>
      <c r="AW299" s="38"/>
      <c r="AX299" s="38"/>
      <c r="AY299" s="38"/>
      <c r="AZ299" s="38"/>
      <c r="BE299" s="36"/>
    </row>
    <row r="300" spans="2:57" x14ac:dyDescent="0.35">
      <c r="B300" s="36"/>
      <c r="G300" s="36"/>
      <c r="L300" s="36"/>
      <c r="Q300" s="36"/>
      <c r="AF300" s="36"/>
      <c r="AG300" s="37"/>
      <c r="AH300" s="38"/>
      <c r="AK300" s="36"/>
      <c r="AL300" s="37"/>
      <c r="AM300" s="38"/>
      <c r="AP300" s="36"/>
      <c r="AU300" s="36"/>
      <c r="AV300" s="37"/>
      <c r="AW300" s="38"/>
      <c r="AX300" s="38"/>
      <c r="AY300" s="38"/>
      <c r="AZ300" s="38"/>
      <c r="BE300" s="36"/>
    </row>
    <row r="301" spans="2:57" x14ac:dyDescent="0.35">
      <c r="B301" s="36"/>
      <c r="G301" s="36"/>
      <c r="L301" s="36"/>
      <c r="Q301" s="36"/>
      <c r="AF301" s="36"/>
      <c r="AG301" s="37"/>
      <c r="AH301" s="38"/>
      <c r="AK301" s="36"/>
      <c r="AL301" s="37"/>
      <c r="AM301" s="38"/>
      <c r="AP301" s="36"/>
      <c r="AU301" s="36"/>
      <c r="AV301" s="37"/>
      <c r="AW301" s="38"/>
      <c r="AX301" s="38"/>
      <c r="AY301" s="38"/>
      <c r="AZ301" s="38"/>
      <c r="BE301" s="36"/>
    </row>
    <row r="302" spans="2:57" x14ac:dyDescent="0.35">
      <c r="B302" s="36"/>
      <c r="G302" s="36"/>
      <c r="L302" s="36"/>
      <c r="Q302" s="36"/>
      <c r="AF302" s="36"/>
      <c r="AG302" s="37"/>
      <c r="AH302" s="38"/>
      <c r="AK302" s="36"/>
      <c r="AL302" s="37"/>
      <c r="AM302" s="38"/>
      <c r="AP302" s="36"/>
      <c r="AU302" s="36"/>
      <c r="AV302" s="37"/>
      <c r="AW302" s="38"/>
      <c r="AX302" s="38"/>
      <c r="AY302" s="38"/>
      <c r="AZ302" s="38"/>
      <c r="BE302" s="36"/>
    </row>
    <row r="303" spans="2:57" x14ac:dyDescent="0.35">
      <c r="B303" s="36"/>
      <c r="G303" s="36"/>
      <c r="L303" s="36"/>
      <c r="Q303" s="36"/>
      <c r="AF303" s="36"/>
      <c r="AG303" s="37"/>
      <c r="AH303" s="38"/>
      <c r="AK303" s="36"/>
      <c r="AL303" s="37"/>
      <c r="AM303" s="38"/>
      <c r="AP303" s="36"/>
      <c r="AU303" s="36"/>
      <c r="AV303" s="37"/>
      <c r="AW303" s="38"/>
      <c r="AX303" s="38"/>
      <c r="AY303" s="38"/>
      <c r="AZ303" s="38"/>
      <c r="BE303" s="36"/>
    </row>
    <row r="304" spans="2:57" x14ac:dyDescent="0.35">
      <c r="B304" s="36"/>
      <c r="G304" s="36"/>
      <c r="L304" s="36"/>
      <c r="Q304" s="36"/>
      <c r="AF304" s="36"/>
      <c r="AG304" s="37"/>
      <c r="AH304" s="38"/>
      <c r="AK304" s="36"/>
      <c r="AL304" s="37"/>
      <c r="AM304" s="38"/>
      <c r="AP304" s="36"/>
      <c r="AU304" s="36"/>
      <c r="AV304" s="37"/>
      <c r="AW304" s="38"/>
      <c r="AX304" s="38"/>
      <c r="AY304" s="38"/>
      <c r="AZ304" s="38"/>
      <c r="BE304" s="36"/>
    </row>
    <row r="305" spans="2:57" x14ac:dyDescent="0.35">
      <c r="B305" s="36"/>
      <c r="G305" s="36"/>
      <c r="L305" s="36"/>
      <c r="Q305" s="36"/>
      <c r="AF305" s="36"/>
      <c r="AG305" s="37"/>
      <c r="AH305" s="38"/>
      <c r="AK305" s="36"/>
      <c r="AL305" s="37"/>
      <c r="AM305" s="38"/>
      <c r="AP305" s="36"/>
      <c r="AU305" s="36"/>
      <c r="AV305" s="37"/>
      <c r="AW305" s="38"/>
      <c r="AX305" s="38"/>
      <c r="AY305" s="38"/>
      <c r="AZ305" s="38"/>
      <c r="BE305" s="36"/>
    </row>
    <row r="306" spans="2:57" x14ac:dyDescent="0.35">
      <c r="B306" s="36"/>
      <c r="G306" s="36"/>
      <c r="L306" s="36"/>
      <c r="Q306" s="36"/>
      <c r="AF306" s="36"/>
      <c r="AG306" s="37"/>
      <c r="AH306" s="38"/>
      <c r="AK306" s="36"/>
      <c r="AL306" s="37"/>
      <c r="AM306" s="38"/>
      <c r="AP306" s="36"/>
      <c r="AU306" s="36"/>
      <c r="AV306" s="37"/>
      <c r="AW306" s="38"/>
      <c r="AX306" s="38"/>
      <c r="AY306" s="38"/>
      <c r="AZ306" s="38"/>
      <c r="BE306" s="36"/>
    </row>
    <row r="307" spans="2:57" x14ac:dyDescent="0.35">
      <c r="B307" s="36"/>
      <c r="G307" s="36"/>
      <c r="L307" s="36"/>
      <c r="Q307" s="36"/>
      <c r="AF307" s="36"/>
      <c r="AG307" s="37"/>
      <c r="AH307" s="38"/>
      <c r="AK307" s="36"/>
      <c r="AL307" s="37"/>
      <c r="AM307" s="38"/>
      <c r="AP307" s="36"/>
      <c r="AU307" s="36"/>
      <c r="AV307" s="37"/>
      <c r="AW307" s="38"/>
      <c r="AX307" s="38"/>
      <c r="AY307" s="38"/>
      <c r="AZ307" s="38"/>
      <c r="BE307" s="36"/>
    </row>
    <row r="308" spans="2:57" x14ac:dyDescent="0.35">
      <c r="B308" s="36"/>
      <c r="G308" s="36"/>
      <c r="L308" s="36"/>
      <c r="Q308" s="36"/>
      <c r="AF308" s="36"/>
      <c r="AG308" s="37"/>
      <c r="AH308" s="38"/>
      <c r="AK308" s="36"/>
      <c r="AL308" s="37"/>
      <c r="AM308" s="38"/>
      <c r="AP308" s="36"/>
      <c r="AU308" s="36"/>
      <c r="AV308" s="37"/>
      <c r="AW308" s="38"/>
      <c r="AX308" s="38"/>
      <c r="AY308" s="38"/>
      <c r="AZ308" s="38"/>
      <c r="BE308" s="36"/>
    </row>
    <row r="309" spans="2:57" x14ac:dyDescent="0.35">
      <c r="B309" s="36"/>
      <c r="G309" s="36"/>
      <c r="L309" s="36"/>
      <c r="Q309" s="36"/>
      <c r="AF309" s="36"/>
      <c r="AG309" s="37"/>
      <c r="AH309" s="38"/>
      <c r="AK309" s="36"/>
      <c r="AL309" s="37"/>
      <c r="AM309" s="38"/>
      <c r="AP309" s="36"/>
      <c r="AU309" s="36"/>
      <c r="AV309" s="37"/>
      <c r="AW309" s="38"/>
      <c r="AX309" s="38"/>
      <c r="AY309" s="38"/>
      <c r="AZ309" s="38"/>
      <c r="BE309" s="36"/>
    </row>
    <row r="310" spans="2:57" x14ac:dyDescent="0.35">
      <c r="B310" s="36"/>
      <c r="G310" s="36"/>
      <c r="L310" s="36"/>
      <c r="Q310" s="36"/>
      <c r="AF310" s="36"/>
      <c r="AG310" s="37"/>
      <c r="AH310" s="38"/>
      <c r="AK310" s="36"/>
      <c r="AL310" s="37"/>
      <c r="AM310" s="38"/>
      <c r="AP310" s="36"/>
      <c r="AU310" s="36"/>
      <c r="AV310" s="37"/>
      <c r="AW310" s="38"/>
      <c r="AX310" s="38"/>
      <c r="AY310" s="38"/>
      <c r="AZ310" s="38"/>
      <c r="BE310" s="36"/>
    </row>
    <row r="311" spans="2:57" x14ac:dyDescent="0.35">
      <c r="B311" s="36"/>
      <c r="G311" s="36"/>
      <c r="L311" s="36"/>
      <c r="Q311" s="36"/>
      <c r="AF311" s="36"/>
      <c r="AG311" s="37"/>
      <c r="AH311" s="38"/>
      <c r="AK311" s="36"/>
      <c r="AL311" s="37"/>
      <c r="AM311" s="38"/>
      <c r="AP311" s="36"/>
      <c r="AU311" s="36"/>
      <c r="AV311" s="37"/>
      <c r="AW311" s="38"/>
      <c r="AX311" s="38"/>
      <c r="AY311" s="38"/>
      <c r="AZ311" s="38"/>
      <c r="BE311" s="36"/>
    </row>
    <row r="312" spans="2:57" x14ac:dyDescent="0.35">
      <c r="B312" s="36"/>
      <c r="G312" s="36"/>
      <c r="L312" s="36"/>
      <c r="Q312" s="36"/>
      <c r="AF312" s="36"/>
      <c r="AG312" s="37"/>
      <c r="AH312" s="38"/>
      <c r="AK312" s="36"/>
      <c r="AL312" s="37"/>
      <c r="AM312" s="38"/>
      <c r="AP312" s="36"/>
      <c r="AU312" s="36"/>
      <c r="AV312" s="37"/>
      <c r="AW312" s="38"/>
      <c r="AX312" s="38"/>
      <c r="AY312" s="38"/>
      <c r="AZ312" s="38"/>
      <c r="BE312" s="36"/>
    </row>
    <row r="313" spans="2:57" x14ac:dyDescent="0.35">
      <c r="B313" s="36"/>
      <c r="G313" s="36"/>
      <c r="L313" s="36"/>
      <c r="Q313" s="36"/>
      <c r="AF313" s="36"/>
      <c r="AG313" s="37"/>
      <c r="AH313" s="38"/>
      <c r="AK313" s="36"/>
      <c r="AL313" s="37"/>
      <c r="AM313" s="38"/>
      <c r="AP313" s="36"/>
      <c r="AU313" s="36"/>
      <c r="AV313" s="37"/>
      <c r="AW313" s="38"/>
      <c r="AX313" s="38"/>
      <c r="AY313" s="38"/>
      <c r="AZ313" s="38"/>
      <c r="BE313" s="36"/>
    </row>
    <row r="314" spans="2:57" x14ac:dyDescent="0.35">
      <c r="B314" s="36"/>
      <c r="G314" s="36"/>
      <c r="L314" s="36"/>
      <c r="Q314" s="36"/>
      <c r="AF314" s="36"/>
      <c r="AG314" s="37"/>
      <c r="AH314" s="38"/>
      <c r="AK314" s="36"/>
      <c r="AL314" s="37"/>
      <c r="AM314" s="38"/>
      <c r="AP314" s="36"/>
      <c r="AU314" s="36"/>
      <c r="AV314" s="37"/>
      <c r="AW314" s="38"/>
      <c r="AX314" s="38"/>
      <c r="AY314" s="38"/>
      <c r="AZ314" s="38"/>
      <c r="BE314" s="36"/>
    </row>
    <row r="315" spans="2:57" x14ac:dyDescent="0.35">
      <c r="B315" s="36"/>
      <c r="G315" s="36"/>
      <c r="L315" s="36"/>
      <c r="Q315" s="36"/>
      <c r="AF315" s="36"/>
      <c r="AG315" s="37"/>
      <c r="AH315" s="38"/>
      <c r="AK315" s="36"/>
      <c r="AL315" s="37"/>
      <c r="AM315" s="38"/>
      <c r="AP315" s="36"/>
      <c r="AU315" s="36"/>
      <c r="AV315" s="37"/>
      <c r="AW315" s="38"/>
      <c r="AX315" s="38"/>
      <c r="AY315" s="38"/>
      <c r="AZ315" s="38"/>
      <c r="BE315" s="36"/>
    </row>
    <row r="316" spans="2:57" x14ac:dyDescent="0.35">
      <c r="B316" s="36"/>
      <c r="G316" s="36"/>
      <c r="L316" s="36"/>
      <c r="Q316" s="36"/>
      <c r="AF316" s="36"/>
      <c r="AG316" s="37"/>
      <c r="AH316" s="38"/>
      <c r="AK316" s="36"/>
      <c r="AL316" s="37"/>
      <c r="AM316" s="38"/>
      <c r="AP316" s="36"/>
      <c r="AU316" s="36"/>
      <c r="AV316" s="37"/>
      <c r="AW316" s="38"/>
      <c r="AX316" s="38"/>
      <c r="AY316" s="38"/>
      <c r="AZ316" s="38"/>
      <c r="BE316" s="36"/>
    </row>
    <row r="317" spans="2:57" x14ac:dyDescent="0.35">
      <c r="B317" s="36"/>
      <c r="G317" s="36"/>
      <c r="L317" s="36"/>
      <c r="Q317" s="36"/>
      <c r="AF317" s="36"/>
      <c r="AG317" s="37"/>
      <c r="AH317" s="38"/>
      <c r="AK317" s="36"/>
      <c r="AL317" s="37"/>
      <c r="AM317" s="38"/>
      <c r="AP317" s="36"/>
      <c r="AU317" s="36"/>
      <c r="AV317" s="37"/>
      <c r="AW317" s="38"/>
      <c r="AX317" s="38"/>
      <c r="AY317" s="38"/>
      <c r="AZ317" s="38"/>
      <c r="BE317" s="36"/>
    </row>
    <row r="318" spans="2:57" x14ac:dyDescent="0.35">
      <c r="B318" s="36"/>
      <c r="G318" s="36"/>
      <c r="L318" s="36"/>
      <c r="Q318" s="36"/>
      <c r="AF318" s="36"/>
      <c r="AG318" s="37"/>
      <c r="AH318" s="38"/>
      <c r="AK318" s="36"/>
      <c r="AL318" s="37"/>
      <c r="AM318" s="38"/>
      <c r="AP318" s="36"/>
      <c r="AU318" s="36"/>
      <c r="AV318" s="37"/>
      <c r="AW318" s="38"/>
      <c r="AX318" s="38"/>
      <c r="AY318" s="38"/>
      <c r="AZ318" s="38"/>
      <c r="BE318" s="36"/>
    </row>
    <row r="319" spans="2:57" x14ac:dyDescent="0.35">
      <c r="B319" s="36"/>
      <c r="G319" s="36"/>
      <c r="L319" s="36"/>
      <c r="Q319" s="36"/>
      <c r="AF319" s="36"/>
      <c r="AG319" s="37"/>
      <c r="AH319" s="38"/>
      <c r="AK319" s="36"/>
      <c r="AL319" s="37"/>
      <c r="AM319" s="38"/>
      <c r="AP319" s="36"/>
      <c r="AU319" s="36"/>
      <c r="AV319" s="37"/>
      <c r="AW319" s="38"/>
      <c r="AX319" s="38"/>
      <c r="AY319" s="38"/>
      <c r="AZ319" s="38"/>
      <c r="BE319" s="36"/>
    </row>
    <row r="320" spans="2:57" x14ac:dyDescent="0.35">
      <c r="B320" s="36"/>
      <c r="G320" s="36"/>
      <c r="L320" s="36"/>
      <c r="Q320" s="36"/>
      <c r="AF320" s="36"/>
      <c r="AG320" s="37"/>
      <c r="AH320" s="38"/>
      <c r="AK320" s="36"/>
      <c r="AL320" s="37"/>
      <c r="AM320" s="38"/>
      <c r="AP320" s="36"/>
      <c r="AU320" s="36"/>
      <c r="AV320" s="37"/>
      <c r="AW320" s="38"/>
      <c r="AX320" s="38"/>
      <c r="AY320" s="38"/>
      <c r="AZ320" s="38"/>
      <c r="BE320" s="36"/>
    </row>
    <row r="321" spans="2:57" x14ac:dyDescent="0.35">
      <c r="B321" s="36"/>
      <c r="G321" s="36"/>
      <c r="L321" s="36"/>
      <c r="Q321" s="36"/>
      <c r="AF321" s="36"/>
      <c r="AG321" s="37"/>
      <c r="AH321" s="38"/>
      <c r="AK321" s="36"/>
      <c r="AL321" s="37"/>
      <c r="AM321" s="38"/>
      <c r="AP321" s="36"/>
      <c r="AU321" s="36"/>
      <c r="AV321" s="37"/>
      <c r="AW321" s="38"/>
      <c r="AX321" s="38"/>
      <c r="AY321" s="38"/>
      <c r="AZ321" s="38"/>
      <c r="BE321" s="36"/>
    </row>
    <row r="322" spans="2:57" x14ac:dyDescent="0.35">
      <c r="B322" s="36"/>
      <c r="G322" s="36"/>
      <c r="L322" s="36"/>
      <c r="Q322" s="36"/>
      <c r="AF322" s="36"/>
      <c r="AG322" s="37"/>
      <c r="AH322" s="38"/>
      <c r="AK322" s="36"/>
      <c r="AL322" s="37"/>
      <c r="AM322" s="38"/>
      <c r="AP322" s="36"/>
      <c r="AU322" s="36"/>
      <c r="AV322" s="37"/>
      <c r="AW322" s="38"/>
      <c r="AX322" s="38"/>
      <c r="AY322" s="38"/>
      <c r="AZ322" s="38"/>
      <c r="BE322" s="36"/>
    </row>
    <row r="323" spans="2:57" x14ac:dyDescent="0.35">
      <c r="B323" s="36"/>
      <c r="G323" s="36"/>
      <c r="L323" s="36"/>
      <c r="Q323" s="36"/>
      <c r="AF323" s="36"/>
      <c r="AG323" s="37"/>
      <c r="AH323" s="38"/>
      <c r="AK323" s="36"/>
      <c r="AL323" s="37"/>
      <c r="AM323" s="38"/>
      <c r="AP323" s="36"/>
      <c r="AU323" s="36"/>
      <c r="AV323" s="37"/>
      <c r="AW323" s="38"/>
      <c r="AX323" s="38"/>
      <c r="AY323" s="38"/>
      <c r="AZ323" s="38"/>
      <c r="BE323" s="36"/>
    </row>
    <row r="324" spans="2:57" x14ac:dyDescent="0.35">
      <c r="B324" s="36"/>
      <c r="G324" s="36"/>
      <c r="L324" s="36"/>
      <c r="Q324" s="36"/>
      <c r="AF324" s="36"/>
      <c r="AG324" s="37"/>
      <c r="AH324" s="38"/>
      <c r="AK324" s="36"/>
      <c r="AL324" s="37"/>
      <c r="AM324" s="38"/>
      <c r="AP324" s="36"/>
      <c r="AU324" s="36"/>
      <c r="AV324" s="37"/>
      <c r="AW324" s="38"/>
      <c r="AX324" s="38"/>
      <c r="AY324" s="38"/>
      <c r="AZ324" s="38"/>
      <c r="BE324" s="36"/>
    </row>
    <row r="325" spans="2:57" x14ac:dyDescent="0.35">
      <c r="B325" s="36"/>
      <c r="G325" s="36"/>
      <c r="L325" s="36"/>
      <c r="Q325" s="36"/>
      <c r="AF325" s="36"/>
      <c r="AG325" s="37"/>
      <c r="AH325" s="38"/>
      <c r="AK325" s="36"/>
      <c r="AL325" s="37"/>
      <c r="AM325" s="38"/>
      <c r="AP325" s="36"/>
      <c r="AU325" s="36"/>
      <c r="AV325" s="37"/>
      <c r="AW325" s="38"/>
      <c r="AX325" s="38"/>
      <c r="AY325" s="38"/>
      <c r="AZ325" s="38"/>
      <c r="BE325" s="36"/>
    </row>
    <row r="326" spans="2:57" x14ac:dyDescent="0.35">
      <c r="B326" s="36"/>
      <c r="G326" s="36"/>
      <c r="L326" s="36"/>
      <c r="Q326" s="36"/>
      <c r="AF326" s="36"/>
      <c r="AG326" s="37"/>
      <c r="AH326" s="38"/>
      <c r="AK326" s="36"/>
      <c r="AL326" s="37"/>
      <c r="AM326" s="38"/>
      <c r="AP326" s="36"/>
      <c r="AU326" s="36"/>
      <c r="AV326" s="37"/>
      <c r="AW326" s="38"/>
      <c r="AX326" s="38"/>
      <c r="AY326" s="38"/>
      <c r="AZ326" s="38"/>
      <c r="BE326" s="36"/>
    </row>
    <row r="327" spans="2:57" x14ac:dyDescent="0.35">
      <c r="B327" s="36"/>
      <c r="G327" s="36"/>
      <c r="L327" s="36"/>
      <c r="Q327" s="36"/>
      <c r="AF327" s="36"/>
      <c r="AG327" s="37"/>
      <c r="AH327" s="38"/>
      <c r="AK327" s="36"/>
      <c r="AL327" s="37"/>
      <c r="AM327" s="38"/>
      <c r="AP327" s="36"/>
      <c r="AU327" s="36"/>
      <c r="AV327" s="37"/>
      <c r="AW327" s="38"/>
      <c r="AX327" s="38"/>
      <c r="AY327" s="38"/>
      <c r="AZ327" s="38"/>
      <c r="BE327" s="36"/>
    </row>
    <row r="328" spans="2:57" x14ac:dyDescent="0.35">
      <c r="B328" s="36"/>
      <c r="G328" s="36"/>
      <c r="L328" s="36"/>
      <c r="Q328" s="36"/>
      <c r="AF328" s="36"/>
      <c r="AG328" s="37"/>
      <c r="AH328" s="38"/>
      <c r="AK328" s="36"/>
      <c r="AL328" s="37"/>
      <c r="AM328" s="38"/>
      <c r="AP328" s="36"/>
      <c r="AU328" s="36"/>
      <c r="AV328" s="37"/>
      <c r="AW328" s="38"/>
      <c r="AX328" s="38"/>
      <c r="AY328" s="38"/>
      <c r="AZ328" s="38"/>
      <c r="BE328" s="36"/>
    </row>
    <row r="329" spans="2:57" x14ac:dyDescent="0.35">
      <c r="B329" s="36"/>
      <c r="G329" s="36"/>
      <c r="L329" s="36"/>
      <c r="Q329" s="36"/>
      <c r="AF329" s="36"/>
      <c r="AG329" s="37"/>
      <c r="AH329" s="38"/>
      <c r="AK329" s="36"/>
      <c r="AL329" s="37"/>
      <c r="AM329" s="38"/>
      <c r="AP329" s="36"/>
      <c r="AU329" s="36"/>
      <c r="AV329" s="37"/>
      <c r="AW329" s="38"/>
      <c r="AX329" s="38"/>
      <c r="AY329" s="38"/>
      <c r="AZ329" s="38"/>
      <c r="BE329" s="36"/>
    </row>
    <row r="330" spans="2:57" x14ac:dyDescent="0.35">
      <c r="B330" s="36"/>
      <c r="G330" s="36"/>
      <c r="L330" s="36"/>
      <c r="Q330" s="36"/>
      <c r="AF330" s="36"/>
      <c r="AG330" s="37"/>
      <c r="AH330" s="38"/>
      <c r="AK330" s="36"/>
      <c r="AL330" s="37"/>
      <c r="AM330" s="38"/>
      <c r="AP330" s="36"/>
      <c r="AU330" s="36"/>
      <c r="AV330" s="37"/>
      <c r="AW330" s="38"/>
      <c r="AX330" s="38"/>
      <c r="AY330" s="38"/>
      <c r="AZ330" s="38"/>
      <c r="BE330" s="36"/>
    </row>
    <row r="331" spans="2:57" x14ac:dyDescent="0.35">
      <c r="B331" s="36"/>
      <c r="G331" s="36"/>
      <c r="L331" s="36"/>
      <c r="Q331" s="36"/>
      <c r="AF331" s="36"/>
      <c r="AG331" s="37"/>
      <c r="AH331" s="38"/>
      <c r="AK331" s="36"/>
      <c r="AL331" s="37"/>
      <c r="AM331" s="38"/>
      <c r="AP331" s="36"/>
      <c r="AU331" s="36"/>
      <c r="AV331" s="37"/>
      <c r="AW331" s="38"/>
      <c r="AX331" s="38"/>
      <c r="AY331" s="38"/>
      <c r="AZ331" s="38"/>
      <c r="BE331" s="36"/>
    </row>
    <row r="332" spans="2:57" x14ac:dyDescent="0.35">
      <c r="B332" s="36"/>
      <c r="G332" s="36"/>
      <c r="L332" s="36"/>
      <c r="Q332" s="36"/>
      <c r="AF332" s="36"/>
      <c r="AG332" s="37"/>
      <c r="AH332" s="38"/>
      <c r="AK332" s="36"/>
      <c r="AL332" s="37"/>
      <c r="AM332" s="38"/>
      <c r="AP332" s="36"/>
      <c r="AU332" s="36"/>
      <c r="AV332" s="37"/>
      <c r="AW332" s="38"/>
      <c r="AX332" s="38"/>
      <c r="AY332" s="38"/>
      <c r="AZ332" s="38"/>
      <c r="BE332" s="36"/>
    </row>
    <row r="333" spans="2:57" x14ac:dyDescent="0.35">
      <c r="B333" s="36"/>
      <c r="G333" s="36"/>
      <c r="L333" s="36"/>
      <c r="Q333" s="36"/>
      <c r="AF333" s="36"/>
      <c r="AG333" s="37"/>
      <c r="AH333" s="38"/>
      <c r="AK333" s="36"/>
      <c r="AL333" s="37"/>
      <c r="AM333" s="38"/>
      <c r="AP333" s="36"/>
      <c r="AU333" s="36"/>
      <c r="AV333" s="37"/>
      <c r="AW333" s="38"/>
      <c r="AX333" s="38"/>
      <c r="AY333" s="38"/>
      <c r="AZ333" s="38"/>
      <c r="BE333" s="36"/>
    </row>
    <row r="334" spans="2:57" x14ac:dyDescent="0.35">
      <c r="B334" s="36"/>
      <c r="G334" s="36"/>
      <c r="L334" s="36"/>
      <c r="Q334" s="36"/>
      <c r="AF334" s="36"/>
      <c r="AG334" s="37"/>
      <c r="AH334" s="38"/>
      <c r="AK334" s="36"/>
      <c r="AL334" s="37"/>
      <c r="AM334" s="38"/>
      <c r="AP334" s="36"/>
      <c r="AU334" s="36"/>
      <c r="AV334" s="37"/>
      <c r="AW334" s="38"/>
      <c r="AX334" s="38"/>
      <c r="AY334" s="38"/>
      <c r="AZ334" s="38"/>
      <c r="BE334" s="36"/>
    </row>
    <row r="335" spans="2:57" x14ac:dyDescent="0.35">
      <c r="B335" s="36"/>
      <c r="G335" s="36"/>
      <c r="L335" s="36"/>
      <c r="Q335" s="36"/>
      <c r="AF335" s="36"/>
      <c r="AG335" s="37"/>
      <c r="AH335" s="38"/>
      <c r="AK335" s="36"/>
      <c r="AL335" s="37"/>
      <c r="AM335" s="38"/>
      <c r="AP335" s="36"/>
      <c r="AU335" s="36"/>
      <c r="AV335" s="37"/>
      <c r="AW335" s="38"/>
      <c r="AX335" s="38"/>
      <c r="AY335" s="38"/>
      <c r="AZ335" s="38"/>
      <c r="BE335" s="36"/>
    </row>
    <row r="336" spans="2:57" x14ac:dyDescent="0.35">
      <c r="B336" s="36"/>
      <c r="G336" s="36"/>
      <c r="L336" s="36"/>
      <c r="Q336" s="36"/>
      <c r="AF336" s="36"/>
      <c r="AG336" s="37"/>
      <c r="AH336" s="38"/>
      <c r="AK336" s="36"/>
      <c r="AL336" s="37"/>
      <c r="AM336" s="38"/>
      <c r="AP336" s="36"/>
      <c r="AU336" s="36"/>
      <c r="AV336" s="37"/>
      <c r="AW336" s="38"/>
      <c r="AX336" s="38"/>
      <c r="AY336" s="38"/>
      <c r="AZ336" s="38"/>
      <c r="BE336" s="36"/>
    </row>
    <row r="337" spans="2:57" x14ac:dyDescent="0.35">
      <c r="B337" s="36"/>
      <c r="G337" s="36"/>
      <c r="L337" s="36"/>
      <c r="Q337" s="36"/>
      <c r="AF337" s="36"/>
      <c r="AG337" s="37"/>
      <c r="AH337" s="38"/>
      <c r="AK337" s="36"/>
      <c r="AL337" s="37"/>
      <c r="AM337" s="38"/>
      <c r="AP337" s="36"/>
      <c r="AU337" s="36"/>
      <c r="AV337" s="37"/>
      <c r="AW337" s="38"/>
      <c r="AX337" s="38"/>
      <c r="AY337" s="38"/>
      <c r="AZ337" s="38"/>
      <c r="BE337" s="36"/>
    </row>
    <row r="338" spans="2:57" x14ac:dyDescent="0.35">
      <c r="B338" s="36"/>
      <c r="G338" s="36"/>
      <c r="L338" s="36"/>
      <c r="Q338" s="36"/>
      <c r="AF338" s="36"/>
      <c r="AG338" s="37"/>
      <c r="AH338" s="38"/>
      <c r="AK338" s="36"/>
      <c r="AL338" s="37"/>
      <c r="AM338" s="38"/>
      <c r="AP338" s="36"/>
      <c r="AU338" s="36"/>
      <c r="AV338" s="37"/>
      <c r="AW338" s="38"/>
      <c r="AX338" s="38"/>
      <c r="AY338" s="38"/>
      <c r="AZ338" s="38"/>
      <c r="BE338" s="36"/>
    </row>
    <row r="339" spans="2:57" x14ac:dyDescent="0.35">
      <c r="B339" s="36"/>
      <c r="G339" s="36"/>
      <c r="L339" s="36"/>
      <c r="Q339" s="36"/>
      <c r="AF339" s="36"/>
      <c r="AG339" s="37"/>
      <c r="AH339" s="38"/>
      <c r="AK339" s="36"/>
      <c r="AL339" s="37"/>
      <c r="AM339" s="38"/>
      <c r="AP339" s="36"/>
      <c r="AU339" s="36"/>
      <c r="AV339" s="37"/>
      <c r="AW339" s="38"/>
      <c r="AX339" s="38"/>
      <c r="AY339" s="38"/>
      <c r="AZ339" s="38"/>
      <c r="BE339" s="36"/>
    </row>
    <row r="340" spans="2:57" x14ac:dyDescent="0.35">
      <c r="B340" s="36"/>
      <c r="G340" s="36"/>
      <c r="L340" s="36"/>
      <c r="Q340" s="36"/>
      <c r="AF340" s="36"/>
      <c r="AG340" s="37"/>
      <c r="AH340" s="38"/>
      <c r="AK340" s="36"/>
      <c r="AL340" s="37"/>
      <c r="AM340" s="38"/>
      <c r="AP340" s="36"/>
      <c r="AU340" s="36"/>
      <c r="AV340" s="37"/>
      <c r="AW340" s="38"/>
      <c r="AX340" s="38"/>
      <c r="AY340" s="38"/>
      <c r="AZ340" s="38"/>
      <c r="BE340" s="36"/>
    </row>
    <row r="341" spans="2:57" x14ac:dyDescent="0.35">
      <c r="B341" s="36"/>
      <c r="G341" s="36"/>
      <c r="L341" s="36"/>
      <c r="Q341" s="36"/>
      <c r="AF341" s="36"/>
      <c r="AG341" s="37"/>
      <c r="AH341" s="38"/>
      <c r="AK341" s="36"/>
      <c r="AL341" s="37"/>
      <c r="AM341" s="38"/>
      <c r="AP341" s="36"/>
      <c r="AU341" s="36"/>
      <c r="AV341" s="37"/>
      <c r="AW341" s="38"/>
      <c r="AX341" s="38"/>
      <c r="AY341" s="38"/>
      <c r="AZ341" s="38"/>
      <c r="BE341" s="36"/>
    </row>
    <row r="342" spans="2:57" x14ac:dyDescent="0.35">
      <c r="B342" s="36"/>
      <c r="G342" s="36"/>
      <c r="L342" s="36"/>
      <c r="Q342" s="36"/>
      <c r="AF342" s="36"/>
      <c r="AG342" s="37"/>
      <c r="AH342" s="38"/>
      <c r="AK342" s="36"/>
      <c r="AL342" s="37"/>
      <c r="AM342" s="38"/>
      <c r="AP342" s="36"/>
      <c r="AU342" s="36"/>
      <c r="AV342" s="37"/>
      <c r="AW342" s="38"/>
      <c r="AX342" s="38"/>
      <c r="AY342" s="38"/>
      <c r="AZ342" s="38"/>
      <c r="BE342" s="36"/>
    </row>
    <row r="343" spans="2:57" x14ac:dyDescent="0.35">
      <c r="B343" s="36"/>
      <c r="G343" s="36"/>
      <c r="L343" s="36"/>
      <c r="Q343" s="36"/>
      <c r="AF343" s="36"/>
      <c r="AG343" s="37"/>
      <c r="AH343" s="38"/>
      <c r="AK343" s="36"/>
      <c r="AL343" s="37"/>
      <c r="AM343" s="38"/>
      <c r="AP343" s="36"/>
      <c r="AU343" s="36"/>
      <c r="AV343" s="37"/>
      <c r="AW343" s="38"/>
      <c r="AX343" s="38"/>
      <c r="AY343" s="38"/>
      <c r="AZ343" s="38"/>
      <c r="BE343" s="36"/>
    </row>
    <row r="344" spans="2:57" x14ac:dyDescent="0.35">
      <c r="B344" s="36"/>
      <c r="G344" s="36"/>
      <c r="L344" s="36"/>
      <c r="Q344" s="36"/>
      <c r="AF344" s="36"/>
      <c r="AG344" s="37"/>
      <c r="AH344" s="38"/>
      <c r="AK344" s="36"/>
      <c r="AL344" s="37"/>
      <c r="AM344" s="38"/>
      <c r="AP344" s="36"/>
      <c r="AU344" s="36"/>
      <c r="AV344" s="37"/>
      <c r="AW344" s="38"/>
      <c r="AX344" s="38"/>
      <c r="AY344" s="38"/>
      <c r="AZ344" s="38"/>
      <c r="BE344" s="36"/>
    </row>
    <row r="345" spans="2:57" x14ac:dyDescent="0.35">
      <c r="B345" s="36"/>
      <c r="G345" s="36"/>
      <c r="L345" s="36"/>
      <c r="Q345" s="36"/>
      <c r="AF345" s="36"/>
      <c r="AG345" s="37"/>
      <c r="AH345" s="38"/>
      <c r="AK345" s="36"/>
      <c r="AL345" s="37"/>
      <c r="AM345" s="38"/>
      <c r="AP345" s="36"/>
      <c r="AU345" s="36"/>
      <c r="AV345" s="37"/>
      <c r="AW345" s="38"/>
      <c r="AX345" s="38"/>
      <c r="AY345" s="38"/>
      <c r="AZ345" s="38"/>
      <c r="BE345" s="36"/>
    </row>
    <row r="346" spans="2:57" x14ac:dyDescent="0.35">
      <c r="B346" s="36"/>
      <c r="G346" s="36"/>
      <c r="L346" s="36"/>
      <c r="Q346" s="36"/>
      <c r="AF346" s="36"/>
      <c r="AG346" s="37"/>
      <c r="AH346" s="38"/>
      <c r="AK346" s="36"/>
      <c r="AL346" s="37"/>
      <c r="AM346" s="38"/>
      <c r="AP346" s="36"/>
      <c r="AU346" s="36"/>
      <c r="AV346" s="37"/>
      <c r="AW346" s="38"/>
      <c r="AX346" s="38"/>
      <c r="AY346" s="38"/>
      <c r="AZ346" s="38"/>
      <c r="BE346" s="36"/>
    </row>
    <row r="347" spans="2:57" x14ac:dyDescent="0.35">
      <c r="B347" s="36"/>
      <c r="G347" s="36"/>
      <c r="L347" s="36"/>
      <c r="Q347" s="36"/>
      <c r="AF347" s="36"/>
      <c r="AG347" s="37"/>
      <c r="AH347" s="38"/>
      <c r="AK347" s="36"/>
      <c r="AL347" s="37"/>
      <c r="AM347" s="38"/>
      <c r="AP347" s="36"/>
      <c r="AU347" s="36"/>
      <c r="AV347" s="37"/>
      <c r="AW347" s="38"/>
      <c r="AX347" s="38"/>
      <c r="AY347" s="38"/>
      <c r="AZ347" s="38"/>
      <c r="BE347" s="36"/>
    </row>
    <row r="348" spans="2:57" x14ac:dyDescent="0.35">
      <c r="B348" s="36"/>
      <c r="G348" s="36"/>
      <c r="L348" s="36"/>
      <c r="Q348" s="36"/>
      <c r="AF348" s="36"/>
      <c r="AG348" s="37"/>
      <c r="AH348" s="38"/>
      <c r="AK348" s="36"/>
      <c r="AL348" s="37"/>
      <c r="AM348" s="38"/>
      <c r="AP348" s="36"/>
      <c r="AU348" s="36"/>
      <c r="AV348" s="37"/>
      <c r="AW348" s="38"/>
      <c r="AX348" s="38"/>
      <c r="AY348" s="38"/>
      <c r="AZ348" s="38"/>
      <c r="BE348" s="36"/>
    </row>
    <row r="349" spans="2:57" x14ac:dyDescent="0.35">
      <c r="B349" s="36"/>
      <c r="G349" s="36"/>
      <c r="L349" s="36"/>
      <c r="Q349" s="36"/>
      <c r="AF349" s="36"/>
      <c r="AG349" s="37"/>
      <c r="AH349" s="38"/>
      <c r="AK349" s="36"/>
      <c r="AL349" s="37"/>
      <c r="AM349" s="38"/>
      <c r="AP349" s="36"/>
      <c r="AU349" s="36"/>
      <c r="AV349" s="37"/>
      <c r="AW349" s="38"/>
      <c r="AX349" s="38"/>
      <c r="AY349" s="38"/>
      <c r="AZ349" s="38"/>
      <c r="BE349" s="36"/>
    </row>
    <row r="350" spans="2:57" x14ac:dyDescent="0.35">
      <c r="B350" s="36"/>
      <c r="G350" s="36"/>
      <c r="L350" s="36"/>
      <c r="Q350" s="36"/>
      <c r="AF350" s="36"/>
      <c r="AG350" s="37"/>
      <c r="AH350" s="38"/>
      <c r="AK350" s="36"/>
      <c r="AL350" s="37"/>
      <c r="AM350" s="38"/>
      <c r="AP350" s="36"/>
      <c r="AU350" s="36"/>
      <c r="AV350" s="37"/>
      <c r="AW350" s="38"/>
      <c r="AX350" s="38"/>
      <c r="AY350" s="38"/>
      <c r="AZ350" s="38"/>
      <c r="BE350" s="36"/>
    </row>
    <row r="351" spans="2:57" x14ac:dyDescent="0.35">
      <c r="B351" s="36"/>
      <c r="G351" s="36"/>
      <c r="L351" s="36"/>
      <c r="Q351" s="36"/>
      <c r="AF351" s="36"/>
      <c r="AG351" s="37"/>
      <c r="AH351" s="38"/>
      <c r="AK351" s="36"/>
      <c r="AL351" s="37"/>
      <c r="AM351" s="38"/>
      <c r="AP351" s="36"/>
      <c r="AU351" s="36"/>
      <c r="AV351" s="37"/>
      <c r="AW351" s="38"/>
      <c r="AX351" s="38"/>
      <c r="AY351" s="38"/>
      <c r="AZ351" s="38"/>
      <c r="BE351" s="36"/>
    </row>
    <row r="352" spans="2:57" x14ac:dyDescent="0.35">
      <c r="B352" s="36"/>
      <c r="G352" s="36"/>
      <c r="L352" s="36"/>
      <c r="Q352" s="36"/>
      <c r="AF352" s="36"/>
      <c r="AG352" s="37"/>
      <c r="AH352" s="38"/>
      <c r="AK352" s="36"/>
      <c r="AL352" s="37"/>
      <c r="AM352" s="38"/>
      <c r="AP352" s="36"/>
      <c r="AU352" s="36"/>
      <c r="AV352" s="37"/>
      <c r="AW352" s="38"/>
      <c r="AX352" s="38"/>
      <c r="AY352" s="38"/>
      <c r="AZ352" s="38"/>
      <c r="BE352" s="36"/>
    </row>
    <row r="353" spans="2:57" x14ac:dyDescent="0.35">
      <c r="B353" s="36"/>
      <c r="G353" s="36"/>
      <c r="L353" s="36"/>
      <c r="Q353" s="36"/>
      <c r="AF353" s="36"/>
      <c r="AG353" s="37"/>
      <c r="AH353" s="38"/>
      <c r="AK353" s="36"/>
      <c r="AL353" s="37"/>
      <c r="AM353" s="38"/>
      <c r="AP353" s="36"/>
      <c r="AU353" s="36"/>
      <c r="AV353" s="37"/>
      <c r="AW353" s="38"/>
      <c r="AX353" s="38"/>
      <c r="AY353" s="38"/>
      <c r="AZ353" s="38"/>
      <c r="BE353" s="36"/>
    </row>
    <row r="354" spans="2:57" x14ac:dyDescent="0.35">
      <c r="B354" s="36"/>
      <c r="G354" s="36"/>
      <c r="L354" s="36"/>
      <c r="AF354" s="36"/>
      <c r="AG354" s="37"/>
      <c r="AH354" s="38"/>
      <c r="AK354" s="36"/>
      <c r="AL354" s="37"/>
      <c r="AM354" s="38"/>
      <c r="AP354" s="36"/>
      <c r="AU354" s="36"/>
      <c r="AV354" s="37"/>
      <c r="AW354" s="38"/>
      <c r="AX354" s="38"/>
      <c r="AY354" s="38"/>
      <c r="AZ354" s="38"/>
      <c r="BE354" s="36"/>
    </row>
    <row r="355" spans="2:57" x14ac:dyDescent="0.35">
      <c r="B355" s="36"/>
      <c r="G355" s="36"/>
      <c r="L355" s="36"/>
      <c r="AF355" s="36"/>
      <c r="AG355" s="37"/>
      <c r="AH355" s="38"/>
      <c r="AK355" s="36"/>
      <c r="AL355" s="37"/>
      <c r="AM355" s="38"/>
      <c r="AP355" s="36"/>
      <c r="AU355" s="36"/>
      <c r="AV355" s="37"/>
      <c r="AW355" s="38"/>
      <c r="AX355" s="38"/>
      <c r="AY355" s="38"/>
      <c r="AZ355" s="38"/>
      <c r="BE355" s="36"/>
    </row>
    <row r="356" spans="2:57" x14ac:dyDescent="0.35">
      <c r="B356" s="36"/>
      <c r="G356" s="36"/>
      <c r="L356" s="36"/>
      <c r="AF356" s="36"/>
      <c r="AG356" s="37"/>
      <c r="AH356" s="38"/>
      <c r="AK356" s="36"/>
      <c r="AL356" s="37"/>
      <c r="AM356" s="38"/>
      <c r="AP356" s="36"/>
      <c r="AU356" s="36"/>
      <c r="AV356" s="37"/>
      <c r="AW356" s="38"/>
      <c r="AX356" s="38"/>
      <c r="AY356" s="38"/>
      <c r="AZ356" s="38"/>
      <c r="BE356" s="36"/>
    </row>
    <row r="357" spans="2:57" x14ac:dyDescent="0.35">
      <c r="B357" s="36"/>
      <c r="G357" s="36"/>
      <c r="L357" s="36"/>
      <c r="AF357" s="36"/>
      <c r="AG357" s="37"/>
      <c r="AH357" s="38"/>
      <c r="AK357" s="36"/>
      <c r="AL357" s="37"/>
      <c r="AM357" s="38"/>
      <c r="AP357" s="36"/>
      <c r="AU357" s="36"/>
      <c r="AV357" s="37"/>
      <c r="AW357" s="38"/>
      <c r="AX357" s="38"/>
      <c r="AY357" s="38"/>
      <c r="AZ357" s="38"/>
      <c r="BE357" s="36"/>
    </row>
    <row r="358" spans="2:57" x14ac:dyDescent="0.35">
      <c r="B358" s="36"/>
      <c r="G358" s="36"/>
      <c r="L358" s="36"/>
      <c r="AF358" s="36"/>
      <c r="AG358" s="37"/>
      <c r="AH358" s="38"/>
      <c r="AK358" s="36"/>
      <c r="AL358" s="37"/>
      <c r="AM358" s="38"/>
      <c r="AP358" s="36"/>
      <c r="AU358" s="36"/>
      <c r="AV358" s="37"/>
      <c r="AW358" s="38"/>
      <c r="AX358" s="38"/>
      <c r="AY358" s="38"/>
      <c r="AZ358" s="38"/>
      <c r="BE358" s="36"/>
    </row>
    <row r="359" spans="2:57" x14ac:dyDescent="0.35">
      <c r="B359" s="36"/>
      <c r="G359" s="36"/>
      <c r="L359" s="36"/>
      <c r="AF359" s="36"/>
      <c r="AG359" s="37"/>
      <c r="AH359" s="38"/>
      <c r="AK359" s="36"/>
      <c r="AL359" s="37"/>
      <c r="AM359" s="38"/>
      <c r="AP359" s="36"/>
      <c r="AU359" s="36"/>
      <c r="AV359" s="37"/>
      <c r="AW359" s="38"/>
      <c r="AX359" s="38"/>
      <c r="AY359" s="38"/>
      <c r="AZ359" s="38"/>
      <c r="BE359" s="36"/>
    </row>
    <row r="360" spans="2:57" x14ac:dyDescent="0.35">
      <c r="B360" s="36"/>
      <c r="G360" s="36"/>
      <c r="L360" s="36"/>
      <c r="AF360" s="36"/>
      <c r="AG360" s="37"/>
      <c r="AH360" s="38"/>
      <c r="AK360" s="36"/>
      <c r="AL360" s="37"/>
      <c r="AM360" s="38"/>
      <c r="AP360" s="36"/>
      <c r="AU360" s="36"/>
      <c r="AV360" s="37"/>
      <c r="AW360" s="38"/>
      <c r="AX360" s="38"/>
      <c r="AY360" s="38"/>
      <c r="AZ360" s="38"/>
      <c r="BE360" s="36"/>
    </row>
    <row r="361" spans="2:57" x14ac:dyDescent="0.35">
      <c r="B361" s="36"/>
      <c r="G361" s="36"/>
      <c r="L361" s="36"/>
      <c r="AF361" s="36"/>
      <c r="AG361" s="37"/>
      <c r="AH361" s="38"/>
      <c r="AK361" s="36"/>
      <c r="AL361" s="37"/>
      <c r="AM361" s="38"/>
      <c r="AP361" s="36"/>
      <c r="AU361" s="36"/>
      <c r="AV361" s="37"/>
      <c r="AW361" s="38"/>
      <c r="AX361" s="38"/>
      <c r="AY361" s="38"/>
      <c r="AZ361" s="38"/>
      <c r="BE361" s="36"/>
    </row>
    <row r="362" spans="2:57" x14ac:dyDescent="0.35">
      <c r="B362" s="36"/>
      <c r="G362" s="36"/>
      <c r="L362" s="36"/>
      <c r="AF362" s="36"/>
      <c r="AG362" s="37"/>
      <c r="AH362" s="38"/>
      <c r="AK362" s="36"/>
      <c r="AL362" s="37"/>
      <c r="AM362" s="38"/>
      <c r="AP362" s="36"/>
      <c r="AU362" s="36"/>
      <c r="AV362" s="37"/>
      <c r="AW362" s="38"/>
      <c r="AX362" s="38"/>
      <c r="AY362" s="38"/>
      <c r="AZ362" s="38"/>
      <c r="BE362" s="36"/>
    </row>
    <row r="363" spans="2:57" x14ac:dyDescent="0.35">
      <c r="B363" s="36"/>
      <c r="G363" s="36"/>
      <c r="L363" s="36"/>
      <c r="AF363" s="36"/>
      <c r="AG363" s="37"/>
      <c r="AH363" s="38"/>
      <c r="AK363" s="36"/>
      <c r="AL363" s="37"/>
      <c r="AM363" s="38"/>
      <c r="AP363" s="36"/>
      <c r="AU363" s="36"/>
      <c r="AV363" s="37"/>
      <c r="AW363" s="38"/>
      <c r="AX363" s="38"/>
      <c r="AY363" s="38"/>
      <c r="AZ363" s="38"/>
      <c r="BE363" s="36"/>
    </row>
    <row r="364" spans="2:57" x14ac:dyDescent="0.35">
      <c r="B364" s="36"/>
      <c r="G364" s="36"/>
      <c r="L364" s="36"/>
      <c r="AF364" s="36"/>
      <c r="AG364" s="37"/>
      <c r="AH364" s="38"/>
      <c r="AK364" s="36"/>
      <c r="AL364" s="37"/>
      <c r="AM364" s="38"/>
      <c r="AP364" s="36"/>
      <c r="AU364" s="36"/>
      <c r="AV364" s="37"/>
      <c r="AW364" s="38"/>
      <c r="AX364" s="38"/>
      <c r="AY364" s="38"/>
      <c r="AZ364" s="38"/>
      <c r="BE364" s="36"/>
    </row>
    <row r="365" spans="2:57" x14ac:dyDescent="0.35">
      <c r="B365" s="36"/>
      <c r="G365" s="36"/>
      <c r="L365" s="36"/>
      <c r="AF365" s="36"/>
      <c r="AG365" s="37"/>
      <c r="AH365" s="38"/>
      <c r="AK365" s="36"/>
      <c r="AL365" s="37"/>
      <c r="AM365" s="38"/>
      <c r="AP365" s="36"/>
      <c r="AU365" s="36"/>
      <c r="AV365" s="37"/>
      <c r="AW365" s="38"/>
      <c r="AX365" s="38"/>
      <c r="AY365" s="38"/>
      <c r="AZ365" s="38"/>
      <c r="BE365" s="36"/>
    </row>
    <row r="366" spans="2:57" x14ac:dyDescent="0.35">
      <c r="B366" s="36"/>
      <c r="G366" s="36"/>
      <c r="L366" s="36"/>
      <c r="AF366" s="36"/>
      <c r="AG366" s="37"/>
      <c r="AH366" s="38"/>
      <c r="AK366" s="36"/>
      <c r="AL366" s="37"/>
      <c r="AM366" s="38"/>
      <c r="AP366" s="36"/>
      <c r="AU366" s="36"/>
      <c r="AV366" s="37"/>
      <c r="AW366" s="38"/>
      <c r="AX366" s="38"/>
      <c r="AY366" s="38"/>
      <c r="AZ366" s="38"/>
      <c r="BE366" s="36"/>
    </row>
    <row r="367" spans="2:57" x14ac:dyDescent="0.35">
      <c r="B367" s="36"/>
      <c r="G367" s="36"/>
      <c r="L367" s="36"/>
      <c r="AF367" s="36"/>
      <c r="AG367" s="37"/>
      <c r="AH367" s="38"/>
      <c r="AK367" s="36"/>
      <c r="AL367" s="37"/>
      <c r="AM367" s="38"/>
      <c r="AP367" s="36"/>
      <c r="AU367" s="36"/>
      <c r="AV367" s="37"/>
      <c r="AW367" s="38"/>
      <c r="AX367" s="38"/>
      <c r="AY367" s="38"/>
      <c r="AZ367" s="38"/>
      <c r="BE367" s="36"/>
    </row>
    <row r="368" spans="2:57" x14ac:dyDescent="0.35">
      <c r="B368" s="36"/>
      <c r="G368" s="36"/>
      <c r="L368" s="36"/>
      <c r="AF368" s="36"/>
      <c r="AG368" s="37"/>
      <c r="AH368" s="38"/>
      <c r="AK368" s="36"/>
      <c r="AL368" s="37"/>
      <c r="AM368" s="38"/>
      <c r="AP368" s="36"/>
      <c r="AU368" s="36"/>
      <c r="AV368" s="37"/>
      <c r="AW368" s="38"/>
      <c r="AX368" s="38"/>
      <c r="AY368" s="38"/>
      <c r="AZ368" s="38"/>
      <c r="BE368" s="36"/>
    </row>
    <row r="369" spans="2:57" x14ac:dyDescent="0.35">
      <c r="B369" s="36"/>
      <c r="G369" s="36"/>
      <c r="L369" s="36"/>
      <c r="AF369" s="36"/>
      <c r="AG369" s="37"/>
      <c r="AH369" s="38"/>
      <c r="AK369" s="36"/>
      <c r="AL369" s="37"/>
      <c r="AM369" s="38"/>
      <c r="AP369" s="36"/>
      <c r="AU369" s="36"/>
      <c r="AV369" s="37"/>
      <c r="AW369" s="38"/>
      <c r="AX369" s="38"/>
      <c r="AY369" s="38"/>
      <c r="AZ369" s="38"/>
      <c r="BE369" s="36"/>
    </row>
    <row r="370" spans="2:57" x14ac:dyDescent="0.35">
      <c r="B370" s="36"/>
      <c r="G370" s="36"/>
      <c r="L370" s="36"/>
      <c r="AF370" s="36"/>
      <c r="AG370" s="37"/>
      <c r="AH370" s="38"/>
      <c r="AK370" s="36"/>
      <c r="AL370" s="37"/>
      <c r="AM370" s="38"/>
      <c r="AP370" s="36"/>
      <c r="AU370" s="36"/>
      <c r="AV370" s="37"/>
      <c r="AW370" s="38"/>
      <c r="AX370" s="38"/>
      <c r="AY370" s="38"/>
      <c r="AZ370" s="38"/>
      <c r="BE370" s="36"/>
    </row>
    <row r="371" spans="2:57" x14ac:dyDescent="0.35">
      <c r="B371" s="36"/>
      <c r="G371" s="36"/>
      <c r="L371" s="36"/>
      <c r="AF371" s="36"/>
      <c r="AG371" s="37"/>
      <c r="AH371" s="38"/>
      <c r="AK371" s="36"/>
      <c r="AL371" s="37"/>
      <c r="AM371" s="38"/>
      <c r="AP371" s="36"/>
      <c r="AU371" s="36"/>
      <c r="AV371" s="37"/>
      <c r="AW371" s="38"/>
      <c r="AX371" s="38"/>
      <c r="AY371" s="38"/>
      <c r="AZ371" s="38"/>
      <c r="BE371" s="36"/>
    </row>
    <row r="372" spans="2:57" x14ac:dyDescent="0.35">
      <c r="B372" s="36"/>
      <c r="G372" s="36"/>
      <c r="L372" s="36"/>
      <c r="AF372" s="36"/>
      <c r="AG372" s="37"/>
      <c r="AH372" s="38"/>
      <c r="AK372" s="36"/>
      <c r="AL372" s="37"/>
      <c r="AM372" s="38"/>
      <c r="AP372" s="36"/>
      <c r="AU372" s="36"/>
      <c r="AV372" s="37"/>
      <c r="AW372" s="38"/>
      <c r="AX372" s="38"/>
      <c r="AY372" s="38"/>
      <c r="AZ372" s="38"/>
      <c r="BE372" s="36"/>
    </row>
    <row r="373" spans="2:57" x14ac:dyDescent="0.35">
      <c r="B373" s="36"/>
      <c r="G373" s="36"/>
      <c r="L373" s="36"/>
      <c r="AF373" s="36"/>
      <c r="AG373" s="37"/>
      <c r="AH373" s="38"/>
      <c r="AK373" s="36"/>
      <c r="AL373" s="37"/>
      <c r="AM373" s="38"/>
      <c r="AP373" s="36"/>
      <c r="AU373" s="36"/>
      <c r="AV373" s="37"/>
      <c r="AW373" s="38"/>
      <c r="AX373" s="38"/>
      <c r="AY373" s="38"/>
      <c r="AZ373" s="38"/>
      <c r="BE373" s="36"/>
    </row>
    <row r="374" spans="2:57" x14ac:dyDescent="0.35">
      <c r="B374" s="36"/>
      <c r="G374" s="36"/>
      <c r="L374" s="36"/>
      <c r="AF374" s="36"/>
      <c r="AG374" s="37"/>
      <c r="AH374" s="38"/>
      <c r="AK374" s="36"/>
      <c r="AL374" s="37"/>
      <c r="AM374" s="38"/>
      <c r="AP374" s="36"/>
      <c r="AU374" s="36"/>
      <c r="AV374" s="37"/>
      <c r="AW374" s="38"/>
      <c r="AX374" s="38"/>
      <c r="AY374" s="38"/>
      <c r="AZ374" s="38"/>
      <c r="BE374" s="36"/>
    </row>
    <row r="375" spans="2:57" x14ac:dyDescent="0.35">
      <c r="B375" s="36"/>
      <c r="G375" s="36"/>
      <c r="L375" s="36"/>
      <c r="AF375" s="36"/>
      <c r="AG375" s="37"/>
      <c r="AH375" s="38"/>
      <c r="AK375" s="36"/>
      <c r="AL375" s="37"/>
      <c r="AM375" s="38"/>
      <c r="AP375" s="36"/>
      <c r="AU375" s="36"/>
      <c r="AV375" s="37"/>
      <c r="AW375" s="38"/>
      <c r="AX375" s="38"/>
      <c r="AY375" s="38"/>
      <c r="AZ375" s="38"/>
      <c r="BE375" s="36"/>
    </row>
    <row r="376" spans="2:57" x14ac:dyDescent="0.35">
      <c r="B376" s="36"/>
      <c r="G376" s="36"/>
      <c r="L376" s="36"/>
      <c r="AF376" s="36"/>
      <c r="AG376" s="37"/>
      <c r="AH376" s="38"/>
      <c r="AK376" s="36"/>
      <c r="AL376" s="37"/>
      <c r="AM376" s="38"/>
      <c r="AP376" s="36"/>
      <c r="AU376" s="36"/>
      <c r="AV376" s="37"/>
      <c r="AW376" s="38"/>
      <c r="AX376" s="38"/>
      <c r="AY376" s="38"/>
      <c r="AZ376" s="38"/>
      <c r="BE376" s="36"/>
    </row>
    <row r="377" spans="2:57" x14ac:dyDescent="0.35">
      <c r="B377" s="36"/>
      <c r="G377" s="36"/>
      <c r="L377" s="36"/>
      <c r="AF377" s="36"/>
      <c r="AG377" s="37"/>
      <c r="AH377" s="38"/>
      <c r="AK377" s="36"/>
      <c r="AL377" s="37"/>
      <c r="AM377" s="38"/>
      <c r="AP377" s="36"/>
      <c r="AU377" s="36"/>
      <c r="AV377" s="37"/>
      <c r="AW377" s="38"/>
      <c r="AX377" s="38"/>
      <c r="AY377" s="38"/>
      <c r="AZ377" s="38"/>
      <c r="BE377" s="36"/>
    </row>
    <row r="378" spans="2:57" x14ac:dyDescent="0.35">
      <c r="B378" s="36"/>
      <c r="G378" s="36"/>
      <c r="L378" s="36"/>
      <c r="AF378" s="36"/>
      <c r="AG378" s="37"/>
      <c r="AH378" s="38"/>
      <c r="AK378" s="36"/>
      <c r="AL378" s="37"/>
      <c r="AM378" s="38"/>
      <c r="AP378" s="36"/>
      <c r="AU378" s="36"/>
      <c r="AV378" s="37"/>
      <c r="AW378" s="38"/>
      <c r="AX378" s="38"/>
      <c r="AY378" s="38"/>
      <c r="AZ378" s="38"/>
      <c r="BE378" s="36"/>
    </row>
    <row r="379" spans="2:57" x14ac:dyDescent="0.35">
      <c r="B379" s="36"/>
      <c r="G379" s="36"/>
      <c r="L379" s="36"/>
      <c r="AF379" s="36"/>
      <c r="AG379" s="37"/>
      <c r="AH379" s="38"/>
      <c r="AK379" s="36"/>
      <c r="AL379" s="37"/>
      <c r="AM379" s="38"/>
      <c r="AP379" s="36"/>
      <c r="AU379" s="36"/>
      <c r="AV379" s="37"/>
      <c r="AW379" s="38"/>
      <c r="AX379" s="38"/>
      <c r="AY379" s="38"/>
      <c r="AZ379" s="38"/>
      <c r="BE379" s="36"/>
    </row>
    <row r="380" spans="2:57" x14ac:dyDescent="0.35">
      <c r="B380" s="36"/>
      <c r="G380" s="36"/>
      <c r="L380" s="36"/>
      <c r="AF380" s="36"/>
      <c r="AG380" s="37"/>
      <c r="AH380" s="38"/>
      <c r="AK380" s="36"/>
      <c r="AL380" s="37"/>
      <c r="AM380" s="38"/>
      <c r="AP380" s="36"/>
      <c r="AU380" s="36"/>
      <c r="AV380" s="37"/>
      <c r="AW380" s="38"/>
      <c r="AX380" s="38"/>
      <c r="AY380" s="38"/>
      <c r="AZ380" s="38"/>
      <c r="BE380" s="36"/>
    </row>
    <row r="381" spans="2:57" x14ac:dyDescent="0.35">
      <c r="B381" s="36"/>
      <c r="G381" s="36"/>
      <c r="L381" s="36"/>
      <c r="AF381" s="36"/>
      <c r="AG381" s="37"/>
      <c r="AH381" s="38"/>
      <c r="AK381" s="36"/>
      <c r="AL381" s="37"/>
      <c r="AM381" s="38"/>
      <c r="AP381" s="36"/>
      <c r="AU381" s="36"/>
      <c r="AV381" s="37"/>
      <c r="AW381" s="38"/>
      <c r="AX381" s="38"/>
      <c r="AY381" s="38"/>
      <c r="AZ381" s="38"/>
      <c r="BE381" s="36"/>
    </row>
    <row r="382" spans="2:57" x14ac:dyDescent="0.35">
      <c r="B382" s="36"/>
      <c r="G382" s="36"/>
      <c r="L382" s="36"/>
      <c r="AF382" s="36"/>
      <c r="AG382" s="37"/>
      <c r="AH382" s="38"/>
      <c r="AK382" s="36"/>
      <c r="AL382" s="37"/>
      <c r="AM382" s="38"/>
      <c r="AP382" s="36"/>
      <c r="AU382" s="36"/>
      <c r="AV382" s="37"/>
      <c r="AW382" s="38"/>
      <c r="AX382" s="38"/>
      <c r="AY382" s="38"/>
      <c r="AZ382" s="38"/>
      <c r="BE382" s="36"/>
    </row>
    <row r="383" spans="2:57" x14ac:dyDescent="0.35">
      <c r="B383" s="36"/>
      <c r="G383" s="36"/>
      <c r="L383" s="36"/>
      <c r="AF383" s="36"/>
      <c r="AG383" s="37"/>
      <c r="AH383" s="38"/>
      <c r="AK383" s="36"/>
      <c r="AL383" s="37"/>
      <c r="AM383" s="38"/>
      <c r="AP383" s="36"/>
      <c r="AU383" s="36"/>
      <c r="AV383" s="37"/>
      <c r="AW383" s="38"/>
      <c r="AX383" s="38"/>
      <c r="AY383" s="38"/>
      <c r="AZ383" s="38"/>
      <c r="BE383" s="36"/>
    </row>
    <row r="384" spans="2:57" x14ac:dyDescent="0.35">
      <c r="B384" s="36"/>
      <c r="G384" s="36"/>
      <c r="L384" s="36"/>
      <c r="AF384" s="36"/>
      <c r="AG384" s="37"/>
      <c r="AH384" s="38"/>
      <c r="AK384" s="36"/>
      <c r="AL384" s="37"/>
      <c r="AM384" s="38"/>
      <c r="AP384" s="36"/>
      <c r="AU384" s="36"/>
      <c r="AV384" s="37"/>
      <c r="AW384" s="38"/>
      <c r="AX384" s="38"/>
      <c r="AY384" s="38"/>
      <c r="AZ384" s="38"/>
      <c r="BE384" s="36"/>
    </row>
    <row r="385" spans="2:57" x14ac:dyDescent="0.35">
      <c r="B385" s="36"/>
      <c r="G385" s="36"/>
      <c r="L385" s="36"/>
      <c r="AF385" s="36"/>
      <c r="AG385" s="37"/>
      <c r="AH385" s="38"/>
      <c r="AK385" s="36"/>
      <c r="AL385" s="37"/>
      <c r="AM385" s="38"/>
      <c r="AP385" s="36"/>
      <c r="AU385" s="36"/>
      <c r="AV385" s="37"/>
      <c r="AW385" s="38"/>
      <c r="AX385" s="38"/>
      <c r="AY385" s="38"/>
      <c r="AZ385" s="38"/>
      <c r="BE385" s="36"/>
    </row>
    <row r="386" spans="2:57" x14ac:dyDescent="0.35">
      <c r="B386" s="36"/>
      <c r="G386" s="36"/>
      <c r="L386" s="36"/>
      <c r="AF386" s="36"/>
      <c r="AG386" s="37"/>
      <c r="AH386" s="38"/>
      <c r="AK386" s="36"/>
      <c r="AL386" s="37"/>
      <c r="AM386" s="38"/>
      <c r="AP386" s="36"/>
      <c r="AU386" s="36"/>
      <c r="AV386" s="37"/>
      <c r="AW386" s="38"/>
      <c r="AX386" s="38"/>
      <c r="AY386" s="38"/>
      <c r="AZ386" s="38"/>
      <c r="BE386" s="36"/>
    </row>
    <row r="387" spans="2:57" x14ac:dyDescent="0.35">
      <c r="B387" s="36"/>
      <c r="G387" s="36"/>
      <c r="L387" s="36"/>
      <c r="AF387" s="36"/>
      <c r="AG387" s="37"/>
      <c r="AH387" s="38"/>
      <c r="AK387" s="36"/>
      <c r="AL387" s="37"/>
      <c r="AM387" s="38"/>
      <c r="AP387" s="36"/>
      <c r="AU387" s="36"/>
      <c r="AV387" s="37"/>
      <c r="AW387" s="38"/>
      <c r="AX387" s="38"/>
      <c r="AY387" s="38"/>
      <c r="AZ387" s="38"/>
      <c r="BE387" s="36"/>
    </row>
    <row r="388" spans="2:57" x14ac:dyDescent="0.35">
      <c r="B388" s="36"/>
      <c r="G388" s="36"/>
      <c r="L388" s="36"/>
      <c r="AF388" s="36"/>
      <c r="AG388" s="37"/>
      <c r="AH388" s="38"/>
      <c r="AK388" s="36"/>
      <c r="AL388" s="37"/>
      <c r="AM388" s="38"/>
      <c r="AP388" s="36"/>
      <c r="AU388" s="36"/>
      <c r="AV388" s="37"/>
      <c r="AW388" s="38"/>
      <c r="AX388" s="38"/>
      <c r="AY388" s="38"/>
      <c r="AZ388" s="38"/>
      <c r="BE388" s="36"/>
    </row>
    <row r="389" spans="2:57" x14ac:dyDescent="0.35">
      <c r="B389" s="36"/>
      <c r="G389" s="36"/>
      <c r="L389" s="36"/>
      <c r="AF389" s="36"/>
      <c r="AG389" s="37"/>
      <c r="AH389" s="38"/>
      <c r="AK389" s="36"/>
      <c r="AL389" s="37"/>
      <c r="AM389" s="38"/>
      <c r="AP389" s="36"/>
      <c r="AU389" s="36"/>
      <c r="AV389" s="37"/>
      <c r="AW389" s="38"/>
      <c r="AX389" s="38"/>
      <c r="AY389" s="38"/>
      <c r="AZ389" s="38"/>
      <c r="BE389" s="36"/>
    </row>
    <row r="390" spans="2:57" x14ac:dyDescent="0.35">
      <c r="B390" s="36"/>
      <c r="G390" s="36"/>
      <c r="L390" s="36"/>
      <c r="AF390" s="36"/>
      <c r="AG390" s="37"/>
      <c r="AH390" s="38"/>
      <c r="AK390" s="36"/>
      <c r="AL390" s="37"/>
      <c r="AM390" s="38"/>
      <c r="AP390" s="36"/>
      <c r="AU390" s="36"/>
      <c r="AV390" s="37"/>
      <c r="AW390" s="38"/>
      <c r="AX390" s="38"/>
      <c r="AY390" s="38"/>
      <c r="AZ390" s="38"/>
      <c r="BE390" s="36"/>
    </row>
    <row r="391" spans="2:57" x14ac:dyDescent="0.35">
      <c r="B391" s="36"/>
      <c r="G391" s="36"/>
      <c r="L391" s="36"/>
      <c r="AF391" s="36"/>
      <c r="AG391" s="37"/>
      <c r="AH391" s="38"/>
      <c r="AK391" s="36"/>
      <c r="AL391" s="37"/>
      <c r="AM391" s="38"/>
      <c r="AP391" s="36"/>
      <c r="AU391" s="36"/>
      <c r="AV391" s="37"/>
      <c r="AW391" s="38"/>
      <c r="AX391" s="38"/>
      <c r="AY391" s="38"/>
      <c r="AZ391" s="38"/>
      <c r="BE391" s="36"/>
    </row>
    <row r="392" spans="2:57" x14ac:dyDescent="0.35">
      <c r="B392" s="36"/>
      <c r="G392" s="36"/>
      <c r="L392" s="36"/>
      <c r="AF392" s="36"/>
      <c r="AG392" s="37"/>
      <c r="AH392" s="38"/>
      <c r="AK392" s="36"/>
      <c r="AL392" s="37"/>
      <c r="AM392" s="38"/>
      <c r="AP392" s="36"/>
      <c r="AU392" s="36"/>
      <c r="AV392" s="37"/>
      <c r="AW392" s="38"/>
      <c r="AX392" s="38"/>
      <c r="AY392" s="38"/>
      <c r="AZ392" s="38"/>
      <c r="BE392" s="36"/>
    </row>
    <row r="393" spans="2:57" x14ac:dyDescent="0.35">
      <c r="B393" s="36"/>
      <c r="G393" s="36"/>
      <c r="L393" s="36"/>
      <c r="AF393" s="36"/>
      <c r="AG393" s="37"/>
      <c r="AH393" s="38"/>
      <c r="AK393" s="36"/>
      <c r="AL393" s="37"/>
      <c r="AM393" s="38"/>
      <c r="AP393" s="36"/>
      <c r="AU393" s="36"/>
      <c r="AV393" s="37"/>
      <c r="AW393" s="38"/>
      <c r="AX393" s="38"/>
      <c r="AY393" s="38"/>
      <c r="AZ393" s="38"/>
      <c r="BE393" s="36"/>
    </row>
    <row r="394" spans="2:57" x14ac:dyDescent="0.35">
      <c r="B394" s="36"/>
      <c r="G394" s="36"/>
      <c r="L394" s="36"/>
      <c r="AF394" s="36"/>
      <c r="AG394" s="37"/>
      <c r="AH394" s="38"/>
      <c r="AK394" s="36"/>
      <c r="AL394" s="37"/>
      <c r="AM394" s="38"/>
      <c r="AP394" s="36"/>
      <c r="AU394" s="36"/>
      <c r="AV394" s="37"/>
      <c r="AW394" s="38"/>
      <c r="AX394" s="38"/>
      <c r="AY394" s="38"/>
      <c r="AZ394" s="38"/>
      <c r="BE394" s="36"/>
    </row>
    <row r="395" spans="2:57" x14ac:dyDescent="0.35">
      <c r="B395" s="36"/>
      <c r="G395" s="36"/>
      <c r="L395" s="36"/>
      <c r="AF395" s="36"/>
      <c r="AG395" s="37"/>
      <c r="AH395" s="38"/>
      <c r="AK395" s="36"/>
      <c r="AL395" s="37"/>
      <c r="AM395" s="38"/>
      <c r="AP395" s="36"/>
      <c r="AU395" s="36"/>
      <c r="AV395" s="37"/>
      <c r="AW395" s="38"/>
      <c r="AX395" s="38"/>
      <c r="AY395" s="38"/>
      <c r="AZ395" s="38"/>
      <c r="BE395" s="36"/>
    </row>
    <row r="396" spans="2:57" x14ac:dyDescent="0.35">
      <c r="B396" s="36"/>
      <c r="G396" s="36"/>
      <c r="L396" s="36"/>
      <c r="AF396" s="36"/>
      <c r="AG396" s="37"/>
      <c r="AH396" s="38"/>
      <c r="AK396" s="36"/>
      <c r="AL396" s="37"/>
      <c r="AM396" s="38"/>
      <c r="AP396" s="36"/>
      <c r="AU396" s="36"/>
      <c r="AV396" s="37"/>
      <c r="AW396" s="38"/>
      <c r="AX396" s="38"/>
      <c r="AY396" s="38"/>
      <c r="AZ396" s="38"/>
      <c r="BE396" s="36"/>
    </row>
    <row r="397" spans="2:57" x14ac:dyDescent="0.35">
      <c r="B397" s="36"/>
      <c r="G397" s="36"/>
      <c r="L397" s="36"/>
      <c r="AF397" s="36"/>
      <c r="AG397" s="37"/>
      <c r="AH397" s="38"/>
      <c r="AK397" s="36"/>
      <c r="AL397" s="37"/>
      <c r="AM397" s="38"/>
      <c r="AP397" s="36"/>
      <c r="AU397" s="36"/>
      <c r="AV397" s="37"/>
      <c r="AW397" s="38"/>
      <c r="AX397" s="38"/>
      <c r="AY397" s="38"/>
      <c r="AZ397" s="38"/>
      <c r="BE397" s="36"/>
    </row>
    <row r="398" spans="2:57" x14ac:dyDescent="0.35">
      <c r="B398" s="36"/>
      <c r="G398" s="36"/>
      <c r="L398" s="36"/>
      <c r="AF398" s="36"/>
      <c r="AG398" s="37"/>
      <c r="AH398" s="38"/>
      <c r="AK398" s="36"/>
      <c r="AL398" s="37"/>
      <c r="AM398" s="38"/>
      <c r="AP398" s="36"/>
      <c r="AU398" s="36"/>
      <c r="AV398" s="37"/>
      <c r="AW398" s="38"/>
      <c r="AX398" s="38"/>
      <c r="AY398" s="38"/>
      <c r="AZ398" s="38"/>
      <c r="BE398" s="36"/>
    </row>
    <row r="399" spans="2:57" x14ac:dyDescent="0.35">
      <c r="B399" s="36"/>
      <c r="G399" s="36"/>
      <c r="L399" s="36"/>
      <c r="AF399" s="36"/>
      <c r="AG399" s="37"/>
      <c r="AH399" s="38"/>
      <c r="AK399" s="36"/>
      <c r="AL399" s="37"/>
      <c r="AM399" s="38"/>
      <c r="AP399" s="36"/>
      <c r="AU399" s="36"/>
      <c r="AV399" s="37"/>
      <c r="AW399" s="38"/>
      <c r="AX399" s="38"/>
      <c r="AY399" s="38"/>
      <c r="AZ399" s="38"/>
      <c r="BE399" s="36"/>
    </row>
    <row r="400" spans="2:57" x14ac:dyDescent="0.35">
      <c r="B400" s="36"/>
      <c r="G400" s="36"/>
      <c r="L400" s="36"/>
      <c r="AF400" s="36"/>
      <c r="AG400" s="37"/>
      <c r="AH400" s="38"/>
      <c r="AK400" s="36"/>
      <c r="AL400" s="37"/>
      <c r="AM400" s="38"/>
      <c r="AP400" s="36"/>
      <c r="AU400" s="36"/>
      <c r="AV400" s="37"/>
      <c r="AW400" s="38"/>
      <c r="AX400" s="38"/>
      <c r="AY400" s="38"/>
      <c r="AZ400" s="38"/>
      <c r="BE400" s="36"/>
    </row>
    <row r="401" spans="2:57" x14ac:dyDescent="0.35">
      <c r="B401" s="36"/>
      <c r="G401" s="36"/>
      <c r="L401" s="36"/>
      <c r="AF401" s="36"/>
      <c r="AG401" s="37"/>
      <c r="AH401" s="38"/>
      <c r="AK401" s="36"/>
      <c r="AL401" s="37"/>
      <c r="AM401" s="38"/>
      <c r="AP401" s="36"/>
      <c r="AU401" s="36"/>
      <c r="AV401" s="37"/>
      <c r="AW401" s="38"/>
      <c r="AX401" s="38"/>
      <c r="AY401" s="38"/>
      <c r="AZ401" s="38"/>
      <c r="BE401" s="36"/>
    </row>
    <row r="402" spans="2:57" x14ac:dyDescent="0.35">
      <c r="B402" s="36"/>
      <c r="G402" s="36"/>
      <c r="L402" s="36"/>
      <c r="AF402" s="36"/>
      <c r="AG402" s="37"/>
      <c r="AH402" s="38"/>
      <c r="AK402" s="36"/>
      <c r="AL402" s="37"/>
      <c r="AM402" s="38"/>
      <c r="AP402" s="36"/>
      <c r="AU402" s="36"/>
      <c r="AV402" s="37"/>
      <c r="AW402" s="38"/>
      <c r="AX402" s="38"/>
      <c r="AY402" s="38"/>
      <c r="AZ402" s="38"/>
      <c r="BE402" s="36"/>
    </row>
    <row r="403" spans="2:57" x14ac:dyDescent="0.35">
      <c r="B403" s="36"/>
      <c r="G403" s="36"/>
      <c r="L403" s="36"/>
      <c r="AF403" s="36"/>
      <c r="AG403" s="37"/>
      <c r="AH403" s="38"/>
      <c r="AK403" s="36"/>
      <c r="AL403" s="37"/>
      <c r="AM403" s="38"/>
      <c r="AP403" s="36"/>
      <c r="AU403" s="36"/>
      <c r="AV403" s="37"/>
      <c r="AW403" s="38"/>
      <c r="AX403" s="38"/>
      <c r="AY403" s="38"/>
      <c r="AZ403" s="38"/>
      <c r="BE403" s="36"/>
    </row>
    <row r="404" spans="2:57" x14ac:dyDescent="0.35">
      <c r="B404" s="36"/>
      <c r="G404" s="36"/>
      <c r="L404" s="36"/>
      <c r="AF404" s="36"/>
      <c r="AG404" s="37"/>
      <c r="AH404" s="38"/>
      <c r="AK404" s="36"/>
      <c r="AL404" s="37"/>
      <c r="AM404" s="38"/>
      <c r="AP404" s="36"/>
      <c r="AU404" s="36"/>
      <c r="AV404" s="37"/>
      <c r="AW404" s="38"/>
      <c r="AX404" s="38"/>
      <c r="AY404" s="38"/>
      <c r="AZ404" s="38"/>
      <c r="BE404" s="36"/>
    </row>
    <row r="405" spans="2:57" x14ac:dyDescent="0.35">
      <c r="B405" s="36"/>
      <c r="G405" s="36"/>
      <c r="L405" s="36"/>
      <c r="AF405" s="36"/>
      <c r="AG405" s="37"/>
      <c r="AH405" s="38"/>
      <c r="AK405" s="36"/>
      <c r="AL405" s="37"/>
      <c r="AM405" s="38"/>
      <c r="AP405" s="36"/>
      <c r="AU405" s="36"/>
      <c r="AV405" s="37"/>
      <c r="AW405" s="38"/>
      <c r="AX405" s="38"/>
      <c r="AY405" s="38"/>
      <c r="AZ405" s="38"/>
      <c r="BE405" s="36"/>
    </row>
    <row r="406" spans="2:57" x14ac:dyDescent="0.35">
      <c r="B406" s="36"/>
      <c r="G406" s="36"/>
      <c r="L406" s="36"/>
      <c r="AF406" s="36"/>
      <c r="AG406" s="37"/>
      <c r="AH406" s="38"/>
      <c r="AK406" s="36"/>
      <c r="AL406" s="37"/>
      <c r="AM406" s="38"/>
      <c r="AP406" s="36"/>
      <c r="AU406" s="36"/>
      <c r="AV406" s="37"/>
      <c r="AW406" s="38"/>
      <c r="AX406" s="38"/>
      <c r="AY406" s="38"/>
      <c r="AZ406" s="38"/>
      <c r="BE406" s="36"/>
    </row>
    <row r="407" spans="2:57" x14ac:dyDescent="0.35">
      <c r="B407" s="36"/>
      <c r="G407" s="36"/>
      <c r="L407" s="36"/>
      <c r="AF407" s="36"/>
      <c r="AG407" s="37"/>
      <c r="AH407" s="38"/>
      <c r="AK407" s="36"/>
      <c r="AL407" s="37"/>
      <c r="AM407" s="38"/>
      <c r="AP407" s="36"/>
      <c r="AU407" s="36"/>
      <c r="AV407" s="37"/>
      <c r="AW407" s="38"/>
      <c r="AX407" s="38"/>
      <c r="AY407" s="38"/>
      <c r="AZ407" s="38"/>
      <c r="BE407" s="36"/>
    </row>
    <row r="408" spans="2:57" x14ac:dyDescent="0.35">
      <c r="B408" s="36"/>
      <c r="G408" s="36"/>
      <c r="L408" s="36"/>
      <c r="AF408" s="36"/>
      <c r="AG408" s="37"/>
      <c r="AH408" s="38"/>
      <c r="AK408" s="36"/>
      <c r="AL408" s="37"/>
      <c r="AM408" s="38"/>
      <c r="AP408" s="36"/>
      <c r="AU408" s="36"/>
      <c r="AV408" s="37"/>
      <c r="AW408" s="38"/>
      <c r="AX408" s="38"/>
      <c r="AY408" s="38"/>
      <c r="AZ408" s="38"/>
      <c r="BE408" s="36"/>
    </row>
    <row r="409" spans="2:57" x14ac:dyDescent="0.35">
      <c r="B409" s="36"/>
      <c r="G409" s="36"/>
      <c r="L409" s="36"/>
      <c r="AF409" s="36"/>
      <c r="AG409" s="37"/>
      <c r="AH409" s="38"/>
      <c r="AK409" s="36"/>
      <c r="AL409" s="37"/>
      <c r="AM409" s="38"/>
      <c r="AP409" s="36"/>
      <c r="AU409" s="36"/>
      <c r="AV409" s="37"/>
      <c r="AW409" s="38"/>
      <c r="AX409" s="38"/>
      <c r="AY409" s="38"/>
      <c r="AZ409" s="38"/>
      <c r="BE409" s="36"/>
    </row>
    <row r="410" spans="2:57" x14ac:dyDescent="0.35">
      <c r="B410" s="36"/>
      <c r="G410" s="36"/>
      <c r="L410" s="36"/>
      <c r="AF410" s="36"/>
      <c r="AG410" s="37"/>
      <c r="AH410" s="38"/>
      <c r="AK410" s="36"/>
      <c r="AL410" s="37"/>
      <c r="AM410" s="38"/>
      <c r="AP410" s="36"/>
      <c r="AU410" s="36"/>
      <c r="AV410" s="37"/>
      <c r="AW410" s="38"/>
      <c r="AX410" s="38"/>
      <c r="AY410" s="38"/>
      <c r="AZ410" s="38"/>
      <c r="BE410" s="36"/>
    </row>
    <row r="411" spans="2:57" x14ac:dyDescent="0.35">
      <c r="B411" s="36"/>
      <c r="G411" s="36"/>
      <c r="L411" s="36"/>
      <c r="AF411" s="36"/>
      <c r="AG411" s="37"/>
      <c r="AH411" s="38"/>
      <c r="AK411" s="36"/>
      <c r="AL411" s="37"/>
      <c r="AM411" s="38"/>
      <c r="AP411" s="36"/>
      <c r="AU411" s="36"/>
      <c r="AV411" s="37"/>
      <c r="AW411" s="38"/>
      <c r="AX411" s="38"/>
      <c r="AY411" s="38"/>
      <c r="AZ411" s="38"/>
      <c r="BE411" s="36"/>
    </row>
    <row r="412" spans="2:57" x14ac:dyDescent="0.35">
      <c r="B412" s="36"/>
      <c r="G412" s="36"/>
      <c r="L412" s="36"/>
      <c r="AF412" s="36"/>
      <c r="AG412" s="37"/>
      <c r="AH412" s="38"/>
      <c r="AK412" s="36"/>
      <c r="AL412" s="37"/>
      <c r="AM412" s="38"/>
      <c r="AP412" s="36"/>
      <c r="AU412" s="36"/>
      <c r="AV412" s="37"/>
      <c r="AW412" s="38"/>
      <c r="AX412" s="38"/>
      <c r="AY412" s="38"/>
      <c r="AZ412" s="38"/>
      <c r="BE412" s="36"/>
    </row>
    <row r="413" spans="2:57" x14ac:dyDescent="0.35">
      <c r="B413" s="36"/>
      <c r="G413" s="36"/>
      <c r="L413" s="36"/>
      <c r="AF413" s="36"/>
      <c r="AG413" s="37"/>
      <c r="AH413" s="38"/>
      <c r="AK413" s="36"/>
      <c r="AL413" s="37"/>
      <c r="AM413" s="38"/>
      <c r="AP413" s="36"/>
      <c r="AU413" s="36"/>
      <c r="AV413" s="37"/>
      <c r="AW413" s="38"/>
      <c r="AX413" s="38"/>
      <c r="AY413" s="38"/>
      <c r="AZ413" s="38"/>
      <c r="BE413" s="36"/>
    </row>
    <row r="414" spans="2:57" x14ac:dyDescent="0.35">
      <c r="B414" s="36"/>
      <c r="G414" s="36"/>
      <c r="L414" s="36"/>
      <c r="AF414" s="36"/>
      <c r="AG414" s="37"/>
      <c r="AH414" s="38"/>
      <c r="AK414" s="36"/>
      <c r="AL414" s="37"/>
      <c r="AM414" s="38"/>
      <c r="AP414" s="36"/>
      <c r="AU414" s="36"/>
      <c r="AV414" s="37"/>
      <c r="AW414" s="38"/>
      <c r="AX414" s="38"/>
      <c r="AY414" s="38"/>
      <c r="AZ414" s="38"/>
      <c r="BE414" s="36"/>
    </row>
    <row r="415" spans="2:57" x14ac:dyDescent="0.35">
      <c r="B415" s="36"/>
      <c r="G415" s="36"/>
      <c r="L415" s="36"/>
      <c r="AF415" s="36"/>
      <c r="AG415" s="37"/>
      <c r="AH415" s="38"/>
      <c r="AK415" s="36"/>
      <c r="AL415" s="37"/>
      <c r="AM415" s="38"/>
      <c r="AP415" s="36"/>
      <c r="AU415" s="36"/>
      <c r="AV415" s="37"/>
      <c r="AW415" s="38"/>
      <c r="AX415" s="38"/>
      <c r="AY415" s="38"/>
      <c r="AZ415" s="38"/>
      <c r="BE415" s="36"/>
    </row>
    <row r="416" spans="2:57" x14ac:dyDescent="0.35">
      <c r="B416" s="36"/>
      <c r="G416" s="36"/>
      <c r="L416" s="36"/>
      <c r="AF416" s="36"/>
      <c r="AG416" s="37"/>
      <c r="AH416" s="38"/>
      <c r="AK416" s="36"/>
      <c r="AL416" s="37"/>
      <c r="AM416" s="38"/>
      <c r="AP416" s="36"/>
      <c r="AU416" s="36"/>
      <c r="AV416" s="37"/>
      <c r="AW416" s="38"/>
      <c r="AX416" s="38"/>
      <c r="AY416" s="38"/>
      <c r="AZ416" s="38"/>
      <c r="BE416" s="36"/>
    </row>
    <row r="417" spans="2:57" x14ac:dyDescent="0.35">
      <c r="B417" s="36"/>
      <c r="G417" s="36"/>
      <c r="L417" s="36"/>
      <c r="AF417" s="36"/>
      <c r="AG417" s="37"/>
      <c r="AH417" s="38"/>
      <c r="AK417" s="36"/>
      <c r="AL417" s="37"/>
      <c r="AM417" s="38"/>
      <c r="AP417" s="36"/>
      <c r="AU417" s="36"/>
      <c r="AV417" s="37"/>
      <c r="AW417" s="38"/>
      <c r="AX417" s="38"/>
      <c r="AY417" s="38"/>
      <c r="AZ417" s="38"/>
      <c r="BE417" s="36"/>
    </row>
    <row r="418" spans="2:57" x14ac:dyDescent="0.35">
      <c r="B418" s="36"/>
      <c r="G418" s="36"/>
      <c r="L418" s="36"/>
      <c r="AF418" s="36"/>
      <c r="AG418" s="37"/>
      <c r="AH418" s="38"/>
      <c r="AK418" s="36"/>
      <c r="AL418" s="37"/>
      <c r="AM418" s="38"/>
      <c r="AP418" s="36"/>
      <c r="AU418" s="36"/>
      <c r="AV418" s="37"/>
      <c r="AW418" s="38"/>
      <c r="AX418" s="38"/>
      <c r="AY418" s="38"/>
      <c r="AZ418" s="38"/>
      <c r="BE418" s="36"/>
    </row>
    <row r="419" spans="2:57" x14ac:dyDescent="0.35">
      <c r="B419" s="36"/>
      <c r="G419" s="36"/>
      <c r="L419" s="36"/>
      <c r="AF419" s="36"/>
      <c r="AG419" s="37"/>
      <c r="AH419" s="38"/>
      <c r="AK419" s="36"/>
      <c r="AL419" s="37"/>
      <c r="AM419" s="38"/>
      <c r="AP419" s="36"/>
      <c r="AU419" s="36"/>
      <c r="AV419" s="37"/>
      <c r="AW419" s="38"/>
      <c r="AX419" s="38"/>
      <c r="AY419" s="38"/>
      <c r="AZ419" s="38"/>
      <c r="BE419" s="36"/>
    </row>
    <row r="420" spans="2:57" x14ac:dyDescent="0.35">
      <c r="B420" s="36"/>
      <c r="G420" s="36"/>
      <c r="L420" s="36"/>
      <c r="AF420" s="36"/>
      <c r="AG420" s="37"/>
      <c r="AH420" s="38"/>
      <c r="AK420" s="36"/>
      <c r="AL420" s="37"/>
      <c r="AM420" s="38"/>
      <c r="AP420" s="36"/>
      <c r="AU420" s="36"/>
      <c r="AV420" s="37"/>
      <c r="AW420" s="38"/>
      <c r="AX420" s="38"/>
      <c r="AY420" s="38"/>
      <c r="AZ420" s="38"/>
      <c r="BE420" s="36"/>
    </row>
    <row r="421" spans="2:57" x14ac:dyDescent="0.35">
      <c r="B421" s="36"/>
      <c r="G421" s="36"/>
      <c r="L421" s="36"/>
      <c r="AF421" s="36"/>
      <c r="AG421" s="37"/>
      <c r="AH421" s="38"/>
      <c r="AK421" s="36"/>
      <c r="AL421" s="37"/>
      <c r="AM421" s="38"/>
      <c r="AP421" s="36"/>
      <c r="AU421" s="36"/>
      <c r="AV421" s="37"/>
      <c r="AW421" s="38"/>
      <c r="AX421" s="38"/>
      <c r="AY421" s="38"/>
      <c r="AZ421" s="38"/>
      <c r="BE421" s="36"/>
    </row>
    <row r="422" spans="2:57" x14ac:dyDescent="0.35">
      <c r="B422" s="36"/>
      <c r="G422" s="36"/>
      <c r="L422" s="36"/>
      <c r="AF422" s="36"/>
      <c r="AG422" s="37"/>
      <c r="AH422" s="38"/>
      <c r="AK422" s="36"/>
      <c r="AL422" s="37"/>
      <c r="AM422" s="38"/>
      <c r="AP422" s="36"/>
      <c r="AU422" s="36"/>
      <c r="AV422" s="37"/>
      <c r="AW422" s="38"/>
      <c r="AX422" s="38"/>
      <c r="AY422" s="38"/>
      <c r="AZ422" s="38"/>
      <c r="BE422" s="36"/>
    </row>
    <row r="423" spans="2:57" x14ac:dyDescent="0.35">
      <c r="B423" s="36"/>
      <c r="G423" s="36"/>
      <c r="L423" s="36"/>
      <c r="AF423" s="36"/>
      <c r="AG423" s="37"/>
      <c r="AH423" s="38"/>
      <c r="AK423" s="36"/>
      <c r="AL423" s="37"/>
      <c r="AM423" s="38"/>
      <c r="AP423" s="36"/>
      <c r="AU423" s="36"/>
      <c r="AV423" s="37"/>
      <c r="AW423" s="38"/>
      <c r="AX423" s="38"/>
      <c r="AY423" s="38"/>
      <c r="AZ423" s="38"/>
      <c r="BE423" s="36"/>
    </row>
    <row r="424" spans="2:57" x14ac:dyDescent="0.35">
      <c r="B424" s="36"/>
      <c r="G424" s="36"/>
      <c r="L424" s="36"/>
      <c r="AF424" s="36"/>
      <c r="AG424" s="37"/>
      <c r="AH424" s="38"/>
      <c r="AK424" s="36"/>
      <c r="AL424" s="37"/>
      <c r="AM424" s="38"/>
      <c r="AP424" s="36"/>
      <c r="AU424" s="36"/>
      <c r="AV424" s="37"/>
      <c r="AW424" s="38"/>
      <c r="AX424" s="38"/>
      <c r="AY424" s="38"/>
      <c r="AZ424" s="38"/>
      <c r="BE424" s="36"/>
    </row>
    <row r="425" spans="2:57" x14ac:dyDescent="0.35">
      <c r="B425" s="36"/>
      <c r="G425" s="36"/>
      <c r="L425" s="36"/>
      <c r="AF425" s="36"/>
      <c r="AG425" s="37"/>
      <c r="AH425" s="38"/>
      <c r="AK425" s="36"/>
      <c r="AL425" s="37"/>
      <c r="AM425" s="38"/>
      <c r="AP425" s="36"/>
      <c r="AU425" s="36"/>
      <c r="AV425" s="37"/>
      <c r="AW425" s="38"/>
      <c r="AX425" s="38"/>
      <c r="AY425" s="38"/>
      <c r="AZ425" s="38"/>
      <c r="BE425" s="36"/>
    </row>
    <row r="426" spans="2:57" x14ac:dyDescent="0.35">
      <c r="B426" s="36"/>
      <c r="G426" s="36"/>
      <c r="L426" s="36"/>
      <c r="AF426" s="36"/>
      <c r="AG426" s="37"/>
      <c r="AH426" s="38"/>
      <c r="AK426" s="36"/>
      <c r="AL426" s="37"/>
      <c r="AM426" s="38"/>
      <c r="AP426" s="36"/>
      <c r="AU426" s="36"/>
      <c r="AV426" s="37"/>
      <c r="AW426" s="38"/>
      <c r="AX426" s="38"/>
      <c r="AY426" s="38"/>
      <c r="AZ426" s="38"/>
      <c r="BE426" s="36"/>
    </row>
    <row r="427" spans="2:57" x14ac:dyDescent="0.35">
      <c r="B427" s="36"/>
      <c r="G427" s="36"/>
      <c r="L427" s="36"/>
      <c r="AF427" s="36"/>
      <c r="AG427" s="37"/>
      <c r="AH427" s="38"/>
      <c r="AK427" s="36"/>
      <c r="AL427" s="37"/>
      <c r="AM427" s="38"/>
      <c r="AP427" s="36"/>
      <c r="AU427" s="36"/>
      <c r="AV427" s="37"/>
      <c r="AW427" s="38"/>
      <c r="AX427" s="38"/>
      <c r="AY427" s="38"/>
      <c r="AZ427" s="38"/>
      <c r="BE427" s="36"/>
    </row>
    <row r="428" spans="2:57" x14ac:dyDescent="0.35">
      <c r="B428" s="36"/>
      <c r="G428" s="36"/>
      <c r="L428" s="36"/>
      <c r="AF428" s="36"/>
      <c r="AG428" s="37"/>
      <c r="AH428" s="38"/>
      <c r="AK428" s="36"/>
      <c r="AL428" s="37"/>
      <c r="AM428" s="38"/>
      <c r="AP428" s="36"/>
      <c r="AU428" s="36"/>
      <c r="AV428" s="37"/>
      <c r="AW428" s="38"/>
      <c r="AX428" s="38"/>
      <c r="AY428" s="38"/>
      <c r="AZ428" s="38"/>
      <c r="BE428" s="36"/>
    </row>
    <row r="429" spans="2:57" x14ac:dyDescent="0.35">
      <c r="B429" s="36"/>
      <c r="G429" s="36"/>
      <c r="L429" s="36"/>
      <c r="AF429" s="36"/>
      <c r="AG429" s="37"/>
      <c r="AH429" s="38"/>
      <c r="AK429" s="36"/>
      <c r="AL429" s="37"/>
      <c r="AM429" s="38"/>
      <c r="AP429" s="36"/>
      <c r="AU429" s="36"/>
      <c r="AV429" s="37"/>
      <c r="AW429" s="38"/>
      <c r="AX429" s="38"/>
      <c r="AY429" s="38"/>
      <c r="AZ429" s="38"/>
      <c r="BE429" s="36"/>
    </row>
    <row r="430" spans="2:57" x14ac:dyDescent="0.35">
      <c r="B430" s="36"/>
      <c r="G430" s="36"/>
      <c r="L430" s="36"/>
      <c r="AF430" s="36"/>
      <c r="AG430" s="37"/>
      <c r="AH430" s="38"/>
      <c r="AK430" s="36"/>
      <c r="AL430" s="37"/>
      <c r="AM430" s="38"/>
      <c r="AP430" s="36"/>
      <c r="AU430" s="36"/>
      <c r="AV430" s="37"/>
      <c r="AW430" s="38"/>
      <c r="AX430" s="38"/>
      <c r="AY430" s="38"/>
      <c r="AZ430" s="38"/>
      <c r="BE430" s="36"/>
    </row>
    <row r="431" spans="2:57" x14ac:dyDescent="0.35">
      <c r="B431" s="36"/>
      <c r="G431" s="36"/>
      <c r="L431" s="36"/>
      <c r="AF431" s="36"/>
      <c r="AG431" s="37"/>
      <c r="AH431" s="38"/>
      <c r="AK431" s="36"/>
      <c r="AL431" s="37"/>
      <c r="AM431" s="38"/>
      <c r="AP431" s="36"/>
      <c r="AU431" s="36"/>
      <c r="AV431" s="37"/>
      <c r="AW431" s="38"/>
      <c r="AX431" s="38"/>
      <c r="AY431" s="38"/>
      <c r="AZ431" s="38"/>
      <c r="BE431" s="36"/>
    </row>
    <row r="432" spans="2:57" x14ac:dyDescent="0.35">
      <c r="B432" s="36"/>
      <c r="G432" s="36"/>
      <c r="L432" s="36"/>
      <c r="AF432" s="36"/>
      <c r="AG432" s="37"/>
      <c r="AH432" s="38"/>
      <c r="AK432" s="36"/>
      <c r="AL432" s="37"/>
      <c r="AM432" s="38"/>
      <c r="AP432" s="36"/>
      <c r="AU432" s="36"/>
      <c r="AV432" s="37"/>
      <c r="AW432" s="38"/>
      <c r="AX432" s="38"/>
      <c r="AY432" s="38"/>
      <c r="AZ432" s="38"/>
      <c r="BE432" s="36"/>
    </row>
    <row r="433" spans="2:57" x14ac:dyDescent="0.35">
      <c r="B433" s="36"/>
      <c r="G433" s="36"/>
      <c r="L433" s="36"/>
      <c r="AF433" s="36"/>
      <c r="AG433" s="37"/>
      <c r="AH433" s="38"/>
      <c r="AK433" s="36"/>
      <c r="AL433" s="37"/>
      <c r="AM433" s="38"/>
      <c r="AP433" s="36"/>
      <c r="AU433" s="36"/>
      <c r="AV433" s="37"/>
      <c r="AW433" s="38"/>
      <c r="AX433" s="38"/>
      <c r="AY433" s="38"/>
      <c r="AZ433" s="38"/>
      <c r="BE433" s="36"/>
    </row>
    <row r="434" spans="2:57" x14ac:dyDescent="0.35">
      <c r="B434" s="36"/>
      <c r="G434" s="36"/>
      <c r="L434" s="36"/>
      <c r="AF434" s="36"/>
      <c r="AG434" s="37"/>
      <c r="AH434" s="38"/>
      <c r="AK434" s="36"/>
      <c r="AL434" s="37"/>
      <c r="AM434" s="38"/>
      <c r="AP434" s="36"/>
      <c r="AU434" s="36"/>
      <c r="AV434" s="37"/>
      <c r="AW434" s="38"/>
      <c r="AX434" s="38"/>
      <c r="AY434" s="38"/>
      <c r="AZ434" s="38"/>
      <c r="BE434" s="36"/>
    </row>
    <row r="435" spans="2:57" x14ac:dyDescent="0.35">
      <c r="B435" s="36"/>
      <c r="G435" s="36"/>
      <c r="L435" s="36"/>
      <c r="AF435" s="36"/>
      <c r="AG435" s="37"/>
      <c r="AH435" s="38"/>
      <c r="AK435" s="36"/>
      <c r="AL435" s="37"/>
      <c r="AM435" s="38"/>
      <c r="AP435" s="36"/>
      <c r="AU435" s="36"/>
      <c r="AV435" s="37"/>
      <c r="AW435" s="38"/>
      <c r="AX435" s="38"/>
      <c r="AY435" s="38"/>
      <c r="AZ435" s="38"/>
      <c r="BE435" s="36"/>
    </row>
    <row r="436" spans="2:57" x14ac:dyDescent="0.35">
      <c r="B436" s="36"/>
      <c r="G436" s="36"/>
      <c r="L436" s="36"/>
      <c r="AF436" s="36"/>
      <c r="AG436" s="37"/>
      <c r="AH436" s="38"/>
      <c r="AK436" s="36"/>
      <c r="AL436" s="37"/>
      <c r="AM436" s="38"/>
      <c r="AP436" s="36"/>
      <c r="AU436" s="36"/>
      <c r="AV436" s="37"/>
      <c r="AW436" s="38"/>
      <c r="AX436" s="38"/>
      <c r="AY436" s="38"/>
      <c r="AZ436" s="38"/>
      <c r="BE436" s="36"/>
    </row>
    <row r="437" spans="2:57" x14ac:dyDescent="0.35">
      <c r="B437" s="36"/>
      <c r="G437" s="36"/>
      <c r="L437" s="36"/>
      <c r="AF437" s="36"/>
      <c r="AG437" s="37"/>
      <c r="AH437" s="38"/>
      <c r="AK437" s="36"/>
      <c r="AL437" s="37"/>
      <c r="AM437" s="38"/>
      <c r="AP437" s="36"/>
      <c r="AU437" s="36"/>
      <c r="AV437" s="37"/>
      <c r="AW437" s="38"/>
      <c r="AX437" s="38"/>
      <c r="AY437" s="38"/>
      <c r="AZ437" s="38"/>
      <c r="BE437" s="36"/>
    </row>
    <row r="438" spans="2:57" x14ac:dyDescent="0.35">
      <c r="B438" s="36"/>
      <c r="G438" s="36"/>
      <c r="L438" s="36"/>
      <c r="AF438" s="36"/>
      <c r="AG438" s="37"/>
      <c r="AH438" s="38"/>
      <c r="AK438" s="36"/>
      <c r="AL438" s="37"/>
      <c r="AM438" s="38"/>
      <c r="AP438" s="36"/>
      <c r="AU438" s="36"/>
      <c r="AV438" s="37"/>
      <c r="AW438" s="38"/>
      <c r="AX438" s="38"/>
      <c r="AY438" s="38"/>
      <c r="AZ438" s="38"/>
      <c r="BE438" s="36"/>
    </row>
    <row r="439" spans="2:57" x14ac:dyDescent="0.35">
      <c r="B439" s="36"/>
      <c r="G439" s="36"/>
      <c r="L439" s="36"/>
      <c r="AF439" s="36"/>
      <c r="AG439" s="37"/>
      <c r="AH439" s="38"/>
      <c r="AK439" s="36"/>
      <c r="AL439" s="37"/>
      <c r="AM439" s="38"/>
      <c r="AP439" s="36"/>
      <c r="AU439" s="36"/>
      <c r="AV439" s="37"/>
      <c r="AW439" s="38"/>
      <c r="AX439" s="38"/>
      <c r="AY439" s="38"/>
      <c r="AZ439" s="38"/>
      <c r="BE439" s="36"/>
    </row>
    <row r="440" spans="2:57" x14ac:dyDescent="0.35">
      <c r="B440" s="36"/>
      <c r="G440" s="36"/>
      <c r="L440" s="36"/>
      <c r="AF440" s="36"/>
      <c r="AG440" s="37"/>
      <c r="AH440" s="38"/>
      <c r="AK440" s="36"/>
      <c r="AL440" s="37"/>
      <c r="AM440" s="38"/>
      <c r="AP440" s="36"/>
      <c r="AU440" s="36"/>
      <c r="AV440" s="37"/>
      <c r="AW440" s="38"/>
      <c r="AX440" s="38"/>
      <c r="AY440" s="38"/>
      <c r="AZ440" s="38"/>
      <c r="BE440" s="36"/>
    </row>
    <row r="441" spans="2:57" x14ac:dyDescent="0.35">
      <c r="B441" s="36"/>
      <c r="G441" s="36"/>
      <c r="L441" s="36"/>
      <c r="AF441" s="36"/>
      <c r="AG441" s="37"/>
      <c r="AH441" s="38"/>
      <c r="AK441" s="36"/>
      <c r="AL441" s="37"/>
      <c r="AM441" s="38"/>
      <c r="AP441" s="36"/>
      <c r="AU441" s="36"/>
      <c r="AV441" s="37"/>
      <c r="AW441" s="38"/>
      <c r="AX441" s="38"/>
      <c r="AY441" s="38"/>
      <c r="AZ441" s="38"/>
      <c r="BE441" s="36"/>
    </row>
    <row r="442" spans="2:57" x14ac:dyDescent="0.35">
      <c r="B442" s="36"/>
      <c r="G442" s="36"/>
      <c r="L442" s="36"/>
      <c r="AF442" s="36"/>
      <c r="AG442" s="37"/>
      <c r="AH442" s="38"/>
      <c r="AK442" s="36"/>
      <c r="AL442" s="37"/>
      <c r="AM442" s="38"/>
      <c r="AP442" s="36"/>
      <c r="AU442" s="36"/>
      <c r="AV442" s="37"/>
      <c r="AW442" s="38"/>
      <c r="AX442" s="38"/>
      <c r="AY442" s="38"/>
      <c r="AZ442" s="38"/>
      <c r="BE442" s="36"/>
    </row>
    <row r="443" spans="2:57" x14ac:dyDescent="0.35">
      <c r="B443" s="36"/>
      <c r="G443" s="36"/>
      <c r="L443" s="36"/>
      <c r="AF443" s="36"/>
      <c r="AG443" s="37"/>
      <c r="AH443" s="38"/>
      <c r="AK443" s="36"/>
      <c r="AL443" s="37"/>
      <c r="AM443" s="38"/>
      <c r="AP443" s="36"/>
      <c r="AU443" s="36"/>
      <c r="AV443" s="37"/>
      <c r="AW443" s="38"/>
      <c r="AX443" s="38"/>
      <c r="AY443" s="38"/>
      <c r="AZ443" s="38"/>
      <c r="BE443" s="36"/>
    </row>
    <row r="444" spans="2:57" x14ac:dyDescent="0.35">
      <c r="B444" s="36"/>
      <c r="G444" s="36"/>
      <c r="L444" s="36"/>
      <c r="AF444" s="36"/>
      <c r="AG444" s="37"/>
      <c r="AH444" s="38"/>
      <c r="AK444" s="36"/>
      <c r="AL444" s="37"/>
      <c r="AM444" s="38"/>
      <c r="AP444" s="36"/>
      <c r="AU444" s="36"/>
      <c r="AV444" s="37"/>
      <c r="AW444" s="38"/>
      <c r="AX444" s="38"/>
      <c r="AY444" s="38"/>
      <c r="AZ444" s="38"/>
      <c r="BE444" s="36"/>
    </row>
    <row r="445" spans="2:57" x14ac:dyDescent="0.35">
      <c r="B445" s="36"/>
      <c r="G445" s="36"/>
      <c r="L445" s="36"/>
      <c r="AF445" s="36"/>
      <c r="AG445" s="37"/>
      <c r="AH445" s="38"/>
      <c r="AK445" s="36"/>
      <c r="AL445" s="37"/>
      <c r="AM445" s="38"/>
      <c r="AP445" s="36"/>
      <c r="AU445" s="36"/>
      <c r="AV445" s="37"/>
      <c r="AW445" s="38"/>
      <c r="AX445" s="38"/>
      <c r="AY445" s="38"/>
      <c r="AZ445" s="38"/>
      <c r="BE445" s="36"/>
    </row>
    <row r="446" spans="2:57" x14ac:dyDescent="0.35">
      <c r="B446" s="36"/>
      <c r="G446" s="36"/>
      <c r="L446" s="36"/>
      <c r="AF446" s="36"/>
      <c r="AG446" s="37"/>
      <c r="AH446" s="38"/>
      <c r="AK446" s="36"/>
      <c r="AL446" s="37"/>
      <c r="AM446" s="38"/>
      <c r="AP446" s="36"/>
      <c r="AU446" s="36"/>
      <c r="AV446" s="37"/>
      <c r="AW446" s="38"/>
      <c r="AX446" s="38"/>
      <c r="AY446" s="38"/>
      <c r="AZ446" s="38"/>
      <c r="BE446" s="36"/>
    </row>
    <row r="447" spans="2:57" x14ac:dyDescent="0.35">
      <c r="B447" s="36"/>
      <c r="G447" s="36"/>
      <c r="L447" s="36"/>
      <c r="AF447" s="36"/>
      <c r="AG447" s="37"/>
      <c r="AH447" s="38"/>
      <c r="AK447" s="36"/>
      <c r="AL447" s="37"/>
      <c r="AM447" s="38"/>
      <c r="AP447" s="36"/>
      <c r="AU447" s="36"/>
      <c r="AV447" s="37"/>
      <c r="AW447" s="38"/>
      <c r="AX447" s="38"/>
      <c r="AY447" s="38"/>
      <c r="AZ447" s="38"/>
      <c r="BE447" s="36"/>
    </row>
    <row r="448" spans="2:57" x14ac:dyDescent="0.35">
      <c r="B448" s="36"/>
      <c r="G448" s="36"/>
      <c r="L448" s="36"/>
      <c r="AF448" s="36"/>
      <c r="AG448" s="37"/>
      <c r="AH448" s="38"/>
      <c r="AK448" s="36"/>
      <c r="AL448" s="37"/>
      <c r="AM448" s="38"/>
      <c r="AP448" s="36"/>
      <c r="AU448" s="36"/>
      <c r="AV448" s="37"/>
      <c r="AW448" s="38"/>
      <c r="AX448" s="38"/>
      <c r="AY448" s="38"/>
      <c r="AZ448" s="38"/>
      <c r="BE448" s="36"/>
    </row>
    <row r="449" spans="2:57" x14ac:dyDescent="0.35">
      <c r="B449" s="36"/>
      <c r="G449" s="36"/>
      <c r="L449" s="36"/>
      <c r="AF449" s="36"/>
      <c r="AG449" s="37"/>
      <c r="AH449" s="38"/>
      <c r="AK449" s="36"/>
      <c r="AL449" s="37"/>
      <c r="AM449" s="38"/>
      <c r="AP449" s="36"/>
      <c r="AU449" s="36"/>
      <c r="AV449" s="37"/>
      <c r="AW449" s="38"/>
      <c r="AX449" s="38"/>
      <c r="AY449" s="38"/>
      <c r="AZ449" s="38"/>
      <c r="BE449" s="36"/>
    </row>
    <row r="450" spans="2:57" x14ac:dyDescent="0.35">
      <c r="B450" s="36"/>
      <c r="G450" s="36"/>
      <c r="L450" s="36"/>
      <c r="AF450" s="36"/>
      <c r="AG450" s="37"/>
      <c r="AH450" s="38"/>
      <c r="AK450" s="36"/>
      <c r="AL450" s="37"/>
      <c r="AM450" s="38"/>
      <c r="AP450" s="36"/>
      <c r="AU450" s="36"/>
      <c r="AV450" s="37"/>
      <c r="AW450" s="38"/>
      <c r="AX450" s="38"/>
      <c r="AY450" s="38"/>
      <c r="AZ450" s="38"/>
      <c r="BE450" s="36"/>
    </row>
    <row r="451" spans="2:57" x14ac:dyDescent="0.35">
      <c r="B451" s="36"/>
      <c r="G451" s="36"/>
      <c r="L451" s="36"/>
      <c r="AF451" s="36"/>
      <c r="AG451" s="37"/>
      <c r="AH451" s="38"/>
      <c r="AK451" s="36"/>
      <c r="AL451" s="37"/>
      <c r="AM451" s="38"/>
      <c r="AP451" s="36"/>
      <c r="AU451" s="36"/>
      <c r="AV451" s="37"/>
      <c r="AW451" s="38"/>
      <c r="AX451" s="38"/>
      <c r="AY451" s="38"/>
      <c r="AZ451" s="38"/>
      <c r="BE451" s="36"/>
    </row>
    <row r="452" spans="2:57" x14ac:dyDescent="0.35">
      <c r="B452" s="36"/>
      <c r="G452" s="36"/>
      <c r="L452" s="36"/>
      <c r="AF452" s="36"/>
      <c r="AG452" s="37"/>
      <c r="AH452" s="38"/>
      <c r="AK452" s="36"/>
      <c r="AL452" s="37"/>
      <c r="AM452" s="38"/>
      <c r="AP452" s="36"/>
      <c r="AU452" s="36"/>
      <c r="AV452" s="37"/>
      <c r="AW452" s="38"/>
      <c r="AX452" s="38"/>
      <c r="AY452" s="38"/>
      <c r="AZ452" s="38"/>
      <c r="BE452" s="36"/>
    </row>
    <row r="453" spans="2:57" x14ac:dyDescent="0.35">
      <c r="B453" s="36"/>
      <c r="G453" s="36"/>
      <c r="L453" s="36"/>
      <c r="AF453" s="36"/>
      <c r="AG453" s="37"/>
      <c r="AH453" s="38"/>
      <c r="AK453" s="36"/>
      <c r="AL453" s="37"/>
      <c r="AM453" s="38"/>
      <c r="AP453" s="36"/>
      <c r="AU453" s="36"/>
      <c r="AV453" s="37"/>
      <c r="AW453" s="38"/>
      <c r="AX453" s="38"/>
      <c r="AY453" s="38"/>
      <c r="AZ453" s="38"/>
      <c r="BE453" s="36"/>
    </row>
    <row r="454" spans="2:57" x14ac:dyDescent="0.35">
      <c r="B454" s="36"/>
      <c r="G454" s="36"/>
      <c r="L454" s="36"/>
      <c r="AF454" s="36"/>
      <c r="AG454" s="37"/>
      <c r="AH454" s="38"/>
      <c r="AK454" s="36"/>
      <c r="AL454" s="37"/>
      <c r="AM454" s="38"/>
      <c r="AP454" s="36"/>
      <c r="AU454" s="36"/>
      <c r="AV454" s="37"/>
      <c r="AW454" s="38"/>
      <c r="AX454" s="38"/>
      <c r="AY454" s="38"/>
      <c r="AZ454" s="38"/>
      <c r="BE454" s="36"/>
    </row>
    <row r="455" spans="2:57" x14ac:dyDescent="0.35">
      <c r="B455" s="36"/>
      <c r="G455" s="36"/>
      <c r="L455" s="36"/>
      <c r="AF455" s="36"/>
      <c r="AG455" s="37"/>
      <c r="AH455" s="38"/>
      <c r="AK455" s="36"/>
      <c r="AL455" s="37"/>
      <c r="AM455" s="38"/>
      <c r="AP455" s="36"/>
      <c r="AU455" s="36"/>
      <c r="AV455" s="37"/>
      <c r="AW455" s="38"/>
      <c r="AX455" s="38"/>
      <c r="AY455" s="38"/>
      <c r="AZ455" s="38"/>
      <c r="BE455" s="36"/>
    </row>
    <row r="456" spans="2:57" x14ac:dyDescent="0.35">
      <c r="B456" s="36"/>
      <c r="G456" s="36"/>
      <c r="L456" s="36"/>
      <c r="AF456" s="36"/>
      <c r="AG456" s="37"/>
      <c r="AH456" s="38"/>
      <c r="AK456" s="36"/>
      <c r="AL456" s="37"/>
      <c r="AM456" s="38"/>
      <c r="AP456" s="36"/>
      <c r="AU456" s="36"/>
      <c r="AV456" s="37"/>
      <c r="AW456" s="38"/>
      <c r="AX456" s="38"/>
      <c r="AY456" s="38"/>
      <c r="AZ456" s="38"/>
      <c r="BE456" s="36"/>
    </row>
    <row r="457" spans="2:57" x14ac:dyDescent="0.35">
      <c r="B457" s="36"/>
      <c r="G457" s="36"/>
      <c r="L457" s="36"/>
      <c r="AF457" s="36"/>
      <c r="AG457" s="37"/>
      <c r="AH457" s="38"/>
      <c r="AK457" s="36"/>
      <c r="AL457" s="37"/>
      <c r="AM457" s="38"/>
      <c r="AP457" s="36"/>
      <c r="AU457" s="36"/>
      <c r="AV457" s="37"/>
      <c r="AW457" s="38"/>
      <c r="AX457" s="38"/>
      <c r="AY457" s="38"/>
      <c r="AZ457" s="38"/>
      <c r="BE457" s="36"/>
    </row>
    <row r="458" spans="2:57" x14ac:dyDescent="0.35">
      <c r="B458" s="36"/>
      <c r="G458" s="36"/>
      <c r="L458" s="36"/>
      <c r="AF458" s="36"/>
      <c r="AG458" s="37"/>
      <c r="AH458" s="38"/>
      <c r="AK458" s="36"/>
      <c r="AL458" s="37"/>
      <c r="AM458" s="38"/>
      <c r="AP458" s="36"/>
      <c r="AU458" s="36"/>
      <c r="AV458" s="37"/>
      <c r="AW458" s="38"/>
      <c r="AX458" s="38"/>
      <c r="AY458" s="38"/>
      <c r="AZ458" s="38"/>
      <c r="BE458" s="36"/>
    </row>
    <row r="459" spans="2:57" x14ac:dyDescent="0.35">
      <c r="B459" s="36"/>
      <c r="G459" s="36"/>
      <c r="L459" s="36"/>
      <c r="AF459" s="36"/>
      <c r="AG459" s="37"/>
      <c r="AH459" s="38"/>
      <c r="AK459" s="36"/>
      <c r="AL459" s="37"/>
      <c r="AM459" s="38"/>
      <c r="AP459" s="36"/>
      <c r="AU459" s="36"/>
      <c r="AV459" s="37"/>
      <c r="AW459" s="38"/>
      <c r="AX459" s="38"/>
      <c r="AY459" s="38"/>
      <c r="AZ459" s="38"/>
      <c r="BE459" s="36"/>
    </row>
    <row r="460" spans="2:57" x14ac:dyDescent="0.35">
      <c r="B460" s="36"/>
      <c r="G460" s="36"/>
      <c r="L460" s="36"/>
      <c r="AF460" s="36"/>
      <c r="AG460" s="37"/>
      <c r="AH460" s="38"/>
      <c r="AK460" s="36"/>
      <c r="AL460" s="37"/>
      <c r="AM460" s="38"/>
      <c r="AP460" s="36"/>
      <c r="AU460" s="36"/>
      <c r="AX460" s="38"/>
      <c r="AY460" s="38"/>
      <c r="AZ460" s="38"/>
      <c r="BE460" s="36"/>
    </row>
    <row r="461" spans="2:57" x14ac:dyDescent="0.35">
      <c r="B461" s="36"/>
      <c r="G461" s="36"/>
      <c r="L461" s="36"/>
      <c r="AF461" s="36"/>
      <c r="AG461" s="37"/>
      <c r="AH461" s="38"/>
      <c r="AK461" s="36"/>
      <c r="AL461" s="37"/>
      <c r="AM461" s="38"/>
      <c r="AP461" s="36"/>
      <c r="AU461" s="36"/>
      <c r="AX461" s="38"/>
      <c r="AY461" s="38"/>
      <c r="AZ461" s="38"/>
      <c r="BE461" s="36"/>
    </row>
    <row r="462" spans="2:57" x14ac:dyDescent="0.35">
      <c r="B462" s="36"/>
      <c r="G462" s="36"/>
      <c r="L462" s="36"/>
      <c r="AF462" s="36"/>
      <c r="AG462" s="37"/>
      <c r="AH462" s="38"/>
      <c r="AK462" s="36"/>
      <c r="AL462" s="37"/>
      <c r="AM462" s="38"/>
      <c r="AP462" s="36"/>
      <c r="AU462" s="36"/>
      <c r="AX462" s="38"/>
      <c r="AY462" s="38"/>
      <c r="AZ462" s="38"/>
      <c r="BE462" s="36"/>
    </row>
    <row r="463" spans="2:57" x14ac:dyDescent="0.35">
      <c r="B463" s="36"/>
      <c r="G463" s="36"/>
      <c r="L463" s="36"/>
      <c r="AF463" s="36"/>
      <c r="AG463" s="37"/>
      <c r="AH463" s="38"/>
      <c r="AK463" s="36"/>
      <c r="AL463" s="37"/>
      <c r="AM463" s="38"/>
      <c r="AP463" s="36"/>
      <c r="AU463" s="36"/>
      <c r="AX463" s="38"/>
      <c r="AY463" s="38"/>
      <c r="AZ463" s="38"/>
      <c r="BE463" s="36"/>
    </row>
    <row r="464" spans="2:57" x14ac:dyDescent="0.35">
      <c r="B464" s="36"/>
      <c r="G464" s="36"/>
      <c r="L464" s="36"/>
      <c r="AF464" s="36"/>
      <c r="AG464" s="37"/>
      <c r="AH464" s="38"/>
      <c r="AK464" s="36"/>
      <c r="AL464" s="37"/>
      <c r="AM464" s="38"/>
      <c r="AP464" s="36"/>
      <c r="AU464" s="36"/>
      <c r="AX464" s="38"/>
      <c r="AY464" s="38"/>
      <c r="AZ464" s="38"/>
      <c r="BE464" s="36"/>
    </row>
    <row r="465" spans="2:57" x14ac:dyDescent="0.35">
      <c r="B465" s="36"/>
      <c r="G465" s="36"/>
      <c r="L465" s="36"/>
      <c r="AF465" s="36"/>
      <c r="AG465" s="37"/>
      <c r="AH465" s="38"/>
      <c r="AK465" s="36"/>
      <c r="AL465" s="37"/>
      <c r="AM465" s="38"/>
      <c r="AP465" s="36"/>
      <c r="AU465" s="36"/>
      <c r="AX465" s="38"/>
      <c r="AY465" s="38"/>
      <c r="AZ465" s="38"/>
      <c r="BE465" s="36"/>
    </row>
    <row r="466" spans="2:57" x14ac:dyDescent="0.35">
      <c r="B466" s="36"/>
      <c r="G466" s="36"/>
      <c r="L466" s="36"/>
      <c r="AF466" s="36"/>
      <c r="AG466" s="37"/>
      <c r="AH466" s="38"/>
      <c r="AK466" s="36"/>
      <c r="AL466" s="37"/>
      <c r="AM466" s="38"/>
      <c r="AP466" s="36"/>
      <c r="AU466" s="36"/>
      <c r="AX466" s="38"/>
      <c r="AY466" s="38"/>
      <c r="AZ466" s="38"/>
      <c r="BE466" s="36"/>
    </row>
    <row r="467" spans="2:57" x14ac:dyDescent="0.35">
      <c r="B467" s="36"/>
      <c r="G467" s="36"/>
      <c r="L467" s="36"/>
      <c r="AF467" s="36"/>
      <c r="AG467" s="37"/>
      <c r="AH467" s="38"/>
      <c r="AK467" s="36"/>
      <c r="AL467" s="37"/>
      <c r="AM467" s="38"/>
      <c r="AP467" s="36"/>
      <c r="AU467" s="36"/>
      <c r="AX467" s="38"/>
      <c r="AY467" s="38"/>
      <c r="AZ467" s="38"/>
      <c r="BE467" s="36"/>
    </row>
    <row r="468" spans="2:57" x14ac:dyDescent="0.35">
      <c r="B468" s="36"/>
      <c r="G468" s="36"/>
      <c r="L468" s="36"/>
      <c r="AF468" s="36"/>
      <c r="AG468" s="37"/>
      <c r="AH468" s="38"/>
      <c r="AK468" s="36"/>
      <c r="AL468" s="37"/>
      <c r="AM468" s="38"/>
      <c r="AP468" s="36"/>
      <c r="AU468" s="36"/>
      <c r="AX468" s="38"/>
      <c r="AY468" s="38"/>
      <c r="AZ468" s="38"/>
      <c r="BE468" s="36"/>
    </row>
    <row r="469" spans="2:57" x14ac:dyDescent="0.35">
      <c r="B469" s="36"/>
      <c r="G469" s="36"/>
      <c r="L469" s="36"/>
      <c r="AF469" s="36"/>
      <c r="AG469" s="37"/>
      <c r="AH469" s="38"/>
      <c r="AK469" s="36"/>
      <c r="AL469" s="37"/>
      <c r="AM469" s="38"/>
      <c r="AP469" s="36"/>
      <c r="AU469" s="36"/>
      <c r="AX469" s="38"/>
      <c r="AY469" s="38"/>
      <c r="AZ469" s="38"/>
      <c r="BE469" s="36"/>
    </row>
    <row r="470" spans="2:57" x14ac:dyDescent="0.35">
      <c r="B470" s="36"/>
      <c r="G470" s="36"/>
      <c r="L470" s="36"/>
      <c r="AF470" s="36"/>
      <c r="AG470" s="37"/>
      <c r="AH470" s="38"/>
      <c r="AK470" s="36"/>
      <c r="AL470" s="37"/>
      <c r="AM470" s="38"/>
      <c r="AP470" s="36"/>
      <c r="AU470" s="36"/>
      <c r="AX470" s="38"/>
      <c r="AY470" s="38"/>
      <c r="AZ470" s="38"/>
      <c r="BE470" s="36"/>
    </row>
    <row r="471" spans="2:57" x14ac:dyDescent="0.35">
      <c r="B471" s="36"/>
      <c r="G471" s="36"/>
      <c r="L471" s="36"/>
      <c r="AF471" s="36"/>
      <c r="AG471" s="37"/>
      <c r="AH471" s="38"/>
      <c r="AK471" s="36"/>
      <c r="AL471" s="37"/>
      <c r="AM471" s="38"/>
      <c r="AP471" s="36"/>
      <c r="AU471" s="36"/>
      <c r="AX471" s="38"/>
      <c r="AY471" s="38"/>
      <c r="AZ471" s="38"/>
      <c r="BE471" s="36"/>
    </row>
    <row r="472" spans="2:57" x14ac:dyDescent="0.35">
      <c r="B472" s="36"/>
      <c r="G472" s="36"/>
      <c r="L472" s="36"/>
      <c r="AF472" s="36"/>
      <c r="AG472" s="37"/>
      <c r="AH472" s="38"/>
      <c r="AK472" s="36"/>
      <c r="AL472" s="37"/>
      <c r="AM472" s="38"/>
      <c r="AP472" s="36"/>
      <c r="AU472" s="36"/>
      <c r="AX472" s="38"/>
      <c r="AY472" s="38"/>
      <c r="AZ472" s="38"/>
      <c r="BE472" s="36"/>
    </row>
    <row r="473" spans="2:57" x14ac:dyDescent="0.35">
      <c r="B473" s="36"/>
      <c r="G473" s="36"/>
      <c r="L473" s="36"/>
      <c r="AF473" s="36"/>
      <c r="AG473" s="37"/>
      <c r="AH473" s="38"/>
      <c r="AK473" s="36"/>
      <c r="AL473" s="37"/>
      <c r="AM473" s="38"/>
      <c r="AP473" s="36"/>
      <c r="AU473" s="36"/>
      <c r="AX473" s="38"/>
      <c r="AY473" s="38"/>
      <c r="AZ473" s="38"/>
      <c r="BE473" s="36"/>
    </row>
    <row r="474" spans="2:57" x14ac:dyDescent="0.35">
      <c r="B474" s="36"/>
      <c r="G474" s="36"/>
      <c r="L474" s="36"/>
      <c r="AF474" s="36"/>
      <c r="AG474" s="37"/>
      <c r="AH474" s="38"/>
      <c r="AK474" s="36"/>
      <c r="AL474" s="37"/>
      <c r="AM474" s="38"/>
      <c r="AP474" s="36"/>
      <c r="AU474" s="36"/>
      <c r="AX474" s="38"/>
      <c r="AY474" s="38"/>
      <c r="AZ474" s="38"/>
      <c r="BE474" s="36"/>
    </row>
    <row r="475" spans="2:57" x14ac:dyDescent="0.35">
      <c r="B475" s="36"/>
      <c r="G475" s="36"/>
      <c r="L475" s="36"/>
      <c r="AF475" s="36"/>
      <c r="AG475" s="37"/>
      <c r="AH475" s="38"/>
      <c r="AK475" s="36"/>
      <c r="AL475" s="37"/>
      <c r="AM475" s="38"/>
      <c r="AP475" s="36"/>
      <c r="AU475" s="36"/>
      <c r="AX475" s="38"/>
      <c r="AY475" s="38"/>
      <c r="AZ475" s="38"/>
      <c r="BE475" s="36"/>
    </row>
    <row r="476" spans="2:57" x14ac:dyDescent="0.35">
      <c r="B476" s="36"/>
      <c r="G476" s="36"/>
      <c r="L476" s="36"/>
      <c r="AF476" s="36"/>
      <c r="AG476" s="37"/>
      <c r="AH476" s="38"/>
      <c r="AK476" s="36"/>
      <c r="AL476" s="37"/>
      <c r="AM476" s="38"/>
      <c r="AP476" s="36"/>
      <c r="AU476" s="36"/>
      <c r="AX476" s="38"/>
      <c r="AY476" s="38"/>
      <c r="AZ476" s="38"/>
      <c r="BE476" s="36"/>
    </row>
    <row r="477" spans="2:57" x14ac:dyDescent="0.35">
      <c r="B477" s="36"/>
      <c r="G477" s="36"/>
      <c r="L477" s="36"/>
      <c r="AF477" s="36"/>
      <c r="AG477" s="37"/>
      <c r="AH477" s="38"/>
      <c r="AK477" s="36"/>
      <c r="AL477" s="37"/>
      <c r="AM477" s="38"/>
      <c r="AP477" s="36"/>
      <c r="AU477" s="36"/>
      <c r="AX477" s="38"/>
      <c r="AY477" s="38"/>
      <c r="AZ477" s="38"/>
      <c r="BE477" s="36"/>
    </row>
    <row r="478" spans="2:57" x14ac:dyDescent="0.35">
      <c r="B478" s="36"/>
      <c r="G478" s="36"/>
      <c r="L478" s="36"/>
      <c r="AF478" s="36"/>
      <c r="AG478" s="37"/>
      <c r="AH478" s="38"/>
      <c r="AK478" s="36"/>
      <c r="AL478" s="37"/>
      <c r="AM478" s="38"/>
      <c r="AP478" s="36"/>
      <c r="AU478" s="36"/>
      <c r="AX478" s="38"/>
      <c r="AY478" s="38"/>
      <c r="AZ478" s="38"/>
      <c r="BE478" s="36"/>
    </row>
    <row r="479" spans="2:57" x14ac:dyDescent="0.35">
      <c r="B479" s="36"/>
      <c r="G479" s="36"/>
      <c r="L479" s="36"/>
      <c r="AF479" s="36"/>
      <c r="AG479" s="37"/>
      <c r="AH479" s="38"/>
      <c r="AK479" s="36"/>
      <c r="AL479" s="37"/>
      <c r="AM479" s="38"/>
      <c r="AP479" s="36"/>
      <c r="AU479" s="36"/>
      <c r="AX479" s="38"/>
      <c r="AY479" s="38"/>
      <c r="AZ479" s="38"/>
      <c r="BE479" s="36"/>
    </row>
    <row r="480" spans="2:57" x14ac:dyDescent="0.35">
      <c r="B480" s="36"/>
      <c r="G480" s="36"/>
      <c r="L480" s="36"/>
      <c r="AF480" s="36"/>
      <c r="AG480" s="37"/>
      <c r="AH480" s="38"/>
      <c r="AK480" s="36"/>
      <c r="AL480" s="37"/>
      <c r="AM480" s="38"/>
      <c r="AP480" s="36"/>
      <c r="AU480" s="36"/>
      <c r="AX480" s="38"/>
      <c r="AY480" s="38"/>
      <c r="AZ480" s="38"/>
      <c r="BE480" s="36"/>
    </row>
    <row r="481" spans="2:57" x14ac:dyDescent="0.35">
      <c r="B481" s="36"/>
      <c r="G481" s="36"/>
      <c r="L481" s="36"/>
      <c r="AF481" s="36"/>
      <c r="AG481" s="37"/>
      <c r="AH481" s="38"/>
      <c r="AK481" s="36"/>
      <c r="AL481" s="37"/>
      <c r="AM481" s="38"/>
      <c r="AP481" s="36"/>
      <c r="AU481" s="36"/>
      <c r="AX481" s="38"/>
      <c r="AY481" s="38"/>
      <c r="AZ481" s="38"/>
      <c r="BE481" s="36"/>
    </row>
    <row r="482" spans="2:57" x14ac:dyDescent="0.35">
      <c r="B482" s="36"/>
      <c r="G482" s="36"/>
      <c r="L482" s="36"/>
      <c r="AF482" s="36"/>
      <c r="AG482" s="37"/>
      <c r="AH482" s="38"/>
      <c r="AK482" s="36"/>
      <c r="AL482" s="37"/>
      <c r="AM482" s="38"/>
      <c r="AP482" s="36"/>
      <c r="AU482" s="36"/>
      <c r="AX482" s="38"/>
      <c r="AY482" s="38"/>
      <c r="AZ482" s="38"/>
      <c r="BE482" s="36"/>
    </row>
    <row r="483" spans="2:57" x14ac:dyDescent="0.35">
      <c r="B483" s="36"/>
      <c r="G483" s="36"/>
      <c r="L483" s="36"/>
      <c r="AF483" s="36"/>
      <c r="AG483" s="37"/>
      <c r="AH483" s="38"/>
      <c r="AK483" s="36"/>
      <c r="AL483" s="37"/>
      <c r="AM483" s="38"/>
      <c r="AP483" s="36"/>
      <c r="AU483" s="36"/>
      <c r="AX483" s="38"/>
      <c r="AY483" s="38"/>
      <c r="AZ483" s="38"/>
      <c r="BE483" s="36"/>
    </row>
    <row r="484" spans="2:57" x14ac:dyDescent="0.35">
      <c r="B484" s="36"/>
      <c r="G484" s="36"/>
      <c r="AF484" s="36"/>
      <c r="AG484" s="37"/>
      <c r="AH484" s="38"/>
      <c r="AK484" s="36"/>
      <c r="AL484" s="37"/>
      <c r="AM484" s="38"/>
      <c r="AP484" s="36"/>
      <c r="AU484" s="36"/>
      <c r="AX484" s="38"/>
      <c r="AY484" s="38"/>
      <c r="AZ484" s="38"/>
      <c r="BE484" s="36"/>
    </row>
    <row r="485" spans="2:57" x14ac:dyDescent="0.35">
      <c r="B485" s="36"/>
      <c r="G485" s="36"/>
      <c r="AF485" s="36"/>
      <c r="AG485" s="37"/>
      <c r="AH485" s="38"/>
      <c r="AK485" s="36"/>
      <c r="AL485" s="37"/>
      <c r="AM485" s="38"/>
      <c r="AP485" s="36"/>
      <c r="AU485" s="36"/>
      <c r="AX485" s="38"/>
      <c r="AY485" s="38"/>
      <c r="AZ485" s="38"/>
      <c r="BE485" s="36"/>
    </row>
    <row r="486" spans="2:57" x14ac:dyDescent="0.35">
      <c r="B486" s="36"/>
      <c r="G486" s="36"/>
      <c r="AF486" s="36"/>
      <c r="AG486" s="37"/>
      <c r="AH486" s="38"/>
      <c r="AK486" s="36"/>
      <c r="AL486" s="37"/>
      <c r="AM486" s="38"/>
      <c r="AP486" s="36"/>
      <c r="AU486" s="36"/>
      <c r="AX486" s="38"/>
      <c r="AY486" s="38"/>
      <c r="AZ486" s="38"/>
      <c r="BE486" s="36"/>
    </row>
    <row r="487" spans="2:57" x14ac:dyDescent="0.35">
      <c r="B487" s="36"/>
      <c r="G487" s="36"/>
      <c r="AF487" s="36"/>
      <c r="AG487" s="37"/>
      <c r="AH487" s="38"/>
      <c r="AK487" s="36"/>
      <c r="AL487" s="37"/>
      <c r="AM487" s="38"/>
      <c r="AP487" s="36"/>
      <c r="AU487" s="36"/>
      <c r="AX487" s="38"/>
      <c r="AY487" s="38"/>
      <c r="AZ487" s="38"/>
      <c r="BE487" s="36"/>
    </row>
    <row r="488" spans="2:57" x14ac:dyDescent="0.35">
      <c r="B488" s="36"/>
      <c r="G488" s="36"/>
      <c r="AF488" s="36"/>
      <c r="AG488" s="37"/>
      <c r="AH488" s="38"/>
      <c r="AK488" s="36"/>
      <c r="AL488" s="37"/>
      <c r="AM488" s="38"/>
      <c r="AP488" s="36"/>
      <c r="AU488" s="36"/>
      <c r="AX488" s="38"/>
      <c r="AY488" s="38"/>
      <c r="AZ488" s="38"/>
      <c r="BE488" s="36"/>
    </row>
    <row r="489" spans="2:57" x14ac:dyDescent="0.35">
      <c r="B489" s="36"/>
      <c r="G489" s="36"/>
      <c r="AF489" s="36"/>
      <c r="AG489" s="37"/>
      <c r="AH489" s="38"/>
      <c r="AK489" s="36"/>
      <c r="AL489" s="37"/>
      <c r="AM489" s="38"/>
      <c r="AP489" s="36"/>
      <c r="AU489" s="36"/>
      <c r="AX489" s="38"/>
      <c r="AY489" s="38"/>
      <c r="AZ489" s="38"/>
      <c r="BE489" s="36"/>
    </row>
    <row r="490" spans="2:57" x14ac:dyDescent="0.35">
      <c r="B490" s="36"/>
      <c r="G490" s="36"/>
      <c r="AF490" s="36"/>
      <c r="AG490" s="37"/>
      <c r="AH490" s="38"/>
      <c r="AK490" s="36"/>
      <c r="AL490" s="37"/>
      <c r="AM490" s="38"/>
      <c r="AP490" s="36"/>
      <c r="AU490" s="36"/>
      <c r="AX490" s="38"/>
      <c r="AY490" s="38"/>
      <c r="AZ490" s="38"/>
      <c r="BE490" s="36"/>
    </row>
    <row r="491" spans="2:57" x14ac:dyDescent="0.35">
      <c r="B491" s="36"/>
      <c r="G491" s="36"/>
      <c r="AF491" s="36"/>
      <c r="AG491" s="37"/>
      <c r="AH491" s="38"/>
      <c r="AK491" s="36"/>
      <c r="AL491" s="37"/>
      <c r="AM491" s="38"/>
      <c r="AP491" s="36"/>
      <c r="AU491" s="36"/>
      <c r="AX491" s="38"/>
      <c r="AY491" s="38"/>
      <c r="AZ491" s="38"/>
      <c r="BE491" s="36"/>
    </row>
    <row r="492" spans="2:57" x14ac:dyDescent="0.35">
      <c r="B492" s="36"/>
      <c r="G492" s="36"/>
      <c r="AF492" s="36"/>
      <c r="AG492" s="37"/>
      <c r="AH492" s="38"/>
      <c r="AK492" s="36"/>
      <c r="AL492" s="37"/>
      <c r="AM492" s="38"/>
      <c r="AP492" s="36"/>
      <c r="AU492" s="36"/>
      <c r="AX492" s="38"/>
      <c r="AY492" s="38"/>
      <c r="AZ492" s="38"/>
      <c r="BE492" s="36"/>
    </row>
    <row r="493" spans="2:57" x14ac:dyDescent="0.35">
      <c r="B493" s="36"/>
      <c r="G493" s="36"/>
      <c r="AF493" s="36"/>
      <c r="AG493" s="37"/>
      <c r="AH493" s="38"/>
      <c r="AK493" s="36"/>
      <c r="AL493" s="37"/>
      <c r="AM493" s="38"/>
      <c r="AP493" s="36"/>
      <c r="AU493" s="36"/>
      <c r="AX493" s="38"/>
      <c r="AY493" s="38"/>
      <c r="AZ493" s="38"/>
      <c r="BE493" s="36"/>
    </row>
    <row r="494" spans="2:57" x14ac:dyDescent="0.35">
      <c r="B494" s="36"/>
      <c r="G494" s="36"/>
      <c r="AF494" s="36"/>
      <c r="AG494" s="37"/>
      <c r="AH494" s="38"/>
      <c r="AK494" s="36"/>
      <c r="AL494" s="37"/>
      <c r="AM494" s="38"/>
      <c r="AP494" s="36"/>
      <c r="AU494" s="36"/>
      <c r="AX494" s="38"/>
      <c r="AY494" s="38"/>
      <c r="AZ494" s="38"/>
      <c r="BE494" s="36"/>
    </row>
    <row r="495" spans="2:57" x14ac:dyDescent="0.35">
      <c r="B495" s="36"/>
      <c r="G495" s="36"/>
      <c r="AF495" s="36"/>
      <c r="AG495" s="37"/>
      <c r="AH495" s="38"/>
      <c r="AK495" s="36"/>
      <c r="AL495" s="37"/>
      <c r="AM495" s="38"/>
      <c r="AP495" s="36"/>
      <c r="AU495" s="36"/>
      <c r="AX495" s="38"/>
      <c r="AY495" s="38"/>
      <c r="AZ495" s="38"/>
      <c r="BE495" s="36"/>
    </row>
    <row r="496" spans="2:57" x14ac:dyDescent="0.35">
      <c r="B496" s="36"/>
      <c r="G496" s="36"/>
      <c r="AF496" s="36"/>
      <c r="AG496" s="37"/>
      <c r="AH496" s="38"/>
      <c r="AK496" s="36"/>
      <c r="AL496" s="37"/>
      <c r="AM496" s="38"/>
      <c r="AP496" s="36"/>
      <c r="AU496" s="36"/>
      <c r="AX496" s="38"/>
      <c r="AY496" s="38"/>
      <c r="AZ496" s="38"/>
      <c r="BE496" s="36"/>
    </row>
    <row r="497" spans="2:57" x14ac:dyDescent="0.35">
      <c r="B497" s="36"/>
      <c r="G497" s="36"/>
      <c r="AF497" s="36"/>
      <c r="AG497" s="37"/>
      <c r="AH497" s="38"/>
      <c r="AK497" s="36"/>
      <c r="AL497" s="37"/>
      <c r="AM497" s="38"/>
      <c r="AP497" s="36"/>
      <c r="AU497" s="36"/>
      <c r="AX497" s="38"/>
      <c r="AY497" s="38"/>
      <c r="AZ497" s="38"/>
      <c r="BE497" s="36"/>
    </row>
    <row r="498" spans="2:57" x14ac:dyDescent="0.35">
      <c r="B498" s="36"/>
      <c r="G498" s="36"/>
      <c r="AF498" s="36"/>
      <c r="AG498" s="37"/>
      <c r="AH498" s="38"/>
      <c r="AK498" s="36"/>
      <c r="AL498" s="37"/>
      <c r="AM498" s="38"/>
      <c r="AP498" s="36"/>
      <c r="AU498" s="36"/>
      <c r="AX498" s="38"/>
      <c r="AY498" s="38"/>
      <c r="AZ498" s="38"/>
      <c r="BE498" s="36"/>
    </row>
    <row r="499" spans="2:57" x14ac:dyDescent="0.35">
      <c r="B499" s="36"/>
      <c r="G499" s="36"/>
      <c r="AF499" s="36"/>
      <c r="AG499" s="37"/>
      <c r="AH499" s="38"/>
      <c r="AK499" s="36"/>
      <c r="AL499" s="37"/>
      <c r="AM499" s="38"/>
      <c r="AP499" s="36"/>
      <c r="AU499" s="36"/>
      <c r="AX499" s="38"/>
      <c r="AY499" s="38"/>
      <c r="AZ499" s="38"/>
      <c r="BE499" s="36"/>
    </row>
    <row r="500" spans="2:57" x14ac:dyDescent="0.35">
      <c r="B500" s="36"/>
      <c r="G500" s="36"/>
      <c r="AF500" s="36"/>
      <c r="AG500" s="37"/>
      <c r="AH500" s="38"/>
      <c r="AK500" s="36"/>
      <c r="AL500" s="37"/>
      <c r="AM500" s="38"/>
      <c r="AP500" s="36"/>
      <c r="AU500" s="36"/>
      <c r="AX500" s="38"/>
      <c r="AY500" s="38"/>
      <c r="AZ500" s="38"/>
      <c r="BE500" s="36"/>
    </row>
    <row r="501" spans="2:57" x14ac:dyDescent="0.35">
      <c r="B501" s="36"/>
      <c r="G501" s="36"/>
      <c r="AF501" s="36"/>
      <c r="AG501" s="37"/>
      <c r="AH501" s="38"/>
      <c r="AK501" s="36"/>
      <c r="AL501" s="37"/>
      <c r="AM501" s="38"/>
      <c r="AP501" s="36"/>
      <c r="AU501" s="36"/>
      <c r="AX501" s="38"/>
      <c r="AY501" s="38"/>
      <c r="AZ501" s="38"/>
      <c r="BE501" s="36"/>
    </row>
    <row r="502" spans="2:57" x14ac:dyDescent="0.35">
      <c r="B502" s="36"/>
      <c r="G502" s="36"/>
      <c r="AF502" s="36"/>
      <c r="AG502" s="37"/>
      <c r="AH502" s="38"/>
      <c r="AK502" s="36"/>
      <c r="AL502" s="37"/>
      <c r="AM502" s="38"/>
      <c r="AP502" s="36"/>
      <c r="AU502" s="36"/>
      <c r="AX502" s="38"/>
      <c r="AY502" s="38"/>
      <c r="AZ502" s="38"/>
      <c r="BE502" s="36"/>
    </row>
    <row r="503" spans="2:57" x14ac:dyDescent="0.35">
      <c r="B503" s="36"/>
      <c r="G503" s="36"/>
      <c r="AF503" s="36"/>
      <c r="AK503" s="36"/>
      <c r="AL503" s="37"/>
      <c r="AM503" s="38"/>
      <c r="AP503" s="36"/>
      <c r="AU503" s="36"/>
      <c r="AX503" s="38"/>
      <c r="AY503" s="38"/>
      <c r="AZ503" s="38"/>
      <c r="BE503" s="36"/>
    </row>
    <row r="504" spans="2:57" x14ac:dyDescent="0.35">
      <c r="B504" s="36"/>
      <c r="G504" s="36"/>
      <c r="AF504" s="36"/>
      <c r="AK504" s="36"/>
      <c r="AL504" s="37"/>
      <c r="AM504" s="38"/>
      <c r="AP504" s="36"/>
      <c r="AU504" s="36"/>
      <c r="AX504" s="38"/>
      <c r="AY504" s="38"/>
      <c r="AZ504" s="38"/>
      <c r="BE504" s="36"/>
    </row>
    <row r="505" spans="2:57" x14ac:dyDescent="0.35">
      <c r="B505" s="36"/>
      <c r="G505" s="36"/>
      <c r="AF505" s="36"/>
      <c r="AK505" s="36"/>
      <c r="AL505" s="37"/>
      <c r="AM505" s="38"/>
      <c r="AP505" s="36"/>
      <c r="AU505" s="36"/>
      <c r="AX505" s="38"/>
      <c r="AY505" s="38"/>
      <c r="AZ505" s="38"/>
      <c r="BE505" s="36"/>
    </row>
    <row r="506" spans="2:57" x14ac:dyDescent="0.35">
      <c r="B506" s="36"/>
      <c r="G506" s="36"/>
      <c r="AF506" s="36"/>
      <c r="AK506" s="36"/>
      <c r="AL506" s="37"/>
      <c r="AM506" s="38"/>
      <c r="AP506" s="36"/>
      <c r="AU506" s="36"/>
      <c r="AX506" s="38"/>
      <c r="AY506" s="38"/>
      <c r="AZ506" s="38"/>
      <c r="BE506" s="36"/>
    </row>
    <row r="507" spans="2:57" x14ac:dyDescent="0.35">
      <c r="B507" s="36"/>
      <c r="G507" s="36"/>
      <c r="AF507" s="36"/>
      <c r="AK507" s="36"/>
      <c r="AL507" s="37"/>
      <c r="AM507" s="38"/>
      <c r="AP507" s="36"/>
      <c r="AU507" s="36"/>
      <c r="AX507" s="38"/>
      <c r="AY507" s="38"/>
      <c r="AZ507" s="38"/>
      <c r="BE507" s="36"/>
    </row>
    <row r="508" spans="2:57" x14ac:dyDescent="0.35">
      <c r="B508" s="36"/>
      <c r="G508" s="36"/>
      <c r="AF508" s="36"/>
      <c r="AK508" s="36"/>
      <c r="AL508" s="37"/>
      <c r="AM508" s="38"/>
      <c r="AP508" s="36"/>
      <c r="AU508" s="36"/>
      <c r="AX508" s="38"/>
      <c r="AY508" s="38"/>
      <c r="AZ508" s="38"/>
      <c r="BE508" s="36"/>
    </row>
    <row r="509" spans="2:57" x14ac:dyDescent="0.35">
      <c r="B509" s="36"/>
      <c r="G509" s="36"/>
      <c r="AF509" s="36"/>
      <c r="AK509" s="36"/>
      <c r="AL509" s="37"/>
      <c r="AM509" s="38"/>
      <c r="AP509" s="36"/>
      <c r="AU509" s="36"/>
      <c r="AX509" s="38"/>
      <c r="AY509" s="38"/>
      <c r="AZ509" s="38"/>
      <c r="BE509" s="36"/>
    </row>
    <row r="510" spans="2:57" x14ac:dyDescent="0.35">
      <c r="B510" s="36"/>
      <c r="G510" s="36"/>
      <c r="AF510" s="36"/>
      <c r="AK510" s="36"/>
      <c r="AL510" s="37"/>
      <c r="AM510" s="38"/>
      <c r="AP510" s="36"/>
      <c r="AU510" s="36"/>
      <c r="AX510" s="38"/>
      <c r="AY510" s="38"/>
      <c r="AZ510" s="38"/>
      <c r="BE510" s="36"/>
    </row>
    <row r="511" spans="2:57" x14ac:dyDescent="0.35">
      <c r="B511" s="36"/>
      <c r="G511" s="36"/>
      <c r="AF511" s="36"/>
      <c r="AK511" s="36"/>
      <c r="AL511" s="37"/>
      <c r="AM511" s="38"/>
      <c r="AP511" s="36"/>
      <c r="AU511" s="36"/>
      <c r="AX511" s="38"/>
      <c r="AY511" s="38"/>
      <c r="AZ511" s="38"/>
      <c r="BE511" s="36"/>
    </row>
    <row r="512" spans="2:57" x14ac:dyDescent="0.35">
      <c r="B512" s="36"/>
      <c r="G512" s="36"/>
      <c r="AF512" s="36"/>
      <c r="AK512" s="36"/>
      <c r="AL512" s="37"/>
      <c r="AM512" s="38"/>
      <c r="AP512" s="36"/>
      <c r="AU512" s="36"/>
      <c r="AX512" s="38"/>
      <c r="AY512" s="38"/>
      <c r="AZ512" s="38"/>
      <c r="BE512" s="36"/>
    </row>
    <row r="513" spans="2:57" x14ac:dyDescent="0.35">
      <c r="B513" s="36"/>
      <c r="G513" s="36"/>
      <c r="AF513" s="36"/>
      <c r="AK513" s="36"/>
      <c r="AL513" s="37"/>
      <c r="AM513" s="38"/>
      <c r="AP513" s="36"/>
      <c r="AU513" s="36"/>
      <c r="AX513" s="38"/>
      <c r="AY513" s="38"/>
      <c r="AZ513" s="38"/>
      <c r="BE513" s="36"/>
    </row>
    <row r="514" spans="2:57" x14ac:dyDescent="0.35">
      <c r="B514" s="36"/>
      <c r="G514" s="36"/>
      <c r="AF514" s="36"/>
      <c r="AK514" s="36"/>
      <c r="AL514" s="37"/>
      <c r="AM514" s="38"/>
      <c r="AP514" s="36"/>
      <c r="AU514" s="36"/>
      <c r="AX514" s="38"/>
      <c r="AY514" s="38"/>
      <c r="AZ514" s="38"/>
      <c r="BE514" s="36"/>
    </row>
    <row r="515" spans="2:57" x14ac:dyDescent="0.35">
      <c r="B515" s="36"/>
      <c r="G515" s="36"/>
      <c r="AF515" s="36"/>
      <c r="AK515" s="36"/>
      <c r="AL515" s="37"/>
      <c r="AM515" s="38"/>
      <c r="AP515" s="36"/>
      <c r="AU515" s="36"/>
      <c r="AX515" s="38"/>
      <c r="AY515" s="38"/>
      <c r="AZ515" s="38"/>
      <c r="BE515" s="36"/>
    </row>
    <row r="516" spans="2:57" x14ac:dyDescent="0.35">
      <c r="B516" s="36"/>
      <c r="G516" s="36"/>
      <c r="AF516" s="36"/>
      <c r="AK516" s="36"/>
      <c r="AL516" s="37"/>
      <c r="AM516" s="38"/>
      <c r="AP516" s="36"/>
      <c r="AU516" s="36"/>
      <c r="AX516" s="38"/>
      <c r="AY516" s="38"/>
      <c r="AZ516" s="38"/>
      <c r="BE516" s="36"/>
    </row>
    <row r="517" spans="2:57" x14ac:dyDescent="0.35">
      <c r="B517" s="36"/>
      <c r="G517" s="36"/>
      <c r="AF517" s="36"/>
      <c r="AK517" s="36"/>
      <c r="AL517" s="37"/>
      <c r="AM517" s="38"/>
      <c r="AP517" s="36"/>
      <c r="AU517" s="36"/>
      <c r="AX517" s="38"/>
      <c r="AY517" s="38"/>
      <c r="AZ517" s="38"/>
      <c r="BE517" s="36"/>
    </row>
    <row r="518" spans="2:57" x14ac:dyDescent="0.35">
      <c r="B518" s="36"/>
      <c r="G518" s="36"/>
      <c r="AF518" s="36"/>
      <c r="AK518" s="36"/>
      <c r="AL518" s="37"/>
      <c r="AM518" s="38"/>
      <c r="AP518" s="36"/>
      <c r="AU518" s="36"/>
      <c r="AX518" s="38"/>
      <c r="AY518" s="38"/>
      <c r="AZ518" s="38"/>
      <c r="BE518" s="36"/>
    </row>
    <row r="519" spans="2:57" x14ac:dyDescent="0.35">
      <c r="B519" s="36"/>
      <c r="G519" s="36"/>
      <c r="AF519" s="36"/>
      <c r="AK519" s="36"/>
      <c r="AL519" s="37"/>
      <c r="AM519" s="38"/>
      <c r="AP519" s="36"/>
      <c r="AU519" s="36"/>
      <c r="AX519" s="38"/>
      <c r="AY519" s="38"/>
      <c r="AZ519" s="38"/>
      <c r="BE519" s="36"/>
    </row>
    <row r="520" spans="2:57" x14ac:dyDescent="0.35">
      <c r="B520" s="36"/>
      <c r="G520" s="36"/>
      <c r="AF520" s="36"/>
      <c r="AK520" s="36"/>
      <c r="AL520" s="37"/>
      <c r="AM520" s="38"/>
      <c r="AP520" s="36"/>
      <c r="AU520" s="36"/>
      <c r="AX520" s="38"/>
      <c r="AY520" s="38"/>
      <c r="AZ520" s="38"/>
      <c r="BE520" s="36"/>
    </row>
    <row r="521" spans="2:57" x14ac:dyDescent="0.35">
      <c r="B521" s="36"/>
      <c r="G521" s="36"/>
      <c r="AF521" s="36"/>
      <c r="AK521" s="36"/>
      <c r="AL521" s="37"/>
      <c r="AM521" s="38"/>
      <c r="AP521" s="36"/>
      <c r="AU521" s="36"/>
      <c r="AX521" s="38"/>
      <c r="AY521" s="38"/>
      <c r="AZ521" s="38"/>
      <c r="BE521" s="36"/>
    </row>
    <row r="522" spans="2:57" x14ac:dyDescent="0.35">
      <c r="B522" s="36"/>
      <c r="G522" s="36"/>
      <c r="AF522" s="36"/>
      <c r="AK522" s="36"/>
      <c r="AL522" s="37"/>
      <c r="AM522" s="38"/>
      <c r="AP522" s="36"/>
      <c r="AU522" s="36"/>
      <c r="AX522" s="38"/>
      <c r="AY522" s="38"/>
      <c r="AZ522" s="38"/>
      <c r="BE522" s="36"/>
    </row>
    <row r="523" spans="2:57" x14ac:dyDescent="0.35">
      <c r="B523" s="36"/>
      <c r="G523" s="36"/>
      <c r="AF523" s="36"/>
      <c r="AK523" s="36"/>
      <c r="AL523" s="37"/>
      <c r="AM523" s="38"/>
      <c r="AP523" s="36"/>
      <c r="AU523" s="36"/>
      <c r="AX523" s="38"/>
      <c r="AY523" s="38"/>
      <c r="AZ523" s="38"/>
      <c r="BE523" s="36"/>
    </row>
    <row r="524" spans="2:57" x14ac:dyDescent="0.35">
      <c r="B524" s="36"/>
      <c r="G524" s="36"/>
      <c r="AF524" s="36"/>
      <c r="AK524" s="36"/>
      <c r="AL524" s="37"/>
      <c r="AM524" s="38"/>
      <c r="AP524" s="36"/>
      <c r="AU524" s="36"/>
      <c r="AX524" s="38"/>
      <c r="AY524" s="38"/>
      <c r="AZ524" s="38"/>
      <c r="BE524" s="36"/>
    </row>
    <row r="525" spans="2:57" x14ac:dyDescent="0.35">
      <c r="B525" s="36"/>
      <c r="G525" s="36"/>
      <c r="AF525" s="36"/>
      <c r="AK525" s="36"/>
      <c r="AL525" s="37"/>
      <c r="AM525" s="38"/>
      <c r="AP525" s="36"/>
      <c r="AU525" s="36"/>
      <c r="AX525" s="38"/>
      <c r="AY525" s="38"/>
      <c r="AZ525" s="38"/>
      <c r="BE525" s="36"/>
    </row>
    <row r="526" spans="2:57" x14ac:dyDescent="0.35">
      <c r="B526" s="36"/>
      <c r="G526" s="36"/>
      <c r="AF526" s="36"/>
      <c r="AK526" s="36"/>
      <c r="AL526" s="37"/>
      <c r="AM526" s="38"/>
      <c r="AP526" s="36"/>
      <c r="AU526" s="36"/>
      <c r="AX526" s="38"/>
      <c r="AY526" s="38"/>
      <c r="AZ526" s="38"/>
      <c r="BE526" s="36"/>
    </row>
    <row r="527" spans="2:57" x14ac:dyDescent="0.35">
      <c r="B527" s="36"/>
      <c r="G527" s="36"/>
      <c r="AF527" s="36"/>
      <c r="AK527" s="36"/>
      <c r="AL527" s="37"/>
      <c r="AM527" s="38"/>
      <c r="AP527" s="36"/>
      <c r="AU527" s="36"/>
      <c r="AX527" s="38"/>
      <c r="AY527" s="38"/>
      <c r="AZ527" s="38"/>
      <c r="BE527" s="36"/>
    </row>
    <row r="528" spans="2:57" x14ac:dyDescent="0.35">
      <c r="B528" s="36"/>
      <c r="G528" s="36"/>
      <c r="AF528" s="36"/>
      <c r="AK528" s="36"/>
      <c r="AL528" s="37"/>
      <c r="AM528" s="38"/>
      <c r="AP528" s="36"/>
      <c r="AU528" s="36"/>
      <c r="AX528" s="38"/>
      <c r="AY528" s="38"/>
      <c r="AZ528" s="38"/>
      <c r="BE528" s="36"/>
    </row>
    <row r="529" spans="2:57" x14ac:dyDescent="0.35">
      <c r="B529" s="36"/>
      <c r="G529" s="36"/>
      <c r="AF529" s="36"/>
      <c r="AK529" s="36"/>
      <c r="AL529" s="37"/>
      <c r="AM529" s="38"/>
      <c r="AP529" s="36"/>
      <c r="AU529" s="36"/>
      <c r="AX529" s="38"/>
      <c r="AY529" s="38"/>
      <c r="AZ529" s="38"/>
      <c r="BE529" s="36"/>
    </row>
    <row r="530" spans="2:57" x14ac:dyDescent="0.35">
      <c r="B530" s="36"/>
      <c r="G530" s="36"/>
      <c r="AF530" s="36"/>
      <c r="AK530" s="36"/>
      <c r="AL530" s="37"/>
      <c r="AM530" s="38"/>
      <c r="AP530" s="36"/>
      <c r="AU530" s="36"/>
      <c r="AX530" s="38"/>
      <c r="AY530" s="38"/>
      <c r="AZ530" s="38"/>
      <c r="BE530" s="36"/>
    </row>
    <row r="531" spans="2:57" x14ac:dyDescent="0.35">
      <c r="B531" s="36"/>
      <c r="G531" s="36"/>
      <c r="AF531" s="36"/>
      <c r="AK531" s="36"/>
      <c r="AL531" s="37"/>
      <c r="AM531" s="38"/>
      <c r="AP531" s="36"/>
      <c r="AU531" s="36"/>
      <c r="AX531" s="38"/>
      <c r="AY531" s="38"/>
      <c r="AZ531" s="38"/>
      <c r="BE531" s="36"/>
    </row>
    <row r="532" spans="2:57" x14ac:dyDescent="0.35">
      <c r="B532" s="36"/>
      <c r="G532" s="36"/>
      <c r="AF532" s="36"/>
      <c r="AK532" s="36"/>
      <c r="AL532" s="37"/>
      <c r="AM532" s="38"/>
      <c r="AP532" s="36"/>
      <c r="AU532" s="36"/>
      <c r="AX532" s="38"/>
      <c r="AY532" s="38"/>
      <c r="AZ532" s="38"/>
      <c r="BE532" s="36"/>
    </row>
    <row r="533" spans="2:57" x14ac:dyDescent="0.35">
      <c r="B533" s="36"/>
      <c r="G533" s="36"/>
      <c r="AF533" s="36"/>
      <c r="AK533" s="36"/>
      <c r="AL533" s="37"/>
      <c r="AM533" s="38"/>
      <c r="AP533" s="36"/>
      <c r="AU533" s="36"/>
      <c r="AX533" s="38"/>
      <c r="AY533" s="38"/>
      <c r="AZ533" s="38"/>
      <c r="BE533" s="36"/>
    </row>
    <row r="534" spans="2:57" x14ac:dyDescent="0.35">
      <c r="B534" s="36"/>
      <c r="G534" s="36"/>
      <c r="AF534" s="36"/>
      <c r="AK534" s="36"/>
      <c r="AL534" s="37"/>
      <c r="AM534" s="38"/>
      <c r="AP534" s="36"/>
      <c r="AU534" s="36"/>
      <c r="AX534" s="38"/>
      <c r="AY534" s="38"/>
      <c r="AZ534" s="38"/>
      <c r="BE534" s="36"/>
    </row>
    <row r="535" spans="2:57" x14ac:dyDescent="0.35">
      <c r="B535" s="36"/>
      <c r="G535" s="36"/>
      <c r="AF535" s="36"/>
      <c r="AK535" s="36"/>
      <c r="AL535" s="37"/>
      <c r="AM535" s="38"/>
      <c r="AP535" s="36"/>
      <c r="AU535" s="36"/>
      <c r="AX535" s="38"/>
      <c r="AY535" s="38"/>
      <c r="AZ535" s="38"/>
      <c r="BE535" s="36"/>
    </row>
    <row r="536" spans="2:57" x14ac:dyDescent="0.35">
      <c r="B536" s="36"/>
      <c r="G536" s="36"/>
      <c r="AF536" s="36"/>
      <c r="AK536" s="36"/>
      <c r="AL536" s="37"/>
      <c r="AM536" s="38"/>
      <c r="AP536" s="36"/>
      <c r="AU536" s="36"/>
      <c r="AX536" s="38"/>
      <c r="AY536" s="38"/>
      <c r="AZ536" s="38"/>
      <c r="BE536" s="36"/>
    </row>
    <row r="537" spans="2:57" x14ac:dyDescent="0.35">
      <c r="B537" s="36"/>
      <c r="G537" s="36"/>
      <c r="AF537" s="36"/>
      <c r="AK537" s="36"/>
      <c r="AL537" s="37"/>
      <c r="AM537" s="38"/>
      <c r="AP537" s="36"/>
      <c r="AU537" s="36"/>
      <c r="AX537" s="38"/>
      <c r="AY537" s="38"/>
      <c r="AZ537" s="38"/>
      <c r="BE537" s="36"/>
    </row>
    <row r="538" spans="2:57" x14ac:dyDescent="0.35">
      <c r="B538" s="36"/>
      <c r="G538" s="36"/>
      <c r="AF538" s="36"/>
      <c r="AK538" s="36"/>
      <c r="AL538" s="37"/>
      <c r="AM538" s="38"/>
      <c r="AP538" s="36"/>
      <c r="AU538" s="36"/>
      <c r="AX538" s="38"/>
      <c r="AY538" s="38"/>
      <c r="AZ538" s="38"/>
      <c r="BE538" s="36"/>
    </row>
    <row r="539" spans="2:57" x14ac:dyDescent="0.35">
      <c r="B539" s="36"/>
      <c r="G539" s="36"/>
      <c r="AF539" s="36"/>
      <c r="AK539" s="36"/>
      <c r="AL539" s="37"/>
      <c r="AM539" s="38"/>
      <c r="AP539" s="36"/>
      <c r="AU539" s="36"/>
      <c r="AX539" s="38"/>
      <c r="AY539" s="38"/>
      <c r="AZ539" s="38"/>
      <c r="BE539" s="36"/>
    </row>
    <row r="540" spans="2:57" x14ac:dyDescent="0.35">
      <c r="B540" s="36"/>
      <c r="G540" s="36"/>
      <c r="AF540" s="36"/>
      <c r="AK540" s="36"/>
      <c r="AL540" s="37"/>
      <c r="AM540" s="38"/>
      <c r="AP540" s="36"/>
      <c r="AU540" s="36"/>
      <c r="AX540" s="38"/>
      <c r="AY540" s="38"/>
      <c r="AZ540" s="38"/>
      <c r="BE540" s="36"/>
    </row>
    <row r="541" spans="2:57" x14ac:dyDescent="0.35">
      <c r="B541" s="36"/>
      <c r="G541" s="36"/>
      <c r="AF541" s="36"/>
      <c r="AK541" s="36"/>
      <c r="AL541" s="37"/>
      <c r="AM541" s="38"/>
      <c r="AP541" s="36"/>
      <c r="AU541" s="36"/>
      <c r="AX541" s="38"/>
      <c r="AY541" s="38"/>
      <c r="AZ541" s="38"/>
      <c r="BE541" s="36"/>
    </row>
    <row r="542" spans="2:57" x14ac:dyDescent="0.35">
      <c r="B542" s="36"/>
      <c r="G542" s="36"/>
      <c r="AF542" s="36"/>
      <c r="AK542" s="36"/>
      <c r="AL542" s="37"/>
      <c r="AM542" s="38"/>
      <c r="AP542" s="36"/>
      <c r="AU542" s="36"/>
      <c r="AX542" s="38"/>
      <c r="AY542" s="38"/>
      <c r="AZ542" s="38"/>
      <c r="BE542" s="36"/>
    </row>
    <row r="543" spans="2:57" x14ac:dyDescent="0.35">
      <c r="B543" s="36"/>
      <c r="G543" s="36"/>
      <c r="AF543" s="36"/>
      <c r="AK543" s="36"/>
      <c r="AL543" s="37"/>
      <c r="AM543" s="38"/>
      <c r="AP543" s="36"/>
      <c r="AU543" s="36"/>
      <c r="AX543" s="38"/>
      <c r="AY543" s="38"/>
      <c r="AZ543" s="38"/>
      <c r="BE543" s="36"/>
    </row>
    <row r="544" spans="2:57" x14ac:dyDescent="0.35">
      <c r="B544" s="36"/>
      <c r="G544" s="36"/>
      <c r="AF544" s="36"/>
      <c r="AK544" s="36"/>
      <c r="AL544" s="37"/>
      <c r="AM544" s="38"/>
      <c r="AP544" s="36"/>
      <c r="AU544" s="36"/>
      <c r="AX544" s="38"/>
      <c r="AY544" s="38"/>
      <c r="AZ544" s="38"/>
      <c r="BE544" s="36"/>
    </row>
    <row r="545" spans="2:57" x14ac:dyDescent="0.35">
      <c r="B545" s="36"/>
      <c r="G545" s="36"/>
      <c r="AF545" s="36"/>
      <c r="AK545" s="36"/>
      <c r="AL545" s="37"/>
      <c r="AM545" s="38"/>
      <c r="AP545" s="36"/>
      <c r="AU545" s="36"/>
      <c r="AX545" s="38"/>
      <c r="AY545" s="38"/>
      <c r="AZ545" s="38"/>
      <c r="BE545" s="36"/>
    </row>
    <row r="546" spans="2:57" x14ac:dyDescent="0.35">
      <c r="B546" s="36"/>
      <c r="G546" s="36"/>
      <c r="AF546" s="36"/>
      <c r="AK546" s="36"/>
      <c r="AL546" s="37"/>
      <c r="AM546" s="38"/>
      <c r="AP546" s="36"/>
      <c r="AU546" s="36"/>
      <c r="AX546" s="38"/>
      <c r="AY546" s="38"/>
      <c r="AZ546" s="38"/>
      <c r="BE546" s="36"/>
    </row>
    <row r="547" spans="2:57" x14ac:dyDescent="0.35">
      <c r="B547" s="36"/>
      <c r="G547" s="36"/>
      <c r="AF547" s="36"/>
      <c r="AK547" s="36"/>
      <c r="AL547" s="37"/>
      <c r="AM547" s="38"/>
      <c r="AP547" s="36"/>
      <c r="AU547" s="36"/>
      <c r="AX547" s="38"/>
      <c r="AY547" s="38"/>
      <c r="AZ547" s="38"/>
      <c r="BE547" s="36"/>
    </row>
    <row r="548" spans="2:57" x14ac:dyDescent="0.35">
      <c r="B548" s="36"/>
      <c r="G548" s="36"/>
      <c r="AF548" s="36"/>
      <c r="AK548" s="36"/>
      <c r="AL548" s="37"/>
      <c r="AM548" s="38"/>
      <c r="AP548" s="36"/>
      <c r="AU548" s="36"/>
      <c r="AX548" s="38"/>
      <c r="AY548" s="38"/>
      <c r="AZ548" s="38"/>
      <c r="BE548" s="36"/>
    </row>
    <row r="549" spans="2:57" x14ac:dyDescent="0.35">
      <c r="B549" s="36"/>
      <c r="G549" s="36"/>
      <c r="AF549" s="36"/>
      <c r="AK549" s="36"/>
      <c r="AL549" s="37"/>
      <c r="AM549" s="38"/>
      <c r="AP549" s="36"/>
      <c r="AU549" s="36"/>
      <c r="AX549" s="38"/>
      <c r="AY549" s="38"/>
      <c r="AZ549" s="38"/>
      <c r="BE549" s="36"/>
    </row>
    <row r="550" spans="2:57" x14ac:dyDescent="0.35">
      <c r="B550" s="36"/>
      <c r="G550" s="36"/>
      <c r="AF550" s="36"/>
      <c r="AK550" s="36"/>
      <c r="AL550" s="37"/>
      <c r="AM550" s="38"/>
      <c r="AP550" s="36"/>
      <c r="AU550" s="36"/>
      <c r="AX550" s="38"/>
      <c r="AY550" s="38"/>
      <c r="AZ550" s="38"/>
      <c r="BE550" s="36"/>
    </row>
    <row r="551" spans="2:57" x14ac:dyDescent="0.35">
      <c r="B551" s="36"/>
      <c r="G551" s="36"/>
      <c r="AF551" s="36"/>
      <c r="AK551" s="36"/>
      <c r="AL551" s="37"/>
      <c r="AM551" s="38"/>
      <c r="AP551" s="36"/>
      <c r="AU551" s="36"/>
      <c r="AX551" s="38"/>
      <c r="AY551" s="38"/>
      <c r="AZ551" s="38"/>
      <c r="BE551" s="36"/>
    </row>
    <row r="552" spans="2:57" x14ac:dyDescent="0.35">
      <c r="B552" s="36"/>
      <c r="G552" s="36"/>
      <c r="AF552" s="36"/>
      <c r="AK552" s="36"/>
      <c r="AL552" s="37"/>
      <c r="AM552" s="38"/>
      <c r="AP552" s="36"/>
      <c r="AU552" s="36"/>
      <c r="AX552" s="38"/>
      <c r="AY552" s="38"/>
      <c r="AZ552" s="38"/>
      <c r="BE552" s="36"/>
    </row>
    <row r="553" spans="2:57" x14ac:dyDescent="0.35">
      <c r="B553" s="36"/>
      <c r="G553" s="36"/>
      <c r="AF553" s="36"/>
      <c r="AK553" s="36"/>
      <c r="AL553" s="37"/>
      <c r="AM553" s="38"/>
      <c r="AP553" s="36"/>
      <c r="AU553" s="36"/>
      <c r="AX553" s="38"/>
      <c r="AY553" s="38"/>
      <c r="AZ553" s="38"/>
      <c r="BE553" s="36"/>
    </row>
    <row r="554" spans="2:57" x14ac:dyDescent="0.35">
      <c r="B554" s="36"/>
      <c r="G554" s="36"/>
      <c r="AF554" s="36"/>
      <c r="AK554" s="36"/>
      <c r="AL554" s="37"/>
      <c r="AM554" s="38"/>
      <c r="AP554" s="36"/>
      <c r="AU554" s="36"/>
      <c r="AX554" s="38"/>
      <c r="AY554" s="38"/>
      <c r="AZ554" s="38"/>
      <c r="BE554" s="36"/>
    </row>
    <row r="555" spans="2:57" x14ac:dyDescent="0.35">
      <c r="B555" s="36"/>
      <c r="G555" s="36"/>
      <c r="AF555" s="36"/>
      <c r="AK555" s="36"/>
      <c r="AL555" s="37"/>
      <c r="AM555" s="38"/>
      <c r="AP555" s="36"/>
      <c r="AU555" s="36"/>
      <c r="AX555" s="38"/>
      <c r="AY555" s="38"/>
      <c r="AZ555" s="38"/>
      <c r="BE555" s="36"/>
    </row>
    <row r="556" spans="2:57" x14ac:dyDescent="0.35">
      <c r="B556" s="36"/>
      <c r="G556" s="36"/>
      <c r="AF556" s="36"/>
      <c r="AK556" s="36"/>
      <c r="AL556" s="37"/>
      <c r="AM556" s="38"/>
      <c r="AP556" s="36"/>
      <c r="AU556" s="36"/>
      <c r="AX556" s="38"/>
      <c r="AY556" s="38"/>
      <c r="AZ556" s="38"/>
      <c r="BE556" s="36"/>
    </row>
    <row r="557" spans="2:57" x14ac:dyDescent="0.35">
      <c r="B557" s="36"/>
      <c r="G557" s="36"/>
      <c r="AF557" s="36"/>
      <c r="AK557" s="36"/>
      <c r="AL557" s="37"/>
      <c r="AM557" s="38"/>
      <c r="AP557" s="36"/>
      <c r="AU557" s="36"/>
      <c r="AX557" s="38"/>
      <c r="AY557" s="38"/>
      <c r="AZ557" s="38"/>
      <c r="BE557" s="36"/>
    </row>
    <row r="558" spans="2:57" x14ac:dyDescent="0.35">
      <c r="B558" s="36"/>
      <c r="G558" s="36"/>
      <c r="AF558" s="36"/>
      <c r="AK558" s="36"/>
      <c r="AL558" s="37"/>
      <c r="AM558" s="38"/>
      <c r="AP558" s="36"/>
      <c r="AU558" s="36"/>
      <c r="AX558" s="38"/>
      <c r="AY558" s="38"/>
      <c r="AZ558" s="38"/>
      <c r="BE558" s="36"/>
    </row>
    <row r="559" spans="2:57" x14ac:dyDescent="0.35">
      <c r="B559" s="36"/>
      <c r="G559" s="36"/>
      <c r="AF559" s="36"/>
      <c r="AK559" s="36"/>
      <c r="AL559" s="37"/>
      <c r="AM559" s="38"/>
      <c r="AP559" s="36"/>
      <c r="AU559" s="36"/>
      <c r="AX559" s="38"/>
      <c r="AY559" s="38"/>
      <c r="AZ559" s="38"/>
      <c r="BE559" s="36"/>
    </row>
    <row r="560" spans="2:57" x14ac:dyDescent="0.35">
      <c r="B560" s="36"/>
      <c r="G560" s="36"/>
      <c r="AF560" s="36"/>
      <c r="AK560" s="36"/>
      <c r="AL560" s="37"/>
      <c r="AM560" s="38"/>
      <c r="AP560" s="36"/>
      <c r="AU560" s="36"/>
      <c r="AX560" s="38"/>
      <c r="AY560" s="38"/>
      <c r="AZ560" s="38"/>
      <c r="BE560" s="36"/>
    </row>
    <row r="561" spans="2:57" x14ac:dyDescent="0.35">
      <c r="B561" s="36"/>
      <c r="G561" s="36"/>
      <c r="AF561" s="36"/>
      <c r="AK561" s="36"/>
      <c r="AL561" s="37"/>
      <c r="AM561" s="38"/>
      <c r="AP561" s="36"/>
      <c r="AU561" s="36"/>
      <c r="AX561" s="38"/>
      <c r="AY561" s="38"/>
      <c r="AZ561" s="38"/>
      <c r="BE561" s="36"/>
    </row>
    <row r="562" spans="2:57" x14ac:dyDescent="0.35">
      <c r="B562" s="36"/>
      <c r="G562" s="36"/>
      <c r="AF562" s="36"/>
      <c r="AK562" s="36"/>
      <c r="AL562" s="37"/>
      <c r="AM562" s="38"/>
      <c r="AP562" s="36"/>
      <c r="AU562" s="36"/>
      <c r="AX562" s="38"/>
      <c r="AY562" s="38"/>
      <c r="AZ562" s="38"/>
      <c r="BE562" s="36"/>
    </row>
    <row r="563" spans="2:57" x14ac:dyDescent="0.35">
      <c r="B563" s="36"/>
      <c r="G563" s="36"/>
      <c r="AF563" s="36"/>
      <c r="AK563" s="36"/>
      <c r="AL563" s="37"/>
      <c r="AM563" s="38"/>
      <c r="AP563" s="36"/>
      <c r="AU563" s="36"/>
      <c r="AX563" s="38"/>
      <c r="AY563" s="38"/>
      <c r="AZ563" s="38"/>
      <c r="BE563" s="36"/>
    </row>
    <row r="564" spans="2:57" x14ac:dyDescent="0.35">
      <c r="B564" s="36"/>
      <c r="G564" s="36"/>
      <c r="AF564" s="36"/>
      <c r="AK564" s="36"/>
      <c r="AL564" s="37"/>
      <c r="AM564" s="38"/>
      <c r="AP564" s="36"/>
      <c r="AU564" s="36"/>
      <c r="AX564" s="38"/>
      <c r="AY564" s="38"/>
      <c r="AZ564" s="38"/>
      <c r="BE564" s="36"/>
    </row>
    <row r="565" spans="2:57" x14ac:dyDescent="0.35">
      <c r="B565" s="36"/>
      <c r="G565" s="36"/>
      <c r="AF565" s="36"/>
      <c r="AK565" s="36"/>
      <c r="AL565" s="37"/>
      <c r="AM565" s="38"/>
      <c r="AP565" s="36"/>
      <c r="AU565" s="36"/>
      <c r="AX565" s="38"/>
      <c r="AY565" s="38"/>
      <c r="AZ565" s="38"/>
      <c r="BE565" s="36"/>
    </row>
    <row r="566" spans="2:57" x14ac:dyDescent="0.35">
      <c r="B566" s="36"/>
      <c r="G566" s="36"/>
      <c r="AF566" s="36"/>
      <c r="AK566" s="36"/>
      <c r="AL566" s="37"/>
      <c r="AM566" s="38"/>
      <c r="AP566" s="36"/>
      <c r="AU566" s="36"/>
      <c r="AX566" s="38"/>
      <c r="AY566" s="38"/>
      <c r="AZ566" s="38"/>
      <c r="BE566" s="36"/>
    </row>
    <row r="567" spans="2:57" x14ac:dyDescent="0.35">
      <c r="B567" s="36"/>
      <c r="G567" s="36"/>
      <c r="AF567" s="36"/>
      <c r="AK567" s="36"/>
      <c r="AL567" s="37"/>
      <c r="AM567" s="38"/>
      <c r="AP567" s="36"/>
      <c r="AU567" s="36"/>
      <c r="AX567" s="38"/>
      <c r="AY567" s="38"/>
      <c r="AZ567" s="38"/>
      <c r="BE567" s="36"/>
    </row>
    <row r="568" spans="2:57" x14ac:dyDescent="0.35">
      <c r="B568" s="36"/>
      <c r="G568" s="36"/>
      <c r="AF568" s="36"/>
      <c r="AK568" s="36"/>
      <c r="AL568" s="37"/>
      <c r="AM568" s="38"/>
      <c r="AP568" s="36"/>
      <c r="AU568" s="36"/>
      <c r="AX568" s="38"/>
      <c r="AY568" s="38"/>
      <c r="AZ568" s="38"/>
      <c r="BE568" s="36"/>
    </row>
    <row r="569" spans="2:57" x14ac:dyDescent="0.35">
      <c r="B569" s="36"/>
      <c r="G569" s="36"/>
      <c r="AF569" s="36"/>
      <c r="AK569" s="36"/>
      <c r="AL569" s="37"/>
      <c r="AM569" s="38"/>
      <c r="AP569" s="36"/>
      <c r="AU569" s="36"/>
      <c r="AX569" s="38"/>
      <c r="AY569" s="38"/>
      <c r="AZ569" s="38"/>
      <c r="BE569" s="36"/>
    </row>
    <row r="570" spans="2:57" x14ac:dyDescent="0.35">
      <c r="B570" s="36"/>
      <c r="G570" s="36"/>
      <c r="AF570" s="36"/>
      <c r="AK570" s="36"/>
      <c r="AL570" s="37"/>
      <c r="AM570" s="38"/>
      <c r="AP570" s="36"/>
      <c r="AU570" s="36"/>
      <c r="AX570" s="38"/>
      <c r="AY570" s="38"/>
      <c r="AZ570" s="38"/>
      <c r="BE570" s="36"/>
    </row>
    <row r="571" spans="2:57" x14ac:dyDescent="0.35">
      <c r="B571" s="36"/>
      <c r="G571" s="36"/>
      <c r="AF571" s="36"/>
      <c r="AK571" s="36"/>
      <c r="AL571" s="37"/>
      <c r="AM571" s="38"/>
      <c r="AP571" s="36"/>
      <c r="AU571" s="36"/>
      <c r="AX571" s="38"/>
      <c r="AY571" s="38"/>
      <c r="AZ571" s="38"/>
      <c r="BE571" s="36"/>
    </row>
    <row r="572" spans="2:57" x14ac:dyDescent="0.35">
      <c r="B572" s="36"/>
      <c r="G572" s="36"/>
      <c r="AF572" s="36"/>
      <c r="AK572" s="36"/>
      <c r="AL572" s="37"/>
      <c r="AM572" s="38"/>
      <c r="AP572" s="36"/>
      <c r="AU572" s="36"/>
      <c r="AX572" s="38"/>
      <c r="AY572" s="38"/>
      <c r="AZ572" s="38"/>
      <c r="BE572" s="36"/>
    </row>
    <row r="573" spans="2:57" x14ac:dyDescent="0.35">
      <c r="B573" s="36"/>
      <c r="G573" s="36"/>
      <c r="AF573" s="36"/>
      <c r="AK573" s="36"/>
      <c r="AL573" s="37"/>
      <c r="AM573" s="38"/>
      <c r="AP573" s="36"/>
      <c r="AU573" s="36"/>
      <c r="AX573" s="38"/>
      <c r="AY573" s="38"/>
      <c r="AZ573" s="38"/>
      <c r="BE573" s="36"/>
    </row>
    <row r="574" spans="2:57" x14ac:dyDescent="0.35">
      <c r="B574" s="36"/>
      <c r="G574" s="36"/>
      <c r="AF574" s="36"/>
      <c r="AK574" s="36"/>
      <c r="AL574" s="37"/>
      <c r="AM574" s="38"/>
      <c r="AP574" s="36"/>
      <c r="AU574" s="36"/>
      <c r="AX574" s="38"/>
      <c r="AY574" s="38"/>
      <c r="AZ574" s="38"/>
      <c r="BE574" s="36"/>
    </row>
    <row r="575" spans="2:57" x14ac:dyDescent="0.35">
      <c r="B575" s="36"/>
      <c r="G575" s="36"/>
      <c r="AF575" s="36"/>
      <c r="AK575" s="36"/>
      <c r="AL575" s="37"/>
      <c r="AM575" s="38"/>
      <c r="AP575" s="36"/>
      <c r="AU575" s="36"/>
      <c r="AX575" s="38"/>
      <c r="AY575" s="38"/>
      <c r="AZ575" s="38"/>
      <c r="BE575" s="36"/>
    </row>
    <row r="576" spans="2:57" x14ac:dyDescent="0.35">
      <c r="B576" s="36"/>
      <c r="G576" s="36"/>
      <c r="AF576" s="36"/>
      <c r="AK576" s="36"/>
      <c r="AL576" s="37"/>
      <c r="AM576" s="38"/>
      <c r="AP576" s="36"/>
      <c r="AU576" s="36"/>
      <c r="AX576" s="38"/>
      <c r="AY576" s="38"/>
      <c r="AZ576" s="38"/>
      <c r="BE576" s="36"/>
    </row>
    <row r="577" spans="2:57" x14ac:dyDescent="0.35">
      <c r="B577" s="36"/>
      <c r="G577" s="36"/>
      <c r="AF577" s="36"/>
      <c r="AK577" s="36"/>
      <c r="AL577" s="37"/>
      <c r="AM577" s="38"/>
      <c r="AP577" s="36"/>
      <c r="AU577" s="36"/>
      <c r="AX577" s="38"/>
      <c r="AY577" s="38"/>
      <c r="AZ577" s="38"/>
      <c r="BE577" s="36"/>
    </row>
    <row r="578" spans="2:57" x14ac:dyDescent="0.35">
      <c r="B578" s="36"/>
      <c r="G578" s="36"/>
      <c r="AF578" s="36"/>
      <c r="AK578" s="36"/>
      <c r="AL578" s="37"/>
      <c r="AM578" s="38"/>
      <c r="AP578" s="36"/>
      <c r="AU578" s="36"/>
      <c r="AX578" s="38"/>
      <c r="AY578" s="38"/>
      <c r="AZ578" s="38"/>
      <c r="BE578" s="36"/>
    </row>
    <row r="579" spans="2:57" x14ac:dyDescent="0.35">
      <c r="B579" s="36"/>
      <c r="G579" s="36"/>
      <c r="AF579" s="36"/>
      <c r="AK579" s="36"/>
      <c r="AL579" s="37"/>
      <c r="AM579" s="38"/>
      <c r="AP579" s="36"/>
      <c r="AU579" s="36"/>
      <c r="AX579" s="38"/>
      <c r="AY579" s="38"/>
      <c r="AZ579" s="38"/>
      <c r="BE579" s="36"/>
    </row>
    <row r="580" spans="2:57" x14ac:dyDescent="0.35">
      <c r="B580" s="36"/>
      <c r="G580" s="36"/>
      <c r="AF580" s="36"/>
      <c r="AK580" s="36"/>
      <c r="AL580" s="37"/>
      <c r="AM580" s="38"/>
      <c r="AP580" s="36"/>
      <c r="AU580" s="36"/>
      <c r="AX580" s="38"/>
      <c r="AY580" s="38"/>
      <c r="AZ580" s="38"/>
      <c r="BE580" s="36"/>
    </row>
    <row r="581" spans="2:57" x14ac:dyDescent="0.35">
      <c r="B581" s="36"/>
      <c r="G581" s="36"/>
      <c r="AF581" s="36"/>
      <c r="AK581" s="36"/>
      <c r="AL581" s="37"/>
      <c r="AM581" s="38"/>
      <c r="AP581" s="36"/>
      <c r="AU581" s="36"/>
      <c r="AX581" s="38"/>
      <c r="AY581" s="38"/>
      <c r="AZ581" s="38"/>
      <c r="BE581" s="36"/>
    </row>
    <row r="582" spans="2:57" x14ac:dyDescent="0.35">
      <c r="B582" s="36"/>
      <c r="G582" s="36"/>
      <c r="AF582" s="36"/>
      <c r="AK582" s="36"/>
      <c r="AL582" s="37"/>
      <c r="AM582" s="38"/>
      <c r="AP582" s="36"/>
      <c r="AU582" s="36"/>
      <c r="AX582" s="38"/>
      <c r="AY582" s="38"/>
      <c r="AZ582" s="38"/>
      <c r="BE582" s="36"/>
    </row>
    <row r="583" spans="2:57" x14ac:dyDescent="0.35">
      <c r="B583" s="36"/>
      <c r="G583" s="36"/>
      <c r="AF583" s="36"/>
      <c r="AK583" s="36"/>
      <c r="AL583" s="37"/>
      <c r="AM583" s="38"/>
      <c r="AP583" s="36"/>
      <c r="AU583" s="36"/>
      <c r="AX583" s="38"/>
      <c r="AY583" s="38"/>
      <c r="AZ583" s="38"/>
      <c r="BE583" s="36"/>
    </row>
    <row r="584" spans="2:57" x14ac:dyDescent="0.35">
      <c r="B584" s="36"/>
      <c r="G584" s="36"/>
      <c r="AF584" s="36"/>
      <c r="AK584" s="36"/>
      <c r="AL584" s="37"/>
      <c r="AM584" s="38"/>
      <c r="AP584" s="36"/>
      <c r="AU584" s="36"/>
      <c r="AX584" s="38"/>
      <c r="AY584" s="38"/>
      <c r="AZ584" s="38"/>
      <c r="BE584" s="36"/>
    </row>
    <row r="585" spans="2:57" x14ac:dyDescent="0.35">
      <c r="B585" s="36"/>
      <c r="G585" s="36"/>
      <c r="AF585" s="36"/>
      <c r="AK585" s="36"/>
      <c r="AL585" s="37"/>
      <c r="AM585" s="38"/>
      <c r="AP585" s="36"/>
      <c r="AU585" s="36"/>
      <c r="AX585" s="38"/>
      <c r="AY585" s="38"/>
      <c r="AZ585" s="38"/>
      <c r="BE585" s="36"/>
    </row>
    <row r="586" spans="2:57" x14ac:dyDescent="0.35">
      <c r="B586" s="36"/>
      <c r="G586" s="36"/>
      <c r="AF586" s="36"/>
      <c r="AK586" s="36"/>
      <c r="AL586" s="37"/>
      <c r="AM586" s="38"/>
      <c r="AP586" s="36"/>
      <c r="AU586" s="36"/>
      <c r="AX586" s="38"/>
      <c r="AY586" s="38"/>
      <c r="AZ586" s="38"/>
      <c r="BE586" s="36"/>
    </row>
    <row r="587" spans="2:57" x14ac:dyDescent="0.35">
      <c r="B587" s="36"/>
      <c r="G587" s="36"/>
      <c r="AF587" s="36"/>
      <c r="AK587" s="36"/>
      <c r="AL587" s="37"/>
      <c r="AM587" s="38"/>
      <c r="AP587" s="36"/>
      <c r="AU587" s="36"/>
      <c r="AX587" s="38"/>
      <c r="AY587" s="38"/>
      <c r="AZ587" s="38"/>
      <c r="BE587" s="36"/>
    </row>
    <row r="588" spans="2:57" x14ac:dyDescent="0.35">
      <c r="B588" s="36"/>
      <c r="G588" s="36"/>
      <c r="AF588" s="36"/>
      <c r="AK588" s="36"/>
      <c r="AL588" s="37"/>
      <c r="AM588" s="38"/>
      <c r="AP588" s="36"/>
      <c r="AU588" s="36"/>
      <c r="AX588" s="38"/>
      <c r="AY588" s="38"/>
      <c r="AZ588" s="38"/>
      <c r="BE588" s="36"/>
    </row>
    <row r="589" spans="2:57" x14ac:dyDescent="0.35">
      <c r="B589" s="36"/>
      <c r="G589" s="36"/>
      <c r="AF589" s="36"/>
      <c r="AK589" s="36"/>
      <c r="AL589" s="37"/>
      <c r="AM589" s="38"/>
      <c r="AP589" s="36"/>
      <c r="AU589" s="36"/>
      <c r="AX589" s="38"/>
      <c r="AY589" s="38"/>
      <c r="AZ589" s="38"/>
      <c r="BE589" s="36"/>
    </row>
    <row r="590" spans="2:57" x14ac:dyDescent="0.35">
      <c r="B590" s="36"/>
      <c r="G590" s="36"/>
      <c r="AF590" s="36"/>
      <c r="AK590" s="36"/>
      <c r="AL590" s="37"/>
      <c r="AM590" s="38"/>
      <c r="AP590" s="36"/>
      <c r="AU590" s="36"/>
      <c r="AX590" s="38"/>
      <c r="AY590" s="38"/>
      <c r="AZ590" s="38"/>
      <c r="BE590" s="36"/>
    </row>
    <row r="591" spans="2:57" x14ac:dyDescent="0.35">
      <c r="B591" s="36"/>
      <c r="G591" s="36"/>
      <c r="AF591" s="36"/>
      <c r="AK591" s="36"/>
      <c r="AL591" s="37"/>
      <c r="AM591" s="38"/>
      <c r="AP591" s="36"/>
      <c r="AU591" s="36"/>
      <c r="AX591" s="38"/>
      <c r="AY591" s="38"/>
      <c r="AZ591" s="38"/>
      <c r="BE591" s="36"/>
    </row>
    <row r="592" spans="2:57" x14ac:dyDescent="0.35">
      <c r="B592" s="36"/>
      <c r="G592" s="36"/>
      <c r="AF592" s="36"/>
      <c r="AK592" s="36"/>
      <c r="AL592" s="37"/>
      <c r="AM592" s="38"/>
      <c r="AP592" s="36"/>
      <c r="AU592" s="36"/>
      <c r="AX592" s="38"/>
      <c r="AY592" s="38"/>
      <c r="AZ592" s="38"/>
      <c r="BE592" s="36"/>
    </row>
    <row r="593" spans="2:57" x14ac:dyDescent="0.35">
      <c r="B593" s="36"/>
      <c r="G593" s="36"/>
      <c r="AF593" s="36"/>
      <c r="AK593" s="36"/>
      <c r="AL593" s="37"/>
      <c r="AM593" s="38"/>
      <c r="AP593" s="36"/>
      <c r="AU593" s="36"/>
      <c r="AX593" s="38"/>
      <c r="AY593" s="38"/>
      <c r="AZ593" s="38"/>
      <c r="BE593" s="36"/>
    </row>
    <row r="594" spans="2:57" x14ac:dyDescent="0.35">
      <c r="B594" s="36"/>
      <c r="G594" s="36"/>
      <c r="AF594" s="36"/>
      <c r="AK594" s="36"/>
      <c r="AL594" s="37"/>
      <c r="AM594" s="38"/>
      <c r="AP594" s="36"/>
      <c r="AU594" s="36"/>
      <c r="AX594" s="38"/>
      <c r="AY594" s="38"/>
      <c r="AZ594" s="38"/>
      <c r="BE594" s="36"/>
    </row>
    <row r="595" spans="2:57" x14ac:dyDescent="0.35">
      <c r="B595" s="36"/>
      <c r="G595" s="36"/>
      <c r="AF595" s="36"/>
      <c r="AK595" s="36"/>
      <c r="AL595" s="37"/>
      <c r="AM595" s="38"/>
      <c r="AP595" s="36"/>
      <c r="AU595" s="36"/>
      <c r="AX595" s="38"/>
      <c r="AY595" s="38"/>
      <c r="AZ595" s="38"/>
      <c r="BE595" s="36"/>
    </row>
    <row r="596" spans="2:57" x14ac:dyDescent="0.35">
      <c r="B596" s="36"/>
      <c r="G596" s="36"/>
      <c r="AF596" s="36"/>
      <c r="AK596" s="36"/>
      <c r="AL596" s="37"/>
      <c r="AM596" s="38"/>
      <c r="AP596" s="36"/>
      <c r="AU596" s="36"/>
      <c r="AX596" s="38"/>
      <c r="AY596" s="38"/>
      <c r="AZ596" s="38"/>
      <c r="BE596" s="36"/>
    </row>
    <row r="597" spans="2:57" x14ac:dyDescent="0.35">
      <c r="B597" s="36"/>
      <c r="G597" s="36"/>
      <c r="AF597" s="36"/>
      <c r="AK597" s="36"/>
      <c r="AL597" s="37"/>
      <c r="AM597" s="38"/>
      <c r="AP597" s="36"/>
      <c r="AU597" s="36"/>
      <c r="AX597" s="38"/>
      <c r="AY597" s="38"/>
      <c r="AZ597" s="38"/>
      <c r="BE597" s="36"/>
    </row>
    <row r="598" spans="2:57" x14ac:dyDescent="0.35">
      <c r="B598" s="36"/>
      <c r="G598" s="36"/>
      <c r="AF598" s="36"/>
      <c r="AK598" s="36"/>
      <c r="AL598" s="37"/>
      <c r="AM598" s="38"/>
      <c r="AP598" s="36"/>
      <c r="AU598" s="36"/>
      <c r="AX598" s="38"/>
      <c r="AY598" s="38"/>
      <c r="AZ598" s="38"/>
      <c r="BE598" s="36"/>
    </row>
    <row r="599" spans="2:57" x14ac:dyDescent="0.35">
      <c r="B599" s="36"/>
      <c r="G599" s="36"/>
      <c r="AF599" s="36"/>
      <c r="AK599" s="36"/>
      <c r="AL599" s="37"/>
      <c r="AM599" s="38"/>
      <c r="AP599" s="36"/>
      <c r="AU599" s="36"/>
      <c r="AX599" s="38"/>
      <c r="AY599" s="38"/>
      <c r="AZ599" s="38"/>
      <c r="BE599" s="36"/>
    </row>
    <row r="600" spans="2:57" x14ac:dyDescent="0.35">
      <c r="B600" s="36"/>
      <c r="G600" s="36"/>
      <c r="AF600" s="36"/>
      <c r="AK600" s="36"/>
      <c r="AL600" s="37"/>
      <c r="AM600" s="38"/>
      <c r="AP600" s="36"/>
      <c r="AU600" s="36"/>
      <c r="AX600" s="38"/>
      <c r="AY600" s="38"/>
      <c r="AZ600" s="38"/>
      <c r="BE600" s="36"/>
    </row>
    <row r="601" spans="2:57" x14ac:dyDescent="0.35">
      <c r="B601" s="36"/>
      <c r="G601" s="36"/>
      <c r="AF601" s="36"/>
      <c r="AK601" s="36"/>
      <c r="AL601" s="37"/>
      <c r="AM601" s="38"/>
      <c r="AP601" s="36"/>
      <c r="AU601" s="36"/>
      <c r="AX601" s="38"/>
      <c r="AY601" s="38"/>
      <c r="AZ601" s="38"/>
      <c r="BE601" s="36"/>
    </row>
    <row r="602" spans="2:57" x14ac:dyDescent="0.35">
      <c r="B602" s="36"/>
      <c r="G602" s="36"/>
      <c r="AF602" s="36"/>
      <c r="AK602" s="36"/>
      <c r="AL602" s="37"/>
      <c r="AM602" s="38"/>
      <c r="AP602" s="36"/>
      <c r="AU602" s="36"/>
      <c r="AX602" s="38"/>
      <c r="AY602" s="38"/>
      <c r="AZ602" s="38"/>
      <c r="BE602" s="36"/>
    </row>
    <row r="603" spans="2:57" x14ac:dyDescent="0.35">
      <c r="B603" s="36"/>
      <c r="G603" s="36"/>
      <c r="AF603" s="36"/>
      <c r="AK603" s="36"/>
      <c r="AL603" s="37"/>
      <c r="AM603" s="38"/>
      <c r="AP603" s="36"/>
      <c r="AU603" s="36"/>
      <c r="AX603" s="38"/>
      <c r="AY603" s="38"/>
      <c r="AZ603" s="38"/>
      <c r="BE603" s="36"/>
    </row>
    <row r="604" spans="2:57" x14ac:dyDescent="0.35">
      <c r="B604" s="36"/>
      <c r="G604" s="36"/>
      <c r="AF604" s="36"/>
      <c r="AK604" s="36"/>
      <c r="AL604" s="37"/>
      <c r="AM604" s="38"/>
      <c r="AP604" s="36"/>
      <c r="AU604" s="36"/>
      <c r="AX604" s="38"/>
      <c r="AY604" s="38"/>
      <c r="AZ604" s="38"/>
      <c r="BE604" s="36"/>
    </row>
    <row r="605" spans="2:57" x14ac:dyDescent="0.35">
      <c r="B605" s="36"/>
      <c r="G605" s="36"/>
      <c r="AF605" s="36"/>
      <c r="AK605" s="36"/>
      <c r="AL605" s="37"/>
      <c r="AM605" s="38"/>
      <c r="AP605" s="36"/>
      <c r="AU605" s="36"/>
      <c r="AX605" s="38"/>
      <c r="AY605" s="38"/>
      <c r="AZ605" s="38"/>
      <c r="BE605" s="36"/>
    </row>
    <row r="606" spans="2:57" x14ac:dyDescent="0.35">
      <c r="B606" s="36"/>
      <c r="G606" s="36"/>
      <c r="AF606" s="36"/>
      <c r="AK606" s="36"/>
      <c r="AL606" s="37"/>
      <c r="AM606" s="38"/>
      <c r="AP606" s="36"/>
      <c r="AU606" s="36"/>
      <c r="AX606" s="38"/>
      <c r="AY606" s="38"/>
      <c r="AZ606" s="38"/>
      <c r="BE606" s="36"/>
    </row>
    <row r="607" spans="2:57" x14ac:dyDescent="0.35">
      <c r="B607" s="36"/>
      <c r="G607" s="36"/>
      <c r="AF607" s="36"/>
      <c r="AK607" s="36"/>
      <c r="AL607" s="37"/>
      <c r="AM607" s="38"/>
      <c r="AP607" s="36"/>
      <c r="AU607" s="36"/>
      <c r="AX607" s="38"/>
      <c r="AY607" s="38"/>
      <c r="AZ607" s="38"/>
      <c r="BE607" s="36"/>
    </row>
    <row r="608" spans="2:57" x14ac:dyDescent="0.35">
      <c r="B608" s="36"/>
      <c r="G608" s="36"/>
      <c r="AF608" s="36"/>
      <c r="AK608" s="36"/>
      <c r="AL608" s="37"/>
      <c r="AM608" s="38"/>
      <c r="AP608" s="36"/>
      <c r="AU608" s="36"/>
      <c r="AX608" s="38"/>
      <c r="AY608" s="38"/>
      <c r="AZ608" s="38"/>
      <c r="BE608" s="36"/>
    </row>
    <row r="609" spans="2:57" x14ac:dyDescent="0.35">
      <c r="B609" s="36"/>
      <c r="G609" s="36"/>
      <c r="AF609" s="36"/>
      <c r="AK609" s="36"/>
      <c r="AL609" s="37"/>
      <c r="AM609" s="38"/>
      <c r="AP609" s="36"/>
      <c r="AU609" s="36"/>
      <c r="AX609" s="38"/>
      <c r="AY609" s="38"/>
      <c r="AZ609" s="38"/>
      <c r="BE609" s="36"/>
    </row>
    <row r="610" spans="2:57" x14ac:dyDescent="0.35">
      <c r="B610" s="36"/>
      <c r="G610" s="36"/>
      <c r="AF610" s="36"/>
      <c r="AK610" s="36"/>
      <c r="AL610" s="37"/>
      <c r="AM610" s="38"/>
      <c r="AP610" s="36"/>
      <c r="AU610" s="36"/>
      <c r="AX610" s="38"/>
      <c r="AY610" s="38"/>
      <c r="AZ610" s="38"/>
      <c r="BE610" s="36"/>
    </row>
    <row r="611" spans="2:57" x14ac:dyDescent="0.35">
      <c r="B611" s="36"/>
      <c r="G611" s="36"/>
      <c r="AF611" s="36"/>
      <c r="AK611" s="36"/>
      <c r="AL611" s="37"/>
      <c r="AM611" s="38"/>
      <c r="AP611" s="36"/>
      <c r="AU611" s="36"/>
      <c r="AX611" s="38"/>
      <c r="AY611" s="38"/>
      <c r="AZ611" s="38"/>
      <c r="BE611" s="36"/>
    </row>
    <row r="612" spans="2:57" x14ac:dyDescent="0.35">
      <c r="B612" s="36"/>
      <c r="G612" s="36"/>
      <c r="AF612" s="36"/>
      <c r="AK612" s="36"/>
      <c r="AL612" s="37"/>
      <c r="AM612" s="38"/>
      <c r="AP612" s="36"/>
      <c r="AU612" s="36"/>
      <c r="AX612" s="38"/>
      <c r="AY612" s="38"/>
      <c r="AZ612" s="38"/>
      <c r="BE612" s="36"/>
    </row>
    <row r="613" spans="2:57" x14ac:dyDescent="0.35">
      <c r="B613" s="36"/>
      <c r="G613" s="36"/>
      <c r="AF613" s="36"/>
      <c r="AK613" s="36"/>
      <c r="AL613" s="37"/>
      <c r="AM613" s="38"/>
      <c r="AP613" s="36"/>
      <c r="AU613" s="36"/>
      <c r="AX613" s="38"/>
      <c r="AY613" s="38"/>
      <c r="AZ613" s="38"/>
      <c r="BE613" s="36"/>
    </row>
    <row r="614" spans="2:57" x14ac:dyDescent="0.35">
      <c r="B614" s="36"/>
      <c r="G614" s="36"/>
      <c r="AF614" s="36"/>
      <c r="AK614" s="36"/>
      <c r="AL614" s="37"/>
      <c r="AM614" s="38"/>
      <c r="AP614" s="36"/>
      <c r="AU614" s="36"/>
      <c r="AX614" s="38"/>
      <c r="AY614" s="38"/>
      <c r="AZ614" s="38"/>
      <c r="BE614" s="36"/>
    </row>
    <row r="615" spans="2:57" x14ac:dyDescent="0.35">
      <c r="B615" s="36"/>
      <c r="AF615" s="36"/>
      <c r="AK615" s="36"/>
      <c r="AL615" s="37"/>
      <c r="AM615" s="38"/>
      <c r="AP615" s="36"/>
      <c r="AU615" s="36"/>
      <c r="AX615" s="38"/>
      <c r="AY615" s="38"/>
      <c r="AZ615" s="38"/>
      <c r="BE615" s="36"/>
    </row>
    <row r="616" spans="2:57" x14ac:dyDescent="0.35">
      <c r="B616" s="36"/>
      <c r="AF616" s="36"/>
      <c r="AK616" s="36"/>
      <c r="AL616" s="37"/>
      <c r="AM616" s="38"/>
      <c r="AP616" s="36"/>
      <c r="AU616" s="36"/>
      <c r="AX616" s="38"/>
      <c r="AY616" s="38"/>
      <c r="AZ616" s="38"/>
      <c r="BE616" s="36"/>
    </row>
    <row r="617" spans="2:57" x14ac:dyDescent="0.35">
      <c r="B617" s="36"/>
      <c r="AF617" s="36"/>
      <c r="AK617" s="36"/>
      <c r="AL617" s="37"/>
      <c r="AM617" s="38"/>
      <c r="AP617" s="36"/>
      <c r="AU617" s="36"/>
      <c r="AX617" s="38"/>
      <c r="AY617" s="38"/>
      <c r="AZ617" s="38"/>
      <c r="BE617" s="36"/>
    </row>
    <row r="618" spans="2:57" x14ac:dyDescent="0.35">
      <c r="B618" s="36"/>
      <c r="AF618" s="36"/>
      <c r="AK618" s="36"/>
      <c r="AL618" s="37"/>
      <c r="AM618" s="38"/>
      <c r="AP618" s="36"/>
      <c r="AU618" s="36"/>
      <c r="AX618" s="38"/>
      <c r="AY618" s="38"/>
      <c r="AZ618" s="38"/>
      <c r="BE618" s="36"/>
    </row>
    <row r="619" spans="2:57" x14ac:dyDescent="0.35">
      <c r="B619" s="36"/>
      <c r="AF619" s="36"/>
      <c r="AK619" s="36"/>
      <c r="AL619" s="37"/>
      <c r="AM619" s="38"/>
      <c r="AP619" s="36"/>
      <c r="AU619" s="36"/>
      <c r="AX619" s="38"/>
      <c r="AY619" s="38"/>
      <c r="AZ619" s="38"/>
      <c r="BE619" s="36"/>
    </row>
    <row r="620" spans="2:57" x14ac:dyDescent="0.35">
      <c r="B620" s="36"/>
      <c r="AF620" s="36"/>
      <c r="AK620" s="36"/>
      <c r="AL620" s="37"/>
      <c r="AM620" s="38"/>
      <c r="AP620" s="36"/>
      <c r="AU620" s="36"/>
      <c r="AX620" s="38"/>
      <c r="AY620" s="38"/>
      <c r="AZ620" s="38"/>
      <c r="BE620" s="36"/>
    </row>
    <row r="621" spans="2:57" x14ac:dyDescent="0.35">
      <c r="B621" s="36"/>
      <c r="AF621" s="36"/>
      <c r="AK621" s="36"/>
      <c r="AL621" s="37"/>
      <c r="AM621" s="38"/>
      <c r="AP621" s="36"/>
      <c r="AU621" s="36"/>
      <c r="AX621" s="38"/>
      <c r="AY621" s="38"/>
      <c r="AZ621" s="38"/>
      <c r="BE621" s="36"/>
    </row>
    <row r="622" spans="2:57" x14ac:dyDescent="0.35">
      <c r="B622" s="36"/>
      <c r="AF622" s="36"/>
      <c r="AK622" s="36"/>
      <c r="AL622" s="37"/>
      <c r="AM622" s="38"/>
      <c r="AP622" s="36"/>
      <c r="AU622" s="36"/>
      <c r="AX622" s="38"/>
      <c r="AY622" s="38"/>
      <c r="AZ622" s="38"/>
      <c r="BE622" s="36"/>
    </row>
    <row r="623" spans="2:57" x14ac:dyDescent="0.35">
      <c r="B623" s="36"/>
      <c r="AF623" s="36"/>
      <c r="AK623" s="36"/>
      <c r="AL623" s="37"/>
      <c r="AM623" s="38"/>
      <c r="AP623" s="36"/>
      <c r="AU623" s="36"/>
      <c r="AX623" s="38"/>
      <c r="AY623" s="38"/>
      <c r="AZ623" s="38"/>
      <c r="BE623" s="36"/>
    </row>
    <row r="624" spans="2:57" x14ac:dyDescent="0.35">
      <c r="B624" s="36"/>
      <c r="AF624" s="36"/>
      <c r="AK624" s="36"/>
      <c r="AL624" s="37"/>
      <c r="AM624" s="38"/>
      <c r="AP624" s="36"/>
      <c r="AU624" s="36"/>
      <c r="AX624" s="38"/>
      <c r="AY624" s="38"/>
      <c r="AZ624" s="38"/>
      <c r="BE624" s="36"/>
    </row>
    <row r="625" spans="2:57" x14ac:dyDescent="0.35">
      <c r="B625" s="36"/>
      <c r="AF625" s="36"/>
      <c r="AK625" s="36"/>
      <c r="AL625" s="37"/>
      <c r="AM625" s="38"/>
      <c r="AP625" s="36"/>
      <c r="AU625" s="36"/>
      <c r="AX625" s="38"/>
      <c r="AY625" s="38"/>
      <c r="AZ625" s="38"/>
      <c r="BE625" s="36"/>
    </row>
    <row r="626" spans="2:57" x14ac:dyDescent="0.35">
      <c r="B626" s="36"/>
      <c r="AF626" s="36"/>
      <c r="AK626" s="36"/>
      <c r="AL626" s="37"/>
      <c r="AM626" s="38"/>
      <c r="AP626" s="36"/>
      <c r="AU626" s="36"/>
      <c r="AX626" s="38"/>
      <c r="AY626" s="38"/>
      <c r="AZ626" s="38"/>
      <c r="BE626" s="36"/>
    </row>
    <row r="627" spans="2:57" x14ac:dyDescent="0.35">
      <c r="B627" s="36"/>
      <c r="AF627" s="36"/>
      <c r="AK627" s="36"/>
      <c r="AL627" s="37"/>
      <c r="AM627" s="38"/>
      <c r="AP627" s="36"/>
      <c r="AU627" s="36"/>
      <c r="AX627" s="38"/>
      <c r="AY627" s="38"/>
      <c r="AZ627" s="38"/>
      <c r="BE627" s="36"/>
    </row>
    <row r="628" spans="2:57" x14ac:dyDescent="0.35">
      <c r="B628" s="36"/>
      <c r="AF628" s="36"/>
      <c r="AK628" s="36"/>
      <c r="AL628" s="37"/>
      <c r="AM628" s="38"/>
      <c r="AP628" s="36"/>
      <c r="AU628" s="36"/>
      <c r="AX628" s="38"/>
      <c r="AY628" s="38"/>
      <c r="AZ628" s="38"/>
      <c r="BE628" s="36"/>
    </row>
    <row r="629" spans="2:57" x14ac:dyDescent="0.35">
      <c r="B629" s="36"/>
      <c r="AF629" s="36"/>
      <c r="AK629" s="36"/>
      <c r="AL629" s="37"/>
      <c r="AM629" s="38"/>
      <c r="AP629" s="36"/>
      <c r="AU629" s="36"/>
      <c r="AX629" s="38"/>
      <c r="AY629" s="38"/>
      <c r="AZ629" s="38"/>
      <c r="BE629" s="36"/>
    </row>
    <row r="630" spans="2:57" x14ac:dyDescent="0.35">
      <c r="B630" s="36"/>
      <c r="AF630" s="36"/>
      <c r="AK630" s="36"/>
      <c r="AL630" s="37"/>
      <c r="AM630" s="38"/>
      <c r="AP630" s="36"/>
      <c r="AU630" s="36"/>
      <c r="AX630" s="38"/>
      <c r="AY630" s="38"/>
      <c r="AZ630" s="38"/>
      <c r="BE630" s="36"/>
    </row>
    <row r="631" spans="2:57" x14ac:dyDescent="0.35">
      <c r="B631" s="36"/>
      <c r="AF631" s="36"/>
      <c r="AK631" s="36"/>
      <c r="AL631" s="37"/>
      <c r="AM631" s="38"/>
      <c r="AP631" s="36"/>
      <c r="AU631" s="36"/>
      <c r="AX631" s="38"/>
      <c r="AY631" s="38"/>
      <c r="AZ631" s="38"/>
      <c r="BE631" s="36"/>
    </row>
    <row r="632" spans="2:57" x14ac:dyDescent="0.35">
      <c r="B632" s="36"/>
      <c r="AF632" s="36"/>
      <c r="AK632" s="36"/>
      <c r="AL632" s="37"/>
      <c r="AM632" s="38"/>
      <c r="AP632" s="36"/>
      <c r="AU632" s="36"/>
      <c r="AX632" s="38"/>
      <c r="AY632" s="38"/>
      <c r="AZ632" s="38"/>
      <c r="BE632" s="36"/>
    </row>
    <row r="633" spans="2:57" x14ac:dyDescent="0.35">
      <c r="B633" s="36"/>
      <c r="AF633" s="36"/>
      <c r="AK633" s="36"/>
      <c r="AL633" s="37"/>
      <c r="AM633" s="38"/>
      <c r="AP633" s="36"/>
      <c r="AU633" s="36"/>
      <c r="AX633" s="38"/>
      <c r="AY633" s="38"/>
      <c r="AZ633" s="38"/>
      <c r="BE633" s="36"/>
    </row>
    <row r="634" spans="2:57" x14ac:dyDescent="0.35">
      <c r="B634" s="36"/>
      <c r="AF634" s="36"/>
      <c r="AK634" s="36"/>
      <c r="AL634" s="37"/>
      <c r="AM634" s="38"/>
      <c r="AP634" s="36"/>
      <c r="AU634" s="36"/>
      <c r="AX634" s="38"/>
      <c r="AY634" s="38"/>
      <c r="AZ634" s="38"/>
      <c r="BE634" s="36"/>
    </row>
    <row r="635" spans="2:57" x14ac:dyDescent="0.35">
      <c r="B635" s="36"/>
      <c r="AF635" s="36"/>
      <c r="AK635" s="36"/>
      <c r="AL635" s="37"/>
      <c r="AM635" s="38"/>
      <c r="AP635" s="36"/>
      <c r="AU635" s="36"/>
      <c r="AX635" s="38"/>
      <c r="AY635" s="38"/>
      <c r="AZ635" s="38"/>
      <c r="BE635" s="36"/>
    </row>
    <row r="636" spans="2:57" x14ac:dyDescent="0.35">
      <c r="B636" s="36"/>
      <c r="AF636" s="36"/>
      <c r="AK636" s="36"/>
      <c r="AL636" s="37"/>
      <c r="AM636" s="38"/>
      <c r="AP636" s="36"/>
      <c r="AU636" s="36"/>
      <c r="AX636" s="38"/>
      <c r="AY636" s="38"/>
      <c r="AZ636" s="38"/>
      <c r="BE636" s="36"/>
    </row>
    <row r="637" spans="2:57" x14ac:dyDescent="0.35">
      <c r="B637" s="36"/>
      <c r="AF637" s="36"/>
      <c r="AK637" s="36"/>
      <c r="AL637" s="37"/>
      <c r="AM637" s="38"/>
      <c r="AP637" s="36"/>
      <c r="AU637" s="36"/>
      <c r="AX637" s="38"/>
      <c r="AY637" s="38"/>
      <c r="AZ637" s="38"/>
      <c r="BE637" s="36"/>
    </row>
    <row r="638" spans="2:57" x14ac:dyDescent="0.35">
      <c r="B638" s="36"/>
      <c r="AF638" s="36"/>
      <c r="AK638" s="36"/>
      <c r="AL638" s="37"/>
      <c r="AM638" s="38"/>
      <c r="AP638" s="36"/>
      <c r="AU638" s="36"/>
      <c r="AX638" s="38"/>
      <c r="AY638" s="38"/>
      <c r="AZ638" s="38"/>
      <c r="BE638" s="36"/>
    </row>
    <row r="639" spans="2:57" x14ac:dyDescent="0.35">
      <c r="B639" s="36"/>
      <c r="AF639" s="36"/>
      <c r="AK639" s="36"/>
      <c r="AL639" s="37"/>
      <c r="AM639" s="38"/>
      <c r="AP639" s="36"/>
      <c r="AU639" s="36"/>
      <c r="AX639" s="38"/>
      <c r="AY639" s="38"/>
      <c r="AZ639" s="38"/>
      <c r="BE639" s="36"/>
    </row>
    <row r="640" spans="2:57" x14ac:dyDescent="0.35">
      <c r="B640" s="36"/>
      <c r="AF640" s="36"/>
      <c r="AK640" s="36"/>
      <c r="AL640" s="37"/>
      <c r="AM640" s="38"/>
      <c r="AP640" s="36"/>
      <c r="AU640" s="36"/>
      <c r="AX640" s="38"/>
      <c r="AY640" s="38"/>
      <c r="AZ640" s="38"/>
      <c r="BE640" s="36"/>
    </row>
    <row r="641" spans="2:57" x14ac:dyDescent="0.35">
      <c r="B641" s="36"/>
      <c r="AF641" s="36"/>
      <c r="AK641" s="36"/>
      <c r="AL641" s="37"/>
      <c r="AM641" s="38"/>
      <c r="AP641" s="36"/>
      <c r="AU641" s="36"/>
      <c r="AX641" s="38"/>
      <c r="AY641" s="38"/>
      <c r="AZ641" s="38"/>
      <c r="BE641" s="36"/>
    </row>
    <row r="642" spans="2:57" x14ac:dyDescent="0.35">
      <c r="B642" s="36"/>
      <c r="AF642" s="36"/>
      <c r="AK642" s="36"/>
      <c r="AL642" s="37"/>
      <c r="AM642" s="38"/>
      <c r="AP642" s="36"/>
      <c r="AU642" s="36"/>
      <c r="AX642" s="38"/>
      <c r="AY642" s="38"/>
      <c r="AZ642" s="38"/>
      <c r="BE642" s="36"/>
    </row>
    <row r="643" spans="2:57" x14ac:dyDescent="0.35">
      <c r="B643" s="36"/>
      <c r="AF643" s="36"/>
      <c r="AK643" s="36"/>
      <c r="AL643" s="37"/>
      <c r="AM643" s="38"/>
      <c r="AP643" s="36"/>
      <c r="AU643" s="36"/>
      <c r="AX643" s="38"/>
      <c r="AY643" s="38"/>
      <c r="AZ643" s="38"/>
      <c r="BE643" s="36"/>
    </row>
    <row r="644" spans="2:57" x14ac:dyDescent="0.35">
      <c r="B644" s="36"/>
      <c r="AF644" s="36"/>
      <c r="AK644" s="36"/>
      <c r="AL644" s="37"/>
      <c r="AM644" s="38"/>
      <c r="AP644" s="36"/>
      <c r="AU644" s="36"/>
      <c r="AX644" s="38"/>
      <c r="AY644" s="38"/>
      <c r="AZ644" s="38"/>
      <c r="BE644" s="36"/>
    </row>
    <row r="645" spans="2:57" x14ac:dyDescent="0.35">
      <c r="B645" s="36"/>
      <c r="AF645" s="36"/>
      <c r="AK645" s="36"/>
      <c r="AL645" s="37"/>
      <c r="AM645" s="38"/>
      <c r="AP645" s="36"/>
      <c r="AU645" s="36"/>
      <c r="AX645" s="38"/>
      <c r="AY645" s="38"/>
      <c r="AZ645" s="38"/>
      <c r="BE645" s="36"/>
    </row>
    <row r="646" spans="2:57" x14ac:dyDescent="0.35">
      <c r="B646" s="36"/>
      <c r="AF646" s="36"/>
      <c r="AK646" s="36"/>
      <c r="AL646" s="37"/>
      <c r="AM646" s="38"/>
      <c r="AP646" s="36"/>
      <c r="AU646" s="36"/>
      <c r="AX646" s="38"/>
      <c r="AY646" s="38"/>
      <c r="AZ646" s="38"/>
      <c r="BE646" s="36"/>
    </row>
    <row r="647" spans="2:57" x14ac:dyDescent="0.35">
      <c r="B647" s="36"/>
      <c r="AF647" s="36"/>
      <c r="AK647" s="36"/>
      <c r="AL647" s="37"/>
      <c r="AM647" s="38"/>
      <c r="AP647" s="36"/>
      <c r="AU647" s="36"/>
      <c r="AX647" s="38"/>
      <c r="AY647" s="38"/>
      <c r="AZ647" s="38"/>
      <c r="BE647" s="36"/>
    </row>
    <row r="648" spans="2:57" x14ac:dyDescent="0.35">
      <c r="B648" s="36"/>
      <c r="AF648" s="36"/>
      <c r="AK648" s="36"/>
      <c r="AL648" s="37"/>
      <c r="AM648" s="38"/>
      <c r="AP648" s="36"/>
      <c r="AU648" s="36"/>
      <c r="AX648" s="38"/>
      <c r="AY648" s="38"/>
      <c r="AZ648" s="38"/>
      <c r="BE648" s="36"/>
    </row>
    <row r="649" spans="2:57" x14ac:dyDescent="0.35">
      <c r="B649" s="36"/>
      <c r="AF649" s="36"/>
      <c r="AK649" s="36"/>
      <c r="AL649" s="37"/>
      <c r="AM649" s="38"/>
      <c r="AP649" s="36"/>
      <c r="AU649" s="36"/>
      <c r="AX649" s="38"/>
      <c r="AY649" s="38"/>
      <c r="AZ649" s="38"/>
      <c r="BE649" s="36"/>
    </row>
    <row r="650" spans="2:57" x14ac:dyDescent="0.35">
      <c r="B650" s="36"/>
      <c r="AF650" s="36"/>
      <c r="AK650" s="36"/>
      <c r="AL650" s="37"/>
      <c r="AM650" s="38"/>
      <c r="AP650" s="36"/>
      <c r="AU650" s="36"/>
      <c r="AX650" s="38"/>
      <c r="AY650" s="38"/>
      <c r="AZ650" s="38"/>
      <c r="BE650" s="36"/>
    </row>
    <row r="651" spans="2:57" x14ac:dyDescent="0.35">
      <c r="B651" s="36"/>
      <c r="AF651" s="36"/>
      <c r="AK651" s="36"/>
      <c r="AL651" s="37"/>
      <c r="AM651" s="38"/>
      <c r="AP651" s="36"/>
      <c r="AU651" s="36"/>
      <c r="AX651" s="38"/>
      <c r="AY651" s="38"/>
      <c r="AZ651" s="38"/>
      <c r="BE651" s="36"/>
    </row>
    <row r="652" spans="2:57" x14ac:dyDescent="0.35">
      <c r="B652" s="36"/>
      <c r="AF652" s="36"/>
      <c r="AK652" s="36"/>
      <c r="AL652" s="37"/>
      <c r="AM652" s="38"/>
      <c r="AP652" s="36"/>
      <c r="AU652" s="36"/>
      <c r="AX652" s="38"/>
      <c r="AY652" s="38"/>
      <c r="AZ652" s="38"/>
      <c r="BE652" s="36"/>
    </row>
    <row r="653" spans="2:57" x14ac:dyDescent="0.35">
      <c r="B653" s="36"/>
      <c r="AF653" s="36"/>
      <c r="AK653" s="36"/>
      <c r="AL653" s="37"/>
      <c r="AM653" s="38"/>
      <c r="AP653" s="36"/>
      <c r="AU653" s="36"/>
      <c r="AX653" s="38"/>
      <c r="AY653" s="38"/>
      <c r="AZ653" s="38"/>
      <c r="BE653" s="36"/>
    </row>
    <row r="654" spans="2:57" x14ac:dyDescent="0.35">
      <c r="B654" s="36"/>
      <c r="AF654" s="36"/>
      <c r="AK654" s="36"/>
      <c r="AL654" s="37"/>
      <c r="AM654" s="38"/>
      <c r="AP654" s="36"/>
      <c r="AU654" s="36"/>
      <c r="AX654" s="38"/>
      <c r="AY654" s="38"/>
      <c r="AZ654" s="38"/>
      <c r="BE654" s="36"/>
    </row>
    <row r="655" spans="2:57" x14ac:dyDescent="0.35">
      <c r="B655" s="36"/>
      <c r="AF655" s="36"/>
      <c r="AK655" s="36"/>
      <c r="AL655" s="37"/>
      <c r="AM655" s="38"/>
      <c r="AP655" s="36"/>
      <c r="AU655" s="36"/>
      <c r="AX655" s="38"/>
      <c r="AY655" s="38"/>
      <c r="AZ655" s="38"/>
      <c r="BE655" s="36"/>
    </row>
    <row r="656" spans="2:57" x14ac:dyDescent="0.35">
      <c r="B656" s="36"/>
      <c r="AF656" s="36"/>
      <c r="AK656" s="36"/>
      <c r="AL656" s="37"/>
      <c r="AM656" s="38"/>
      <c r="AP656" s="36"/>
      <c r="AU656" s="36"/>
      <c r="AX656" s="38"/>
      <c r="AY656" s="38"/>
      <c r="AZ656" s="38"/>
      <c r="BE656" s="36"/>
    </row>
    <row r="657" spans="2:57" x14ac:dyDescent="0.35">
      <c r="B657" s="36"/>
      <c r="AF657" s="36"/>
      <c r="AK657" s="36"/>
      <c r="AL657" s="37"/>
      <c r="AM657" s="38"/>
      <c r="AP657" s="36"/>
      <c r="AU657" s="36"/>
      <c r="AX657" s="38"/>
      <c r="AY657" s="38"/>
      <c r="AZ657" s="38"/>
      <c r="BE657" s="36"/>
    </row>
    <row r="658" spans="2:57" x14ac:dyDescent="0.35">
      <c r="B658" s="36"/>
      <c r="AF658" s="36"/>
      <c r="AK658" s="36"/>
      <c r="AL658" s="37"/>
      <c r="AM658" s="38"/>
      <c r="AP658" s="36"/>
      <c r="AU658" s="36"/>
      <c r="AX658" s="38"/>
      <c r="AY658" s="38"/>
      <c r="AZ658" s="38"/>
      <c r="BE658" s="36"/>
    </row>
    <row r="659" spans="2:57" x14ac:dyDescent="0.35">
      <c r="B659" s="36"/>
      <c r="AF659" s="36"/>
      <c r="AK659" s="36"/>
      <c r="AL659" s="37"/>
      <c r="AM659" s="38"/>
      <c r="AP659" s="36"/>
      <c r="AU659" s="36"/>
      <c r="AX659" s="38"/>
      <c r="AY659" s="38"/>
      <c r="AZ659" s="38"/>
      <c r="BE659" s="36"/>
    </row>
    <row r="660" spans="2:57" x14ac:dyDescent="0.35">
      <c r="B660" s="36"/>
      <c r="AF660" s="36"/>
      <c r="AK660" s="36"/>
      <c r="AL660" s="37"/>
      <c r="AM660" s="38"/>
      <c r="AP660" s="36"/>
      <c r="AU660" s="36"/>
      <c r="AX660" s="38"/>
      <c r="AY660" s="38"/>
      <c r="AZ660" s="38"/>
      <c r="BE660" s="36"/>
    </row>
    <row r="661" spans="2:57" x14ac:dyDescent="0.35">
      <c r="B661" s="36"/>
      <c r="AF661" s="36"/>
      <c r="AK661" s="36"/>
      <c r="AL661" s="37"/>
      <c r="AM661" s="38"/>
      <c r="AP661" s="36"/>
      <c r="AU661" s="36"/>
      <c r="AX661" s="38"/>
      <c r="AY661" s="38"/>
      <c r="AZ661" s="38"/>
      <c r="BE661" s="36"/>
    </row>
    <row r="662" spans="2:57" x14ac:dyDescent="0.35">
      <c r="B662" s="36"/>
      <c r="AF662" s="36"/>
      <c r="AK662" s="36"/>
      <c r="AL662" s="37"/>
      <c r="AM662" s="38"/>
      <c r="AP662" s="36"/>
      <c r="AU662" s="36"/>
      <c r="AX662" s="38"/>
      <c r="AY662" s="38"/>
      <c r="AZ662" s="38"/>
      <c r="BE662" s="36"/>
    </row>
    <row r="663" spans="2:57" x14ac:dyDescent="0.35">
      <c r="B663" s="36"/>
      <c r="AF663" s="36"/>
      <c r="AK663" s="36"/>
      <c r="AL663" s="37"/>
      <c r="AM663" s="38"/>
      <c r="AP663" s="36"/>
      <c r="AU663" s="36"/>
      <c r="AX663" s="38"/>
      <c r="AY663" s="38"/>
      <c r="AZ663" s="38"/>
      <c r="BE663" s="36"/>
    </row>
    <row r="664" spans="2:57" x14ac:dyDescent="0.35">
      <c r="B664" s="36"/>
      <c r="AF664" s="36"/>
      <c r="AK664" s="36"/>
      <c r="AL664" s="37"/>
      <c r="AM664" s="38"/>
      <c r="AP664" s="36"/>
      <c r="AU664" s="36"/>
      <c r="AX664" s="38"/>
      <c r="AY664" s="38"/>
      <c r="AZ664" s="38"/>
      <c r="BE664" s="36"/>
    </row>
    <row r="665" spans="2:57" x14ac:dyDescent="0.35">
      <c r="B665" s="36"/>
      <c r="AF665" s="36"/>
      <c r="AK665" s="36"/>
      <c r="AL665" s="37"/>
      <c r="AM665" s="38"/>
      <c r="AP665" s="36"/>
      <c r="AU665" s="36"/>
      <c r="AX665" s="38"/>
      <c r="AY665" s="38"/>
      <c r="AZ665" s="38"/>
      <c r="BE665" s="36"/>
    </row>
    <row r="666" spans="2:57" x14ac:dyDescent="0.35">
      <c r="B666" s="36"/>
      <c r="AF666" s="36"/>
      <c r="AK666" s="36"/>
      <c r="AL666" s="37"/>
      <c r="AM666" s="38"/>
      <c r="AP666" s="36"/>
      <c r="AU666" s="36"/>
      <c r="AX666" s="38"/>
      <c r="AY666" s="38"/>
      <c r="AZ666" s="38"/>
      <c r="BE666" s="36"/>
    </row>
    <row r="667" spans="2:57" x14ac:dyDescent="0.35">
      <c r="B667" s="36"/>
      <c r="AF667" s="36"/>
      <c r="AK667" s="36"/>
      <c r="AL667" s="37"/>
      <c r="AM667" s="38"/>
      <c r="AP667" s="36"/>
      <c r="AU667" s="36"/>
      <c r="AX667" s="38"/>
      <c r="AY667" s="38"/>
      <c r="AZ667" s="38"/>
      <c r="BE667" s="36"/>
    </row>
    <row r="668" spans="2:57" x14ac:dyDescent="0.35">
      <c r="B668" s="36"/>
      <c r="AF668" s="36"/>
      <c r="AK668" s="36"/>
      <c r="AL668" s="37"/>
      <c r="AM668" s="38"/>
      <c r="AP668" s="36"/>
      <c r="AU668" s="36"/>
      <c r="AX668" s="38"/>
      <c r="AY668" s="38"/>
      <c r="AZ668" s="38"/>
      <c r="BE668" s="36"/>
    </row>
    <row r="669" spans="2:57" x14ac:dyDescent="0.35">
      <c r="B669" s="36"/>
      <c r="AF669" s="36"/>
      <c r="AK669" s="36"/>
      <c r="AL669" s="37"/>
      <c r="AM669" s="38"/>
      <c r="AP669" s="36"/>
      <c r="AU669" s="36"/>
      <c r="AX669" s="38"/>
      <c r="AY669" s="38"/>
      <c r="AZ669" s="38"/>
      <c r="BE669" s="36"/>
    </row>
    <row r="670" spans="2:57" x14ac:dyDescent="0.35">
      <c r="B670" s="36"/>
      <c r="AF670" s="36"/>
      <c r="AK670" s="36"/>
      <c r="AL670" s="37"/>
      <c r="AM670" s="38"/>
      <c r="AP670" s="36"/>
      <c r="AU670" s="36"/>
      <c r="AX670" s="38"/>
      <c r="AY670" s="38"/>
      <c r="AZ670" s="38"/>
      <c r="BE670" s="36"/>
    </row>
    <row r="671" spans="2:57" x14ac:dyDescent="0.35">
      <c r="B671" s="36"/>
      <c r="AF671" s="36"/>
      <c r="AK671" s="36"/>
      <c r="AL671" s="37"/>
      <c r="AM671" s="38"/>
      <c r="AP671" s="36"/>
      <c r="AU671" s="36"/>
      <c r="AX671" s="38"/>
      <c r="AY671" s="38"/>
      <c r="AZ671" s="38"/>
      <c r="BE671" s="36"/>
    </row>
    <row r="672" spans="2:57" x14ac:dyDescent="0.35">
      <c r="B672" s="36"/>
      <c r="AF672" s="36"/>
      <c r="AK672" s="36"/>
      <c r="AL672" s="37"/>
      <c r="AM672" s="38"/>
      <c r="AP672" s="36"/>
      <c r="AU672" s="36"/>
      <c r="AX672" s="38"/>
      <c r="AY672" s="38"/>
      <c r="AZ672" s="38"/>
      <c r="BE672" s="36"/>
    </row>
    <row r="673" spans="2:57" x14ac:dyDescent="0.35">
      <c r="B673" s="36"/>
      <c r="AF673" s="36"/>
      <c r="AK673" s="36"/>
      <c r="AL673" s="37"/>
      <c r="AM673" s="38"/>
      <c r="AP673" s="36"/>
      <c r="AU673" s="36"/>
      <c r="AX673" s="38"/>
      <c r="AY673" s="38"/>
      <c r="AZ673" s="38"/>
      <c r="BE673" s="36"/>
    </row>
    <row r="674" spans="2:57" x14ac:dyDescent="0.35">
      <c r="B674" s="36"/>
      <c r="AF674" s="36"/>
      <c r="AK674" s="36"/>
      <c r="AL674" s="37"/>
      <c r="AM674" s="38"/>
      <c r="AP674" s="36"/>
      <c r="AU674" s="36"/>
      <c r="AX674" s="38"/>
      <c r="AY674" s="38"/>
      <c r="AZ674" s="38"/>
      <c r="BE674" s="36"/>
    </row>
    <row r="675" spans="2:57" x14ac:dyDescent="0.35">
      <c r="B675" s="36"/>
      <c r="AF675" s="36"/>
      <c r="AK675" s="36"/>
      <c r="AL675" s="37"/>
      <c r="AM675" s="38"/>
      <c r="AP675" s="36"/>
      <c r="AU675" s="36"/>
      <c r="AX675" s="38"/>
      <c r="AY675" s="38"/>
      <c r="AZ675" s="38"/>
      <c r="BE675" s="36"/>
    </row>
    <row r="676" spans="2:57" x14ac:dyDescent="0.35">
      <c r="B676" s="36"/>
      <c r="AF676" s="36"/>
      <c r="AK676" s="36"/>
      <c r="AL676" s="37"/>
      <c r="AM676" s="38"/>
      <c r="AP676" s="36"/>
      <c r="AU676" s="36"/>
      <c r="AX676" s="38"/>
      <c r="AY676" s="38"/>
      <c r="AZ676" s="38"/>
      <c r="BE676" s="36"/>
    </row>
    <row r="677" spans="2:57" x14ac:dyDescent="0.35">
      <c r="B677" s="36"/>
      <c r="AF677" s="36"/>
      <c r="AK677" s="36"/>
      <c r="AL677" s="37"/>
      <c r="AM677" s="38"/>
      <c r="AP677" s="36"/>
      <c r="AU677" s="36"/>
      <c r="AX677" s="38"/>
      <c r="AY677" s="38"/>
      <c r="AZ677" s="38"/>
      <c r="BE677" s="36"/>
    </row>
    <row r="678" spans="2:57" x14ac:dyDescent="0.35">
      <c r="B678" s="36"/>
      <c r="AF678" s="36"/>
      <c r="AK678" s="36"/>
      <c r="AL678" s="37"/>
      <c r="AM678" s="38"/>
      <c r="AP678" s="36"/>
      <c r="AU678" s="36"/>
      <c r="AX678" s="38"/>
      <c r="AY678" s="38"/>
      <c r="AZ678" s="38"/>
      <c r="BE678" s="36"/>
    </row>
    <row r="679" spans="2:57" x14ac:dyDescent="0.35">
      <c r="B679" s="36"/>
      <c r="AF679" s="36"/>
      <c r="AK679" s="36"/>
      <c r="AL679" s="37"/>
      <c r="AM679" s="38"/>
      <c r="AP679" s="36"/>
      <c r="AU679" s="36"/>
      <c r="AX679" s="38"/>
      <c r="AY679" s="38"/>
      <c r="AZ679" s="38"/>
      <c r="BE679" s="36"/>
    </row>
    <row r="680" spans="2:57" x14ac:dyDescent="0.35">
      <c r="B680" s="36"/>
      <c r="AF680" s="36"/>
      <c r="AK680" s="36"/>
      <c r="AL680" s="37"/>
      <c r="AM680" s="38"/>
      <c r="AP680" s="36"/>
      <c r="AU680" s="36"/>
      <c r="AX680" s="38"/>
      <c r="AY680" s="38"/>
      <c r="AZ680" s="38"/>
      <c r="BE680" s="36"/>
    </row>
    <row r="681" spans="2:57" x14ac:dyDescent="0.35">
      <c r="B681" s="36"/>
      <c r="AF681" s="36"/>
      <c r="AK681" s="36"/>
      <c r="AL681" s="37"/>
      <c r="AM681" s="38"/>
      <c r="AP681" s="36"/>
      <c r="AU681" s="36"/>
      <c r="AX681" s="38"/>
      <c r="AY681" s="38"/>
      <c r="AZ681" s="38"/>
      <c r="BE681" s="36"/>
    </row>
    <row r="682" spans="2:57" x14ac:dyDescent="0.35">
      <c r="B682" s="36"/>
      <c r="AF682" s="36"/>
      <c r="AK682" s="36"/>
      <c r="AL682" s="37"/>
      <c r="AM682" s="38"/>
      <c r="AP682" s="36"/>
      <c r="AU682" s="36"/>
      <c r="AX682" s="38"/>
      <c r="AY682" s="38"/>
      <c r="AZ682" s="38"/>
      <c r="BE682" s="36"/>
    </row>
    <row r="683" spans="2:57" x14ac:dyDescent="0.35">
      <c r="B683" s="36"/>
      <c r="AF683" s="36"/>
      <c r="AK683" s="36"/>
      <c r="AL683" s="37"/>
      <c r="AM683" s="38"/>
      <c r="AP683" s="36"/>
      <c r="AU683" s="36"/>
      <c r="AX683" s="38"/>
      <c r="AY683" s="38"/>
      <c r="AZ683" s="38"/>
      <c r="BE683" s="36"/>
    </row>
    <row r="684" spans="2:57" x14ac:dyDescent="0.35">
      <c r="B684" s="36"/>
      <c r="AF684" s="36"/>
      <c r="AK684" s="36"/>
      <c r="AL684" s="37"/>
      <c r="AM684" s="38"/>
      <c r="AP684" s="36"/>
      <c r="AU684" s="36"/>
      <c r="AX684" s="38"/>
      <c r="AY684" s="38"/>
      <c r="AZ684" s="38"/>
      <c r="BE684" s="36"/>
    </row>
    <row r="685" spans="2:57" x14ac:dyDescent="0.35">
      <c r="B685" s="36"/>
      <c r="AF685" s="36"/>
      <c r="AK685" s="36"/>
      <c r="AL685" s="37"/>
      <c r="AM685" s="38"/>
      <c r="AP685" s="36"/>
      <c r="AU685" s="36"/>
      <c r="AX685" s="38"/>
      <c r="AY685" s="38"/>
      <c r="AZ685" s="38"/>
      <c r="BE685" s="36"/>
    </row>
    <row r="686" spans="2:57" x14ac:dyDescent="0.35">
      <c r="B686" s="36"/>
      <c r="AF686" s="36"/>
      <c r="AK686" s="36"/>
      <c r="AL686" s="37"/>
      <c r="AM686" s="38"/>
      <c r="AP686" s="36"/>
      <c r="AU686" s="36"/>
      <c r="AX686" s="38"/>
      <c r="AY686" s="38"/>
      <c r="AZ686" s="38"/>
      <c r="BE686" s="36"/>
    </row>
    <row r="687" spans="2:57" x14ac:dyDescent="0.35">
      <c r="B687" s="36"/>
      <c r="AF687" s="36"/>
      <c r="AK687" s="36"/>
      <c r="AL687" s="37"/>
      <c r="AM687" s="38"/>
      <c r="AP687" s="36"/>
      <c r="AU687" s="36"/>
      <c r="AX687" s="38"/>
      <c r="AY687" s="38"/>
      <c r="AZ687" s="38"/>
      <c r="BE687" s="36"/>
    </row>
    <row r="688" spans="2:57" x14ac:dyDescent="0.35">
      <c r="B688" s="36"/>
      <c r="AF688" s="36"/>
      <c r="AK688" s="36"/>
      <c r="AL688" s="37"/>
      <c r="AM688" s="38"/>
      <c r="AP688" s="36"/>
      <c r="AU688" s="36"/>
      <c r="AX688" s="38"/>
      <c r="AY688" s="38"/>
      <c r="AZ688" s="38"/>
      <c r="BE688" s="36"/>
    </row>
    <row r="689" spans="2:57" x14ac:dyDescent="0.35">
      <c r="B689" s="36"/>
      <c r="AF689" s="36"/>
      <c r="AK689" s="36"/>
      <c r="AL689" s="37"/>
      <c r="AM689" s="38"/>
      <c r="AP689" s="36"/>
      <c r="AU689" s="36"/>
      <c r="AX689" s="38"/>
      <c r="AY689" s="38"/>
      <c r="AZ689" s="38"/>
      <c r="BE689" s="36"/>
    </row>
    <row r="690" spans="2:57" x14ac:dyDescent="0.35">
      <c r="B690" s="36"/>
      <c r="AF690" s="36"/>
      <c r="AK690" s="36"/>
      <c r="AL690" s="37"/>
      <c r="AM690" s="38"/>
      <c r="AP690" s="36"/>
      <c r="AU690" s="36"/>
      <c r="AX690" s="38"/>
      <c r="AY690" s="38"/>
      <c r="AZ690" s="38"/>
      <c r="BE690" s="36"/>
    </row>
    <row r="691" spans="2:57" x14ac:dyDescent="0.35">
      <c r="B691" s="36"/>
      <c r="AF691" s="36"/>
      <c r="AK691" s="36"/>
      <c r="AL691" s="37"/>
      <c r="AM691" s="38"/>
      <c r="AP691" s="36"/>
      <c r="AU691" s="36"/>
      <c r="AX691" s="38"/>
      <c r="AY691" s="38"/>
      <c r="AZ691" s="38"/>
      <c r="BE691" s="36"/>
    </row>
    <row r="692" spans="2:57" x14ac:dyDescent="0.35">
      <c r="B692" s="36"/>
      <c r="AF692" s="36"/>
      <c r="AK692" s="36"/>
      <c r="AL692" s="37"/>
      <c r="AM692" s="38"/>
      <c r="AP692" s="36"/>
      <c r="AU692" s="36"/>
      <c r="AX692" s="38"/>
      <c r="AY692" s="38"/>
      <c r="AZ692" s="38"/>
      <c r="BE692" s="36"/>
    </row>
    <row r="693" spans="2:57" x14ac:dyDescent="0.35">
      <c r="B693" s="36"/>
      <c r="AF693" s="36"/>
      <c r="AK693" s="36"/>
      <c r="AL693" s="37"/>
      <c r="AM693" s="38"/>
      <c r="AP693" s="36"/>
      <c r="AU693" s="36"/>
      <c r="AX693" s="38"/>
      <c r="AY693" s="38"/>
      <c r="AZ693" s="38"/>
      <c r="BE693" s="36"/>
    </row>
    <row r="694" spans="2:57" x14ac:dyDescent="0.35">
      <c r="B694" s="36"/>
      <c r="AF694" s="36"/>
      <c r="AK694" s="36"/>
      <c r="AL694" s="37"/>
      <c r="AM694" s="38"/>
      <c r="AP694" s="36"/>
      <c r="AU694" s="36"/>
      <c r="AX694" s="38"/>
      <c r="AY694" s="38"/>
      <c r="AZ694" s="38"/>
      <c r="BE694" s="36"/>
    </row>
    <row r="695" spans="2:57" x14ac:dyDescent="0.35">
      <c r="B695" s="36"/>
      <c r="AF695" s="36"/>
      <c r="AK695" s="36"/>
      <c r="AL695" s="37"/>
      <c r="AM695" s="38"/>
      <c r="AP695" s="36"/>
      <c r="AU695" s="36"/>
      <c r="AX695" s="38"/>
      <c r="AY695" s="38"/>
      <c r="AZ695" s="38"/>
      <c r="BE695" s="36"/>
    </row>
    <row r="696" spans="2:57" x14ac:dyDescent="0.35">
      <c r="B696" s="36"/>
      <c r="AF696" s="36"/>
      <c r="AK696" s="36"/>
      <c r="AL696" s="37"/>
      <c r="AM696" s="38"/>
      <c r="AP696" s="36"/>
      <c r="AU696" s="36"/>
      <c r="AX696" s="38"/>
      <c r="AY696" s="38"/>
      <c r="AZ696" s="38"/>
      <c r="BE696" s="36"/>
    </row>
    <row r="697" spans="2:57" x14ac:dyDescent="0.35">
      <c r="B697" s="36"/>
      <c r="AF697" s="36"/>
      <c r="AK697" s="36"/>
      <c r="AL697" s="37"/>
      <c r="AM697" s="38"/>
      <c r="AP697" s="36"/>
      <c r="AU697" s="36"/>
      <c r="AX697" s="38"/>
      <c r="AY697" s="38"/>
      <c r="AZ697" s="38"/>
      <c r="BE697" s="36"/>
    </row>
    <row r="698" spans="2:57" x14ac:dyDescent="0.35">
      <c r="B698" s="36"/>
      <c r="AF698" s="36"/>
      <c r="AK698" s="36"/>
      <c r="AL698" s="37"/>
      <c r="AM698" s="38"/>
      <c r="AP698" s="36"/>
      <c r="AU698" s="36"/>
      <c r="AX698" s="38"/>
      <c r="AY698" s="38"/>
      <c r="AZ698" s="38"/>
      <c r="BE698" s="36"/>
    </row>
    <row r="699" spans="2:57" x14ac:dyDescent="0.35">
      <c r="B699" s="36"/>
      <c r="AF699" s="36"/>
      <c r="AK699" s="36"/>
      <c r="AL699" s="37"/>
      <c r="AM699" s="38"/>
      <c r="AP699" s="36"/>
      <c r="AU699" s="36"/>
      <c r="AX699" s="38"/>
      <c r="AY699" s="38"/>
      <c r="AZ699" s="38"/>
      <c r="BE699" s="36"/>
    </row>
    <row r="700" spans="2:57" x14ac:dyDescent="0.35">
      <c r="B700" s="36"/>
      <c r="AF700" s="36"/>
      <c r="AK700" s="36"/>
      <c r="AP700" s="36"/>
      <c r="AU700" s="36"/>
      <c r="AX700" s="38"/>
      <c r="AY700" s="38"/>
      <c r="AZ700" s="38"/>
      <c r="BE700" s="36"/>
    </row>
    <row r="701" spans="2:57" x14ac:dyDescent="0.35">
      <c r="B701" s="36"/>
      <c r="AF701" s="36"/>
      <c r="AK701" s="36"/>
      <c r="AP701" s="36"/>
      <c r="AU701" s="36"/>
      <c r="AX701" s="38"/>
      <c r="AY701" s="38"/>
      <c r="AZ701" s="38"/>
      <c r="BE701" s="36"/>
    </row>
    <row r="702" spans="2:57" x14ac:dyDescent="0.35">
      <c r="B702" s="36"/>
      <c r="AF702" s="36"/>
      <c r="AK702" s="36"/>
      <c r="AP702" s="36"/>
      <c r="AU702" s="36"/>
      <c r="AX702" s="38"/>
      <c r="AY702" s="38"/>
      <c r="AZ702" s="38"/>
      <c r="BE702" s="36"/>
    </row>
    <row r="703" spans="2:57" x14ac:dyDescent="0.35">
      <c r="B703" s="36"/>
      <c r="AF703" s="36"/>
      <c r="AK703" s="36"/>
      <c r="AP703" s="36"/>
      <c r="AU703" s="36"/>
      <c r="AX703" s="38"/>
      <c r="AY703" s="38"/>
      <c r="AZ703" s="38"/>
      <c r="BE703" s="36"/>
    </row>
    <row r="704" spans="2:57" x14ac:dyDescent="0.35">
      <c r="B704" s="36"/>
      <c r="AF704" s="36"/>
      <c r="AK704" s="36"/>
      <c r="AP704" s="36"/>
      <c r="AU704" s="36"/>
      <c r="AX704" s="38"/>
      <c r="AY704" s="38"/>
      <c r="AZ704" s="38"/>
      <c r="BE704" s="36"/>
    </row>
    <row r="705" spans="2:57" x14ac:dyDescent="0.35">
      <c r="B705" s="36"/>
      <c r="AF705" s="36"/>
      <c r="AK705" s="36"/>
      <c r="AP705" s="36"/>
      <c r="AU705" s="36"/>
      <c r="AX705" s="38"/>
      <c r="AY705" s="38"/>
      <c r="AZ705" s="38"/>
      <c r="BE705" s="36"/>
    </row>
    <row r="706" spans="2:57" x14ac:dyDescent="0.35">
      <c r="B706" s="36"/>
      <c r="AF706" s="36"/>
      <c r="AK706" s="36"/>
      <c r="AP706" s="36"/>
      <c r="AU706" s="36"/>
      <c r="AX706" s="38"/>
      <c r="AY706" s="38"/>
      <c r="AZ706" s="38"/>
      <c r="BE706" s="36"/>
    </row>
    <row r="707" spans="2:57" x14ac:dyDescent="0.35">
      <c r="B707" s="36"/>
      <c r="AF707" s="36"/>
      <c r="AK707" s="36"/>
      <c r="AP707" s="36"/>
      <c r="AU707" s="36"/>
      <c r="AX707" s="38"/>
      <c r="AY707" s="38"/>
      <c r="AZ707" s="38"/>
      <c r="BE707" s="36"/>
    </row>
    <row r="708" spans="2:57" x14ac:dyDescent="0.35">
      <c r="B708" s="36"/>
      <c r="AF708" s="36"/>
      <c r="AK708" s="36"/>
      <c r="AP708" s="36"/>
      <c r="AU708" s="36"/>
      <c r="AX708" s="38"/>
      <c r="AY708" s="38"/>
      <c r="AZ708" s="38"/>
      <c r="BE708" s="36"/>
    </row>
    <row r="709" spans="2:57" x14ac:dyDescent="0.35">
      <c r="B709" s="36"/>
      <c r="AF709" s="36"/>
      <c r="AK709" s="36"/>
      <c r="AP709" s="36"/>
      <c r="AU709" s="36"/>
      <c r="AX709" s="38"/>
      <c r="AY709" s="38"/>
      <c r="AZ709" s="38"/>
      <c r="BE709" s="36"/>
    </row>
    <row r="710" spans="2:57" x14ac:dyDescent="0.35">
      <c r="B710" s="36"/>
      <c r="AF710" s="36"/>
      <c r="AK710" s="36"/>
      <c r="AP710" s="36"/>
      <c r="AU710" s="36"/>
      <c r="AX710" s="38"/>
      <c r="AY710" s="38"/>
      <c r="AZ710" s="38"/>
      <c r="BE710" s="36"/>
    </row>
    <row r="711" spans="2:57" x14ac:dyDescent="0.35">
      <c r="B711" s="36"/>
      <c r="AF711" s="36"/>
      <c r="AK711" s="36"/>
      <c r="AP711" s="36"/>
      <c r="AU711" s="36"/>
      <c r="AX711" s="38"/>
      <c r="AY711" s="38"/>
      <c r="AZ711" s="38"/>
      <c r="BE711" s="36"/>
    </row>
    <row r="712" spans="2:57" x14ac:dyDescent="0.35">
      <c r="B712" s="36"/>
      <c r="AF712" s="36"/>
      <c r="AK712" s="36"/>
      <c r="AP712" s="36"/>
      <c r="AU712" s="36"/>
      <c r="AX712" s="38"/>
      <c r="AY712" s="38"/>
      <c r="AZ712" s="38"/>
      <c r="BE712" s="36"/>
    </row>
    <row r="713" spans="2:57" x14ac:dyDescent="0.35">
      <c r="B713" s="36"/>
      <c r="AF713" s="36"/>
      <c r="AK713" s="36"/>
      <c r="AP713" s="36"/>
      <c r="AU713" s="36"/>
      <c r="AX713" s="38"/>
      <c r="AY713" s="38"/>
      <c r="AZ713" s="38"/>
      <c r="BE713" s="36"/>
    </row>
    <row r="714" spans="2:57" x14ac:dyDescent="0.35">
      <c r="B714" s="36"/>
      <c r="AF714" s="36"/>
      <c r="AK714" s="36"/>
      <c r="AP714" s="36"/>
      <c r="AU714" s="36"/>
      <c r="AX714" s="38"/>
      <c r="AY714" s="38"/>
      <c r="AZ714" s="38"/>
      <c r="BE714" s="36"/>
    </row>
    <row r="715" spans="2:57" x14ac:dyDescent="0.35">
      <c r="B715" s="36"/>
      <c r="AF715" s="36"/>
      <c r="AK715" s="36"/>
      <c r="AP715" s="36"/>
      <c r="AU715" s="36"/>
      <c r="AX715" s="38"/>
      <c r="AY715" s="38"/>
      <c r="AZ715" s="38"/>
      <c r="BE715" s="36"/>
    </row>
    <row r="716" spans="2:57" x14ac:dyDescent="0.35">
      <c r="B716" s="36"/>
      <c r="AF716" s="36"/>
      <c r="AK716" s="36"/>
      <c r="AP716" s="36"/>
      <c r="AU716" s="36"/>
      <c r="AX716" s="38"/>
      <c r="AY716" s="38"/>
      <c r="AZ716" s="38"/>
      <c r="BE716" s="36"/>
    </row>
    <row r="717" spans="2:57" x14ac:dyDescent="0.35">
      <c r="B717" s="36"/>
      <c r="AF717" s="36"/>
      <c r="AK717" s="36"/>
      <c r="AP717" s="36"/>
      <c r="AU717" s="36"/>
      <c r="AX717" s="38"/>
      <c r="AY717" s="38"/>
      <c r="AZ717" s="38"/>
      <c r="BE717" s="36"/>
    </row>
    <row r="718" spans="2:57" x14ac:dyDescent="0.35">
      <c r="B718" s="36"/>
      <c r="AF718" s="36"/>
      <c r="AK718" s="36"/>
      <c r="AP718" s="36"/>
      <c r="AU718" s="36"/>
      <c r="AX718" s="38"/>
      <c r="AY718" s="38"/>
      <c r="AZ718" s="38"/>
      <c r="BE718" s="36"/>
    </row>
    <row r="719" spans="2:57" x14ac:dyDescent="0.35">
      <c r="B719" s="36"/>
      <c r="AF719" s="36"/>
      <c r="AK719" s="36"/>
      <c r="AP719" s="36"/>
      <c r="AU719" s="36"/>
      <c r="AX719" s="38"/>
      <c r="AY719" s="38"/>
      <c r="AZ719" s="38"/>
      <c r="BE719" s="36"/>
    </row>
    <row r="720" spans="2:57" x14ac:dyDescent="0.35">
      <c r="B720" s="36"/>
      <c r="AF720" s="36"/>
      <c r="AK720" s="36"/>
      <c r="AP720" s="36"/>
      <c r="AU720" s="36"/>
      <c r="AX720" s="38"/>
      <c r="AY720" s="38"/>
      <c r="AZ720" s="38"/>
      <c r="BE720" s="36"/>
    </row>
    <row r="721" spans="2:57" x14ac:dyDescent="0.35">
      <c r="B721" s="36"/>
      <c r="AF721" s="36"/>
      <c r="AK721" s="36"/>
      <c r="AP721" s="36"/>
      <c r="AU721" s="36"/>
      <c r="AX721" s="38"/>
      <c r="AY721" s="38"/>
      <c r="AZ721" s="38"/>
      <c r="BE721" s="36"/>
    </row>
    <row r="722" spans="2:57" x14ac:dyDescent="0.35">
      <c r="B722" s="36"/>
      <c r="AF722" s="36"/>
      <c r="AK722" s="36"/>
      <c r="AP722" s="36"/>
      <c r="AU722" s="36"/>
      <c r="AX722" s="38"/>
      <c r="AY722" s="38"/>
      <c r="AZ722" s="38"/>
      <c r="BE722" s="36"/>
    </row>
    <row r="723" spans="2:57" x14ac:dyDescent="0.35">
      <c r="B723" s="36"/>
      <c r="AF723" s="36"/>
      <c r="AK723" s="36"/>
      <c r="AP723" s="36"/>
      <c r="AU723" s="36"/>
      <c r="AX723" s="38"/>
      <c r="AY723" s="38"/>
      <c r="AZ723" s="38"/>
      <c r="BE723" s="36"/>
    </row>
    <row r="724" spans="2:57" x14ac:dyDescent="0.35">
      <c r="B724" s="36"/>
      <c r="AF724" s="36"/>
      <c r="AK724" s="36"/>
      <c r="AP724" s="36"/>
      <c r="AU724" s="36"/>
      <c r="AX724" s="38"/>
      <c r="AY724" s="38"/>
      <c r="AZ724" s="38"/>
      <c r="BE724" s="36"/>
    </row>
    <row r="725" spans="2:57" x14ac:dyDescent="0.35">
      <c r="B725" s="36"/>
      <c r="AF725" s="36"/>
      <c r="AK725" s="36"/>
      <c r="AP725" s="36"/>
      <c r="AU725" s="36"/>
      <c r="AX725" s="38"/>
      <c r="AY725" s="38"/>
      <c r="AZ725" s="38"/>
      <c r="BE725" s="36"/>
    </row>
    <row r="726" spans="2:57" x14ac:dyDescent="0.35">
      <c r="B726" s="36"/>
      <c r="AF726" s="36"/>
      <c r="AK726" s="36"/>
      <c r="AP726" s="36"/>
      <c r="AU726" s="36"/>
      <c r="AX726" s="38"/>
      <c r="AY726" s="38"/>
      <c r="AZ726" s="38"/>
      <c r="BE726" s="36"/>
    </row>
    <row r="727" spans="2:57" x14ac:dyDescent="0.35">
      <c r="B727" s="36"/>
      <c r="AF727" s="36"/>
      <c r="AK727" s="36"/>
      <c r="AP727" s="36"/>
      <c r="AU727" s="36"/>
      <c r="AX727" s="38"/>
      <c r="AY727" s="38"/>
      <c r="AZ727" s="38"/>
      <c r="BE727" s="36"/>
    </row>
    <row r="728" spans="2:57" x14ac:dyDescent="0.35">
      <c r="B728" s="36"/>
      <c r="AF728" s="36"/>
      <c r="AK728" s="36"/>
      <c r="AP728" s="36"/>
      <c r="AU728" s="36"/>
      <c r="AX728" s="38"/>
      <c r="AY728" s="38"/>
      <c r="AZ728" s="38"/>
      <c r="BE728" s="36"/>
    </row>
    <row r="729" spans="2:57" x14ac:dyDescent="0.35">
      <c r="B729" s="36"/>
      <c r="AF729" s="36"/>
      <c r="AK729" s="36"/>
      <c r="AP729" s="36"/>
      <c r="AU729" s="36"/>
      <c r="AX729" s="38"/>
      <c r="AY729" s="38"/>
      <c r="AZ729" s="38"/>
      <c r="BE729" s="36"/>
    </row>
    <row r="730" spans="2:57" x14ac:dyDescent="0.35">
      <c r="B730" s="36"/>
      <c r="AF730" s="36"/>
      <c r="AK730" s="36"/>
      <c r="AP730" s="36"/>
      <c r="AU730" s="36"/>
      <c r="AX730" s="38"/>
      <c r="AY730" s="38"/>
      <c r="AZ730" s="38"/>
      <c r="BE730" s="36"/>
    </row>
    <row r="731" spans="2:57" x14ac:dyDescent="0.35">
      <c r="B731" s="36"/>
      <c r="AF731" s="36"/>
      <c r="AK731" s="36"/>
      <c r="AP731" s="36"/>
      <c r="AU731" s="36"/>
      <c r="AX731" s="38"/>
      <c r="AY731" s="38"/>
      <c r="AZ731" s="38"/>
      <c r="BE731" s="36"/>
    </row>
    <row r="732" spans="2:57" x14ac:dyDescent="0.35">
      <c r="B732" s="36"/>
      <c r="AF732" s="36"/>
      <c r="AK732" s="36"/>
      <c r="AP732" s="36"/>
      <c r="AU732" s="36"/>
      <c r="AX732" s="38"/>
      <c r="AY732" s="38"/>
      <c r="AZ732" s="38"/>
      <c r="BE732" s="36"/>
    </row>
    <row r="733" spans="2:57" x14ac:dyDescent="0.35">
      <c r="B733" s="36"/>
      <c r="AF733" s="36"/>
      <c r="AK733" s="36"/>
      <c r="AP733" s="36"/>
      <c r="AU733" s="36"/>
      <c r="AX733" s="38"/>
      <c r="AY733" s="38"/>
      <c r="AZ733" s="38"/>
      <c r="BE733" s="36"/>
    </row>
    <row r="734" spans="2:57" x14ac:dyDescent="0.35">
      <c r="B734" s="36"/>
      <c r="AF734" s="36"/>
      <c r="AK734" s="36"/>
      <c r="AP734" s="36"/>
      <c r="AU734" s="36"/>
      <c r="AX734" s="38"/>
      <c r="AY734" s="38"/>
      <c r="AZ734" s="38"/>
      <c r="BE734" s="36"/>
    </row>
    <row r="735" spans="2:57" x14ac:dyDescent="0.35">
      <c r="B735" s="36"/>
      <c r="AF735" s="36"/>
      <c r="AK735" s="36"/>
      <c r="AP735" s="36"/>
      <c r="AU735" s="36"/>
      <c r="AX735" s="38"/>
      <c r="AY735" s="38"/>
      <c r="AZ735" s="38"/>
      <c r="BE735" s="36"/>
    </row>
    <row r="736" spans="2:57" x14ac:dyDescent="0.35">
      <c r="B736" s="36"/>
      <c r="AF736" s="36"/>
      <c r="AK736" s="36"/>
      <c r="AP736" s="36"/>
      <c r="AU736" s="36"/>
      <c r="AX736" s="38"/>
      <c r="AY736" s="38"/>
      <c r="AZ736" s="38"/>
      <c r="BE736" s="36"/>
    </row>
    <row r="737" spans="2:57" x14ac:dyDescent="0.35">
      <c r="B737" s="36"/>
      <c r="AF737" s="36"/>
      <c r="AK737" s="36"/>
      <c r="AP737" s="36"/>
      <c r="AU737" s="36"/>
      <c r="AX737" s="38"/>
      <c r="AY737" s="38"/>
      <c r="AZ737" s="38"/>
      <c r="BE737" s="36"/>
    </row>
    <row r="738" spans="2:57" x14ac:dyDescent="0.35">
      <c r="B738" s="36"/>
      <c r="AF738" s="36"/>
      <c r="AK738" s="36"/>
      <c r="AP738" s="36"/>
      <c r="AU738" s="36"/>
      <c r="AX738" s="38"/>
      <c r="AY738" s="38"/>
      <c r="AZ738" s="38"/>
      <c r="BE738" s="36"/>
    </row>
    <row r="739" spans="2:57" x14ac:dyDescent="0.35">
      <c r="B739" s="36"/>
      <c r="AF739" s="36"/>
      <c r="AK739" s="36"/>
      <c r="AP739" s="36"/>
      <c r="AU739" s="36"/>
      <c r="AX739" s="38"/>
      <c r="AY739" s="38"/>
      <c r="AZ739" s="38"/>
      <c r="BE739" s="36"/>
    </row>
    <row r="740" spans="2:57" x14ac:dyDescent="0.35">
      <c r="B740" s="36"/>
      <c r="AF740" s="36"/>
      <c r="AK740" s="36"/>
      <c r="AP740" s="36"/>
      <c r="AU740" s="36"/>
      <c r="AX740" s="38"/>
      <c r="AY740" s="38"/>
      <c r="AZ740" s="38"/>
      <c r="BE740" s="36"/>
    </row>
    <row r="741" spans="2:57" x14ac:dyDescent="0.35">
      <c r="B741" s="36"/>
      <c r="AF741" s="36"/>
      <c r="AK741" s="36"/>
      <c r="AP741" s="36"/>
      <c r="AU741" s="36"/>
      <c r="AX741" s="38"/>
      <c r="AY741" s="38"/>
      <c r="AZ741" s="38"/>
      <c r="BE741" s="36"/>
    </row>
    <row r="742" spans="2:57" x14ac:dyDescent="0.35">
      <c r="B742" s="36"/>
      <c r="AF742" s="36"/>
      <c r="AK742" s="36"/>
      <c r="AP742" s="36"/>
      <c r="AU742" s="36"/>
      <c r="AX742" s="38"/>
      <c r="AY742" s="38"/>
      <c r="AZ742" s="38"/>
      <c r="BE742" s="36"/>
    </row>
    <row r="743" spans="2:57" x14ac:dyDescent="0.35">
      <c r="B743" s="36"/>
      <c r="AF743" s="36"/>
      <c r="AK743" s="36"/>
      <c r="AP743" s="36"/>
      <c r="AU743" s="36"/>
      <c r="AX743" s="38"/>
      <c r="AY743" s="38"/>
      <c r="AZ743" s="38"/>
      <c r="BE743" s="36"/>
    </row>
    <row r="744" spans="2:57" x14ac:dyDescent="0.35">
      <c r="B744" s="36"/>
      <c r="AF744" s="36"/>
      <c r="AK744" s="36"/>
      <c r="AP744" s="36"/>
      <c r="AU744" s="36"/>
      <c r="AX744" s="38"/>
      <c r="AY744" s="38"/>
      <c r="AZ744" s="38"/>
      <c r="BE744" s="36"/>
    </row>
    <row r="745" spans="2:57" x14ac:dyDescent="0.35">
      <c r="AF745" s="36"/>
      <c r="AK745" s="36"/>
      <c r="AP745" s="36"/>
      <c r="AU745" s="36"/>
      <c r="AX745" s="38"/>
      <c r="AY745" s="38"/>
      <c r="AZ745" s="38"/>
      <c r="BE745" s="36"/>
    </row>
    <row r="746" spans="2:57" x14ac:dyDescent="0.35">
      <c r="AF746" s="36"/>
      <c r="AK746" s="36"/>
      <c r="AP746" s="36"/>
      <c r="AU746" s="36"/>
      <c r="AX746" s="38"/>
      <c r="AY746" s="38"/>
      <c r="AZ746" s="38"/>
      <c r="BE746" s="36"/>
    </row>
    <row r="747" spans="2:57" x14ac:dyDescent="0.35">
      <c r="AF747" s="36"/>
      <c r="AK747" s="36"/>
      <c r="AP747" s="36"/>
      <c r="AU747" s="36"/>
      <c r="AX747" s="38"/>
      <c r="AY747" s="38"/>
      <c r="AZ747" s="38"/>
      <c r="BE747" s="36"/>
    </row>
    <row r="748" spans="2:57" x14ac:dyDescent="0.35">
      <c r="AF748" s="36"/>
      <c r="AK748" s="36"/>
      <c r="AP748" s="36"/>
      <c r="AU748" s="36"/>
      <c r="AX748" s="38"/>
      <c r="AY748" s="38"/>
      <c r="AZ748" s="38"/>
      <c r="BE748" s="36"/>
    </row>
    <row r="749" spans="2:57" x14ac:dyDescent="0.35">
      <c r="AF749" s="36"/>
      <c r="AK749" s="36"/>
      <c r="AP749" s="36"/>
      <c r="AU749" s="36"/>
      <c r="AX749" s="38"/>
      <c r="AY749" s="38"/>
      <c r="AZ749" s="38"/>
      <c r="BE749" s="36"/>
    </row>
    <row r="750" spans="2:57" x14ac:dyDescent="0.35">
      <c r="AF750" s="36"/>
      <c r="AK750" s="36"/>
      <c r="AP750" s="36"/>
      <c r="AU750" s="36"/>
      <c r="AX750" s="38"/>
      <c r="AY750" s="38"/>
      <c r="AZ750" s="38"/>
      <c r="BE750" s="36"/>
    </row>
    <row r="751" spans="2:57" x14ac:dyDescent="0.35">
      <c r="AF751" s="36"/>
      <c r="AK751" s="36"/>
      <c r="AP751" s="36"/>
      <c r="AU751" s="36"/>
      <c r="AX751" s="38"/>
      <c r="AY751" s="38"/>
      <c r="AZ751" s="38"/>
      <c r="BE751" s="36"/>
    </row>
    <row r="752" spans="2:57" x14ac:dyDescent="0.35">
      <c r="AF752" s="36"/>
      <c r="AK752" s="36"/>
      <c r="AP752" s="36"/>
      <c r="AU752" s="36"/>
      <c r="AX752" s="38"/>
      <c r="AY752" s="38"/>
      <c r="AZ752" s="38"/>
      <c r="BE752" s="36"/>
    </row>
    <row r="753" spans="32:57" x14ac:dyDescent="0.35">
      <c r="AF753" s="36"/>
      <c r="AK753" s="36"/>
      <c r="AP753" s="36"/>
      <c r="AU753" s="36"/>
      <c r="AX753" s="38"/>
      <c r="AY753" s="38"/>
      <c r="AZ753" s="38"/>
      <c r="BE753" s="36"/>
    </row>
    <row r="754" spans="32:57" x14ac:dyDescent="0.35">
      <c r="AF754" s="36"/>
      <c r="AK754" s="36"/>
      <c r="AP754" s="36"/>
      <c r="AU754" s="36"/>
      <c r="AX754" s="38"/>
      <c r="AY754" s="38"/>
      <c r="AZ754" s="38"/>
      <c r="BE754" s="36"/>
    </row>
    <row r="755" spans="32:57" x14ac:dyDescent="0.35">
      <c r="AF755" s="36"/>
      <c r="AK755" s="36"/>
      <c r="AP755" s="36"/>
      <c r="AU755" s="36"/>
      <c r="AX755" s="38"/>
      <c r="AY755" s="38"/>
      <c r="AZ755" s="38"/>
      <c r="BE755" s="36"/>
    </row>
    <row r="756" spans="32:57" x14ac:dyDescent="0.35">
      <c r="AF756" s="36"/>
      <c r="AK756" s="36"/>
      <c r="AP756" s="36"/>
      <c r="AU756" s="36"/>
      <c r="AX756" s="38"/>
      <c r="AY756" s="38"/>
      <c r="AZ756" s="38"/>
      <c r="BE756" s="36"/>
    </row>
    <row r="757" spans="32:57" x14ac:dyDescent="0.35">
      <c r="AF757" s="36"/>
      <c r="AK757" s="36"/>
      <c r="AP757" s="36"/>
      <c r="AU757" s="36"/>
      <c r="AX757" s="38"/>
      <c r="AY757" s="38"/>
      <c r="AZ757" s="38"/>
      <c r="BE757" s="36"/>
    </row>
    <row r="758" spans="32:57" x14ac:dyDescent="0.35">
      <c r="AF758" s="36"/>
      <c r="AK758" s="36"/>
      <c r="AP758" s="36"/>
      <c r="AU758" s="36"/>
      <c r="AX758" s="38"/>
      <c r="AY758" s="38"/>
      <c r="AZ758" s="38"/>
      <c r="BE758" s="36"/>
    </row>
    <row r="759" spans="32:57" x14ac:dyDescent="0.35">
      <c r="AF759" s="36"/>
      <c r="AK759" s="36"/>
      <c r="AP759" s="36"/>
      <c r="AU759" s="36"/>
      <c r="AX759" s="38"/>
      <c r="AY759" s="38"/>
      <c r="AZ759" s="38"/>
      <c r="BE759" s="36"/>
    </row>
    <row r="760" spans="32:57" x14ac:dyDescent="0.35">
      <c r="AF760" s="36"/>
      <c r="AK760" s="36"/>
      <c r="AP760" s="36"/>
      <c r="AU760" s="36"/>
      <c r="AX760" s="38"/>
      <c r="AY760" s="38"/>
      <c r="AZ760" s="38"/>
      <c r="BE760" s="36"/>
    </row>
    <row r="761" spans="32:57" x14ac:dyDescent="0.35">
      <c r="AF761" s="36"/>
      <c r="AK761" s="36"/>
      <c r="AP761" s="36"/>
      <c r="AU761" s="36"/>
      <c r="AX761" s="38"/>
      <c r="AY761" s="38"/>
      <c r="AZ761" s="38"/>
      <c r="BE761" s="36"/>
    </row>
    <row r="762" spans="32:57" x14ac:dyDescent="0.35">
      <c r="AF762" s="36"/>
      <c r="AK762" s="36"/>
      <c r="AP762" s="36"/>
      <c r="AU762" s="36"/>
      <c r="AX762" s="38"/>
      <c r="AY762" s="38"/>
      <c r="AZ762" s="38"/>
      <c r="BE762" s="36"/>
    </row>
    <row r="763" spans="32:57" x14ac:dyDescent="0.35">
      <c r="AF763" s="36"/>
      <c r="AK763" s="36"/>
      <c r="AP763" s="36"/>
      <c r="AU763" s="36"/>
      <c r="AX763" s="38"/>
      <c r="AY763" s="38"/>
      <c r="AZ763" s="38"/>
      <c r="BE763" s="36"/>
    </row>
    <row r="764" spans="32:57" x14ac:dyDescent="0.35">
      <c r="AF764" s="36"/>
      <c r="AK764" s="36"/>
      <c r="AP764" s="36"/>
      <c r="AU764" s="36"/>
      <c r="AX764" s="38"/>
      <c r="AY764" s="38"/>
      <c r="AZ764" s="38"/>
      <c r="BE764" s="36"/>
    </row>
    <row r="765" spans="32:57" x14ac:dyDescent="0.35">
      <c r="AF765" s="36"/>
      <c r="AK765" s="36"/>
      <c r="AP765" s="36"/>
      <c r="AU765" s="36"/>
      <c r="AX765" s="38"/>
      <c r="AY765" s="38"/>
      <c r="AZ765" s="38"/>
      <c r="BE765" s="36"/>
    </row>
    <row r="766" spans="32:57" x14ac:dyDescent="0.35">
      <c r="AF766" s="36"/>
      <c r="AK766" s="36"/>
      <c r="AP766" s="36"/>
      <c r="AU766" s="36"/>
      <c r="AX766" s="38"/>
      <c r="AY766" s="38"/>
      <c r="AZ766" s="38"/>
      <c r="BE766" s="36"/>
    </row>
    <row r="767" spans="32:57" x14ac:dyDescent="0.35">
      <c r="AF767" s="36"/>
      <c r="AK767" s="36"/>
      <c r="AP767" s="36"/>
      <c r="AU767" s="36"/>
      <c r="AX767" s="38"/>
      <c r="AY767" s="38"/>
      <c r="AZ767" s="38"/>
      <c r="BE767" s="36"/>
    </row>
    <row r="768" spans="32:57" x14ac:dyDescent="0.35">
      <c r="AF768" s="36"/>
      <c r="AK768" s="36"/>
      <c r="AP768" s="36"/>
      <c r="AU768" s="36"/>
      <c r="AX768" s="38"/>
      <c r="AY768" s="38"/>
      <c r="AZ768" s="38"/>
      <c r="BE768" s="36"/>
    </row>
    <row r="769" spans="32:57" x14ac:dyDescent="0.35">
      <c r="AF769" s="36"/>
      <c r="AK769" s="36"/>
      <c r="AP769" s="36"/>
      <c r="AU769" s="36"/>
      <c r="AX769" s="38"/>
      <c r="AY769" s="38"/>
      <c r="AZ769" s="38"/>
      <c r="BE769" s="36"/>
    </row>
    <row r="770" spans="32:57" x14ac:dyDescent="0.35">
      <c r="AF770" s="36"/>
      <c r="AK770" s="36"/>
      <c r="AP770" s="36"/>
      <c r="AU770" s="36"/>
      <c r="AX770" s="38"/>
      <c r="AY770" s="38"/>
      <c r="AZ770" s="38"/>
      <c r="BE770" s="36"/>
    </row>
    <row r="771" spans="32:57" x14ac:dyDescent="0.35">
      <c r="AF771" s="36"/>
      <c r="AK771" s="36"/>
      <c r="AP771" s="36"/>
      <c r="AU771" s="36"/>
      <c r="AX771" s="38"/>
      <c r="AY771" s="38"/>
      <c r="AZ771" s="38"/>
      <c r="BE771" s="36"/>
    </row>
    <row r="772" spans="32:57" x14ac:dyDescent="0.35">
      <c r="AF772" s="36"/>
      <c r="AK772" s="36"/>
      <c r="AP772" s="36"/>
      <c r="AU772" s="36"/>
      <c r="AX772" s="38"/>
      <c r="AY772" s="38"/>
      <c r="AZ772" s="38"/>
      <c r="BE772" s="36"/>
    </row>
    <row r="773" spans="32:57" x14ac:dyDescent="0.35">
      <c r="AF773" s="36"/>
      <c r="AK773" s="36"/>
      <c r="AP773" s="36"/>
      <c r="AU773" s="36"/>
      <c r="AX773" s="38"/>
      <c r="AY773" s="38"/>
      <c r="AZ773" s="38"/>
      <c r="BE773" s="36"/>
    </row>
    <row r="774" spans="32:57" x14ac:dyDescent="0.35">
      <c r="AF774" s="36"/>
      <c r="AK774" s="36"/>
      <c r="AP774" s="36"/>
      <c r="AU774" s="36"/>
      <c r="AX774" s="38"/>
      <c r="AY774" s="38"/>
      <c r="AZ774" s="38"/>
      <c r="BE774" s="36"/>
    </row>
    <row r="775" spans="32:57" x14ac:dyDescent="0.35">
      <c r="AF775" s="36"/>
      <c r="AK775" s="36"/>
      <c r="AP775" s="36"/>
      <c r="AU775" s="36"/>
      <c r="AX775" s="38"/>
      <c r="AY775" s="38"/>
      <c r="AZ775" s="38"/>
      <c r="BE775" s="36"/>
    </row>
    <row r="776" spans="32:57" x14ac:dyDescent="0.35">
      <c r="AF776" s="36"/>
      <c r="AK776" s="36"/>
      <c r="AP776" s="36"/>
      <c r="AU776" s="36"/>
      <c r="AX776" s="38"/>
      <c r="AY776" s="38"/>
      <c r="AZ776" s="38"/>
      <c r="BE776" s="36"/>
    </row>
    <row r="777" spans="32:57" x14ac:dyDescent="0.35">
      <c r="AF777" s="36"/>
      <c r="AK777" s="36"/>
      <c r="AP777" s="36"/>
      <c r="AU777" s="36"/>
      <c r="AX777" s="38"/>
      <c r="AY777" s="38"/>
      <c r="AZ777" s="38"/>
      <c r="BE777" s="36"/>
    </row>
    <row r="778" spans="32:57" x14ac:dyDescent="0.35">
      <c r="AF778" s="36"/>
      <c r="AK778" s="36"/>
      <c r="AP778" s="36"/>
      <c r="AU778" s="36"/>
      <c r="AX778" s="38"/>
      <c r="AY778" s="38"/>
      <c r="AZ778" s="38"/>
      <c r="BE778" s="36"/>
    </row>
    <row r="779" spans="32:57" x14ac:dyDescent="0.35">
      <c r="AF779" s="36"/>
      <c r="AK779" s="36"/>
      <c r="AP779" s="36"/>
      <c r="AU779" s="36"/>
      <c r="AX779" s="38"/>
      <c r="AY779" s="38"/>
      <c r="AZ779" s="38"/>
      <c r="BE779" s="36"/>
    </row>
    <row r="780" spans="32:57" x14ac:dyDescent="0.35">
      <c r="AF780" s="36"/>
      <c r="AK780" s="36"/>
      <c r="AP780" s="36"/>
      <c r="AU780" s="36"/>
      <c r="AX780" s="38"/>
      <c r="AY780" s="38"/>
      <c r="AZ780" s="38"/>
      <c r="BE780" s="36"/>
    </row>
    <row r="781" spans="32:57" x14ac:dyDescent="0.35">
      <c r="AF781" s="36"/>
      <c r="AK781" s="36"/>
      <c r="AP781" s="36"/>
      <c r="AU781" s="36"/>
      <c r="AX781" s="38"/>
      <c r="AY781" s="38"/>
      <c r="AZ781" s="38"/>
      <c r="BE781" s="36"/>
    </row>
    <row r="782" spans="32:57" x14ac:dyDescent="0.35">
      <c r="AF782" s="36"/>
      <c r="AK782" s="36"/>
      <c r="AP782" s="36"/>
      <c r="AU782" s="36"/>
      <c r="AX782" s="38"/>
      <c r="AY782" s="38"/>
      <c r="AZ782" s="38"/>
      <c r="BE782" s="36"/>
    </row>
    <row r="783" spans="32:57" x14ac:dyDescent="0.35">
      <c r="AF783" s="36"/>
      <c r="AK783" s="36"/>
      <c r="AP783" s="36"/>
      <c r="AU783" s="36"/>
      <c r="AX783" s="38"/>
      <c r="AY783" s="38"/>
      <c r="AZ783" s="38"/>
      <c r="BE783" s="36"/>
    </row>
    <row r="784" spans="32:57" x14ac:dyDescent="0.35">
      <c r="AF784" s="36"/>
      <c r="AK784" s="36"/>
      <c r="AP784" s="36"/>
      <c r="AU784" s="36"/>
      <c r="AX784" s="38"/>
      <c r="AY784" s="38"/>
      <c r="AZ784" s="38"/>
      <c r="BE784" s="36"/>
    </row>
    <row r="785" spans="32:57" x14ac:dyDescent="0.35">
      <c r="AF785" s="36"/>
      <c r="AK785" s="36"/>
      <c r="AP785" s="36"/>
      <c r="AU785" s="36"/>
      <c r="AX785" s="38"/>
      <c r="AY785" s="38"/>
      <c r="AZ785" s="38"/>
      <c r="BE785" s="36"/>
    </row>
    <row r="786" spans="32:57" x14ac:dyDescent="0.35">
      <c r="AF786" s="36"/>
      <c r="AK786" s="36"/>
      <c r="AP786" s="36"/>
      <c r="AU786" s="36"/>
      <c r="AX786" s="38"/>
      <c r="AY786" s="38"/>
      <c r="AZ786" s="38"/>
      <c r="BE786" s="36"/>
    </row>
    <row r="787" spans="32:57" x14ac:dyDescent="0.35">
      <c r="AF787" s="36"/>
      <c r="AK787" s="36"/>
      <c r="AP787" s="36"/>
      <c r="AU787" s="36"/>
      <c r="AX787" s="38"/>
      <c r="AY787" s="38"/>
      <c r="AZ787" s="38"/>
      <c r="BE787" s="36"/>
    </row>
    <row r="788" spans="32:57" x14ac:dyDescent="0.35">
      <c r="AF788" s="36"/>
      <c r="AK788" s="36"/>
      <c r="AP788" s="36"/>
      <c r="AU788" s="36"/>
      <c r="AX788" s="38"/>
      <c r="AY788" s="38"/>
      <c r="AZ788" s="38"/>
      <c r="BE788" s="36"/>
    </row>
    <row r="789" spans="32:57" x14ac:dyDescent="0.35">
      <c r="AF789" s="36"/>
      <c r="AK789" s="36"/>
      <c r="AP789" s="36"/>
      <c r="AU789" s="36"/>
      <c r="AX789" s="38"/>
      <c r="AY789" s="38"/>
      <c r="AZ789" s="38"/>
      <c r="BE789" s="36"/>
    </row>
    <row r="790" spans="32:57" x14ac:dyDescent="0.35">
      <c r="AF790" s="36"/>
      <c r="AK790" s="36"/>
      <c r="AP790" s="36"/>
      <c r="AU790" s="36"/>
      <c r="AX790" s="38"/>
      <c r="AY790" s="38"/>
      <c r="AZ790" s="38"/>
      <c r="BE790" s="36"/>
    </row>
    <row r="791" spans="32:57" x14ac:dyDescent="0.35">
      <c r="AF791" s="36"/>
      <c r="AK791" s="36"/>
      <c r="AP791" s="36"/>
      <c r="AU791" s="36"/>
      <c r="AX791" s="38"/>
      <c r="AY791" s="38"/>
      <c r="AZ791" s="38"/>
      <c r="BE791" s="36"/>
    </row>
    <row r="792" spans="32:57" x14ac:dyDescent="0.35">
      <c r="AF792" s="36"/>
      <c r="AK792" s="36"/>
      <c r="AP792" s="36"/>
      <c r="AU792" s="36"/>
      <c r="AX792" s="38"/>
      <c r="AY792" s="38"/>
      <c r="AZ792" s="38"/>
      <c r="BE792" s="36"/>
    </row>
    <row r="793" spans="32:57" x14ac:dyDescent="0.35">
      <c r="AF793" s="36"/>
      <c r="AK793" s="36"/>
      <c r="AP793" s="36"/>
      <c r="AU793" s="36"/>
      <c r="AX793" s="38"/>
      <c r="AY793" s="38"/>
      <c r="AZ793" s="38"/>
      <c r="BE793" s="36"/>
    </row>
    <row r="794" spans="32:57" x14ac:dyDescent="0.35">
      <c r="AF794" s="36"/>
      <c r="AK794" s="36"/>
      <c r="AP794" s="36"/>
      <c r="AU794" s="36"/>
      <c r="AX794" s="38"/>
      <c r="AY794" s="38"/>
      <c r="AZ794" s="38"/>
      <c r="BE794" s="36"/>
    </row>
    <row r="795" spans="32:57" x14ac:dyDescent="0.35">
      <c r="AF795" s="36"/>
      <c r="AK795" s="36"/>
      <c r="AP795" s="36"/>
      <c r="AU795" s="36"/>
      <c r="AX795" s="38"/>
      <c r="AY795" s="38"/>
      <c r="AZ795" s="38"/>
      <c r="BE795" s="36"/>
    </row>
    <row r="796" spans="32:57" x14ac:dyDescent="0.35">
      <c r="AF796" s="36"/>
      <c r="AK796" s="36"/>
      <c r="AP796" s="36"/>
      <c r="AU796" s="36"/>
      <c r="AX796" s="38"/>
      <c r="AY796" s="38"/>
      <c r="AZ796" s="38"/>
      <c r="BE796" s="36"/>
    </row>
    <row r="797" spans="32:57" x14ac:dyDescent="0.35">
      <c r="AF797" s="36"/>
      <c r="AK797" s="36"/>
      <c r="AP797" s="36"/>
      <c r="AU797" s="36"/>
      <c r="AX797" s="38"/>
      <c r="AY797" s="38"/>
      <c r="AZ797" s="38"/>
      <c r="BE797" s="36"/>
    </row>
    <row r="798" spans="32:57" x14ac:dyDescent="0.35">
      <c r="AF798" s="36"/>
      <c r="AK798" s="36"/>
      <c r="AP798" s="36"/>
      <c r="AU798" s="36"/>
      <c r="AX798" s="38"/>
      <c r="AY798" s="38"/>
      <c r="AZ798" s="38"/>
      <c r="BE798" s="36"/>
    </row>
    <row r="799" spans="32:57" x14ac:dyDescent="0.35">
      <c r="AF799" s="36"/>
      <c r="AK799" s="36"/>
      <c r="AP799" s="36"/>
      <c r="AU799" s="36"/>
      <c r="AX799" s="38"/>
      <c r="AY799" s="38"/>
      <c r="AZ799" s="38"/>
      <c r="BE799" s="36"/>
    </row>
    <row r="800" spans="32:57" x14ac:dyDescent="0.35">
      <c r="AF800" s="36"/>
      <c r="AK800" s="36"/>
      <c r="AP800" s="36"/>
      <c r="AU800" s="36"/>
      <c r="AX800" s="38"/>
      <c r="AY800" s="38"/>
      <c r="AZ800" s="38"/>
      <c r="BE800" s="36"/>
    </row>
    <row r="801" spans="32:57" x14ac:dyDescent="0.35">
      <c r="AF801" s="36"/>
      <c r="AK801" s="36"/>
      <c r="AP801" s="36"/>
      <c r="AU801" s="36"/>
      <c r="AX801" s="38"/>
      <c r="AY801" s="38"/>
      <c r="AZ801" s="38"/>
      <c r="BE801" s="36"/>
    </row>
    <row r="802" spans="32:57" x14ac:dyDescent="0.35">
      <c r="AF802" s="36"/>
      <c r="AK802" s="36"/>
      <c r="AP802" s="36"/>
      <c r="AU802" s="36"/>
      <c r="AX802" s="38"/>
      <c r="AY802" s="38"/>
      <c r="AZ802" s="38"/>
      <c r="BE802" s="36"/>
    </row>
    <row r="803" spans="32:57" x14ac:dyDescent="0.35">
      <c r="AF803" s="36"/>
      <c r="AK803" s="36"/>
      <c r="AP803" s="36"/>
      <c r="AU803" s="36"/>
      <c r="AX803" s="38"/>
      <c r="AY803" s="38"/>
      <c r="AZ803" s="38"/>
      <c r="BE803" s="36"/>
    </row>
    <row r="804" spans="32:57" x14ac:dyDescent="0.35">
      <c r="AF804" s="36"/>
      <c r="AK804" s="36"/>
      <c r="AP804" s="36"/>
      <c r="AU804" s="36"/>
      <c r="AX804" s="38"/>
      <c r="AY804" s="38"/>
      <c r="AZ804" s="38"/>
      <c r="BE804" s="36"/>
    </row>
    <row r="805" spans="32:57" x14ac:dyDescent="0.35">
      <c r="AF805" s="36"/>
      <c r="AK805" s="36"/>
      <c r="AU805" s="36"/>
      <c r="AX805" s="38"/>
      <c r="AY805" s="38"/>
      <c r="AZ805" s="38"/>
      <c r="BE805" s="36"/>
    </row>
    <row r="806" spans="32:57" x14ac:dyDescent="0.35">
      <c r="AF806" s="36"/>
      <c r="AK806" s="36"/>
      <c r="AU806" s="36"/>
      <c r="AX806" s="38"/>
      <c r="AY806" s="38"/>
      <c r="AZ806" s="38"/>
      <c r="BE806" s="36"/>
    </row>
    <row r="807" spans="32:57" x14ac:dyDescent="0.35">
      <c r="AF807" s="36"/>
      <c r="AK807" s="36"/>
      <c r="AU807" s="36"/>
      <c r="AX807" s="38"/>
      <c r="AY807" s="38"/>
      <c r="AZ807" s="38"/>
      <c r="BE807" s="36"/>
    </row>
    <row r="808" spans="32:57" x14ac:dyDescent="0.35">
      <c r="AF808" s="36"/>
      <c r="AK808" s="36"/>
      <c r="AU808" s="36"/>
      <c r="AX808" s="38"/>
      <c r="AY808" s="38"/>
      <c r="AZ808" s="38"/>
      <c r="BE808" s="36"/>
    </row>
    <row r="809" spans="32:57" x14ac:dyDescent="0.35">
      <c r="AF809" s="36"/>
      <c r="AK809" s="36"/>
      <c r="AU809" s="36"/>
      <c r="AX809" s="38"/>
      <c r="AY809" s="38"/>
      <c r="AZ809" s="38"/>
      <c r="BE809" s="36"/>
    </row>
    <row r="810" spans="32:57" x14ac:dyDescent="0.35">
      <c r="AF810" s="36"/>
      <c r="AK810" s="36"/>
      <c r="AU810" s="36"/>
      <c r="AX810" s="38"/>
      <c r="AY810" s="38"/>
      <c r="AZ810" s="38"/>
      <c r="BE810" s="36"/>
    </row>
    <row r="811" spans="32:57" x14ac:dyDescent="0.35">
      <c r="AF811" s="36"/>
      <c r="AK811" s="36"/>
      <c r="AU811" s="36"/>
      <c r="AX811" s="38"/>
      <c r="AY811" s="38"/>
      <c r="AZ811" s="38"/>
      <c r="BE811" s="36"/>
    </row>
    <row r="812" spans="32:57" x14ac:dyDescent="0.35">
      <c r="AF812" s="36"/>
      <c r="AK812" s="36"/>
      <c r="AU812" s="36"/>
      <c r="AX812" s="38"/>
      <c r="AY812" s="38"/>
      <c r="AZ812" s="38"/>
      <c r="BE812" s="36"/>
    </row>
    <row r="813" spans="32:57" x14ac:dyDescent="0.35">
      <c r="AF813" s="36"/>
      <c r="AK813" s="36"/>
      <c r="AU813" s="36"/>
      <c r="AX813" s="38"/>
      <c r="AY813" s="38"/>
      <c r="AZ813" s="38"/>
      <c r="BE813" s="36"/>
    </row>
    <row r="814" spans="32:57" x14ac:dyDescent="0.35">
      <c r="AF814" s="36"/>
      <c r="AK814" s="36"/>
      <c r="AU814" s="36"/>
      <c r="AX814" s="38"/>
      <c r="AY814" s="38"/>
      <c r="AZ814" s="38"/>
      <c r="BE814" s="36"/>
    </row>
    <row r="815" spans="32:57" x14ac:dyDescent="0.35">
      <c r="AF815" s="36"/>
      <c r="AK815" s="36"/>
      <c r="AU815" s="36"/>
      <c r="AX815" s="38"/>
      <c r="AY815" s="38"/>
      <c r="AZ815" s="38"/>
      <c r="BE815" s="36"/>
    </row>
    <row r="816" spans="32:57" x14ac:dyDescent="0.35">
      <c r="AF816" s="36"/>
      <c r="AK816" s="36"/>
      <c r="AU816" s="36"/>
      <c r="AX816" s="38"/>
      <c r="AY816" s="38"/>
      <c r="AZ816" s="38"/>
      <c r="BE816" s="36"/>
    </row>
    <row r="817" spans="32:57" x14ac:dyDescent="0.35">
      <c r="AF817" s="36"/>
      <c r="AK817" s="36"/>
      <c r="AU817" s="36"/>
      <c r="AX817" s="38"/>
      <c r="AY817" s="38"/>
      <c r="AZ817" s="38"/>
      <c r="BE817" s="36"/>
    </row>
    <row r="818" spans="32:57" x14ac:dyDescent="0.35">
      <c r="AF818" s="36"/>
      <c r="AK818" s="36"/>
      <c r="AU818" s="36"/>
      <c r="AX818" s="38"/>
      <c r="AY818" s="38"/>
      <c r="AZ818" s="38"/>
      <c r="BE818" s="36"/>
    </row>
    <row r="819" spans="32:57" x14ac:dyDescent="0.35">
      <c r="AF819" s="36"/>
      <c r="AK819" s="36"/>
      <c r="AU819" s="36"/>
      <c r="AX819" s="38"/>
      <c r="AY819" s="38"/>
      <c r="AZ819" s="38"/>
      <c r="BE819" s="36"/>
    </row>
    <row r="820" spans="32:57" x14ac:dyDescent="0.35">
      <c r="AF820" s="36"/>
      <c r="AK820" s="36"/>
      <c r="AU820" s="36"/>
      <c r="AX820" s="38"/>
      <c r="AY820" s="38"/>
      <c r="AZ820" s="38"/>
      <c r="BE820" s="36"/>
    </row>
    <row r="821" spans="32:57" x14ac:dyDescent="0.35">
      <c r="AF821" s="36"/>
      <c r="AK821" s="36"/>
      <c r="AU821" s="36"/>
      <c r="AX821" s="38"/>
      <c r="AY821" s="38"/>
      <c r="AZ821" s="38"/>
      <c r="BE821" s="36"/>
    </row>
    <row r="822" spans="32:57" x14ac:dyDescent="0.35">
      <c r="AF822" s="36"/>
      <c r="AK822" s="36"/>
      <c r="AU822" s="36"/>
      <c r="AX822" s="38"/>
      <c r="AY822" s="38"/>
      <c r="AZ822" s="38"/>
      <c r="BE822" s="36"/>
    </row>
    <row r="823" spans="32:57" x14ac:dyDescent="0.35">
      <c r="AF823" s="36"/>
      <c r="AK823" s="36"/>
      <c r="AU823" s="36"/>
      <c r="AX823" s="38"/>
      <c r="AY823" s="38"/>
      <c r="AZ823" s="38"/>
      <c r="BE823" s="36"/>
    </row>
    <row r="824" spans="32:57" x14ac:dyDescent="0.35">
      <c r="AF824" s="36"/>
      <c r="AK824" s="36"/>
      <c r="AU824" s="36"/>
      <c r="AX824" s="38"/>
      <c r="AY824" s="38"/>
      <c r="AZ824" s="38"/>
      <c r="BE824" s="36"/>
    </row>
    <row r="825" spans="32:57" x14ac:dyDescent="0.35">
      <c r="AF825" s="36"/>
      <c r="AK825" s="36"/>
      <c r="AU825" s="36"/>
      <c r="AX825" s="38"/>
      <c r="AY825" s="38"/>
      <c r="AZ825" s="38"/>
      <c r="BE825" s="36"/>
    </row>
    <row r="826" spans="32:57" x14ac:dyDescent="0.35">
      <c r="AF826" s="36"/>
      <c r="AK826" s="36"/>
      <c r="AU826" s="36"/>
      <c r="AX826" s="38"/>
      <c r="AY826" s="38"/>
      <c r="AZ826" s="38"/>
      <c r="BE826" s="36"/>
    </row>
    <row r="827" spans="32:57" x14ac:dyDescent="0.35">
      <c r="AF827" s="36"/>
      <c r="AK827" s="36"/>
      <c r="AU827" s="36"/>
      <c r="AX827" s="38"/>
      <c r="AY827" s="38"/>
      <c r="AZ827" s="38"/>
      <c r="BE827" s="36"/>
    </row>
    <row r="828" spans="32:57" x14ac:dyDescent="0.35">
      <c r="AF828" s="36"/>
      <c r="AK828" s="36"/>
      <c r="AU828" s="36"/>
      <c r="AX828" s="38"/>
      <c r="AY828" s="38"/>
      <c r="AZ828" s="38"/>
      <c r="BE828" s="36"/>
    </row>
    <row r="829" spans="32:57" x14ac:dyDescent="0.35">
      <c r="AF829" s="36"/>
      <c r="AK829" s="36"/>
      <c r="AU829" s="36"/>
      <c r="AX829" s="38"/>
      <c r="AY829" s="38"/>
      <c r="AZ829" s="38"/>
      <c r="BE829" s="36"/>
    </row>
    <row r="830" spans="32:57" x14ac:dyDescent="0.35">
      <c r="AF830" s="36"/>
      <c r="AK830" s="36"/>
      <c r="AU830" s="36"/>
      <c r="AX830" s="38"/>
      <c r="AY830" s="38"/>
      <c r="AZ830" s="38"/>
      <c r="BE830" s="36"/>
    </row>
    <row r="831" spans="32:57" x14ac:dyDescent="0.35">
      <c r="AF831" s="36"/>
      <c r="AK831" s="36"/>
      <c r="AU831" s="36"/>
      <c r="AX831" s="38"/>
      <c r="AY831" s="38"/>
      <c r="AZ831" s="38"/>
      <c r="BE831" s="36"/>
    </row>
    <row r="832" spans="32:57" x14ac:dyDescent="0.35">
      <c r="AF832" s="36"/>
      <c r="AK832" s="36"/>
      <c r="AU832" s="36"/>
      <c r="AX832" s="38"/>
      <c r="AY832" s="38"/>
      <c r="AZ832" s="38"/>
      <c r="BE832" s="36"/>
    </row>
    <row r="833" spans="32:52" x14ac:dyDescent="0.35">
      <c r="AF833" s="36"/>
      <c r="AK833" s="36"/>
      <c r="AU833" s="36"/>
      <c r="AX833" s="38"/>
      <c r="AY833" s="38"/>
      <c r="AZ833" s="38"/>
    </row>
    <row r="834" spans="32:52" x14ac:dyDescent="0.35">
      <c r="AF834" s="36"/>
      <c r="AK834" s="36"/>
      <c r="AU834" s="36"/>
      <c r="AX834" s="38"/>
      <c r="AY834" s="38"/>
      <c r="AZ834" s="38"/>
    </row>
    <row r="835" spans="32:52" x14ac:dyDescent="0.35">
      <c r="AF835" s="36"/>
      <c r="AK835" s="36"/>
      <c r="AU835" s="36"/>
      <c r="AX835" s="38"/>
      <c r="AY835" s="38"/>
      <c r="AZ835" s="38"/>
    </row>
    <row r="836" spans="32:52" x14ac:dyDescent="0.35">
      <c r="AF836" s="36"/>
      <c r="AK836" s="36"/>
      <c r="AU836" s="36"/>
      <c r="AX836" s="38"/>
      <c r="AY836" s="38"/>
      <c r="AZ836" s="38"/>
    </row>
    <row r="837" spans="32:52" x14ac:dyDescent="0.35">
      <c r="AF837" s="36"/>
      <c r="AK837" s="36"/>
      <c r="AU837" s="36"/>
      <c r="AX837" s="38"/>
      <c r="AY837" s="38"/>
      <c r="AZ837" s="38"/>
    </row>
    <row r="838" spans="32:52" x14ac:dyDescent="0.35">
      <c r="AF838" s="36"/>
      <c r="AK838" s="36"/>
      <c r="AU838" s="36"/>
      <c r="AX838" s="38"/>
      <c r="AY838" s="38"/>
      <c r="AZ838" s="38"/>
    </row>
    <row r="839" spans="32:52" x14ac:dyDescent="0.35">
      <c r="AF839" s="36"/>
      <c r="AK839" s="36"/>
      <c r="AU839" s="36"/>
      <c r="AX839" s="38"/>
      <c r="AY839" s="38"/>
      <c r="AZ839" s="38"/>
    </row>
    <row r="840" spans="32:52" x14ac:dyDescent="0.35">
      <c r="AF840" s="36"/>
      <c r="AK840" s="36"/>
      <c r="AU840" s="36"/>
      <c r="AX840" s="38"/>
      <c r="AY840" s="38"/>
      <c r="AZ840" s="38"/>
    </row>
    <row r="841" spans="32:52" x14ac:dyDescent="0.35">
      <c r="AF841" s="36"/>
      <c r="AK841" s="36"/>
      <c r="AU841" s="36"/>
      <c r="AX841" s="38"/>
      <c r="AY841" s="38"/>
      <c r="AZ841" s="38"/>
    </row>
    <row r="842" spans="32:52" x14ac:dyDescent="0.35">
      <c r="AF842" s="36"/>
      <c r="AK842" s="36"/>
      <c r="AU842" s="36"/>
      <c r="AX842" s="38"/>
      <c r="AY842" s="38"/>
      <c r="AZ842" s="38"/>
    </row>
    <row r="843" spans="32:52" x14ac:dyDescent="0.35">
      <c r="AF843" s="36"/>
      <c r="AK843" s="36"/>
      <c r="AU843" s="36"/>
      <c r="AX843" s="38"/>
      <c r="AY843" s="38"/>
      <c r="AZ843" s="38"/>
    </row>
    <row r="844" spans="32:52" x14ac:dyDescent="0.35">
      <c r="AF844" s="36"/>
      <c r="AK844" s="36"/>
      <c r="AU844" s="36"/>
      <c r="AX844" s="38"/>
      <c r="AY844" s="38"/>
      <c r="AZ844" s="38"/>
    </row>
    <row r="845" spans="32:52" x14ac:dyDescent="0.35">
      <c r="AF845" s="36"/>
      <c r="AK845" s="36"/>
      <c r="AU845" s="36"/>
      <c r="AX845" s="38"/>
      <c r="AY845" s="38"/>
      <c r="AZ845" s="38"/>
    </row>
    <row r="846" spans="32:52" x14ac:dyDescent="0.35">
      <c r="AF846" s="36"/>
      <c r="AK846" s="36"/>
      <c r="AU846" s="36"/>
      <c r="AX846" s="38"/>
      <c r="AY846" s="38"/>
      <c r="AZ846" s="38"/>
    </row>
    <row r="847" spans="32:52" x14ac:dyDescent="0.35">
      <c r="AF847" s="36"/>
      <c r="AK847" s="36"/>
      <c r="AU847" s="36"/>
      <c r="AX847" s="38"/>
      <c r="AY847" s="38"/>
      <c r="AZ847" s="38"/>
    </row>
    <row r="848" spans="32:52" x14ac:dyDescent="0.35">
      <c r="AF848" s="36"/>
      <c r="AK848" s="36"/>
      <c r="AU848" s="36"/>
      <c r="AX848" s="38"/>
      <c r="AY848" s="38"/>
      <c r="AZ848" s="38"/>
    </row>
    <row r="849" spans="32:52" x14ac:dyDescent="0.35">
      <c r="AF849" s="36"/>
      <c r="AK849" s="36"/>
      <c r="AU849" s="36"/>
      <c r="AX849" s="38"/>
      <c r="AY849" s="38"/>
      <c r="AZ849" s="38"/>
    </row>
    <row r="850" spans="32:52" x14ac:dyDescent="0.35">
      <c r="AF850" s="36"/>
      <c r="AK850" s="36"/>
      <c r="AU850" s="36"/>
      <c r="AX850" s="38"/>
      <c r="AY850" s="38"/>
      <c r="AZ850" s="38"/>
    </row>
    <row r="851" spans="32:52" x14ac:dyDescent="0.35">
      <c r="AF851" s="36"/>
      <c r="AK851" s="36"/>
      <c r="AU851" s="36"/>
      <c r="AX851" s="38"/>
      <c r="AY851" s="38"/>
      <c r="AZ851" s="38"/>
    </row>
    <row r="852" spans="32:52" x14ac:dyDescent="0.35">
      <c r="AF852" s="36"/>
      <c r="AK852" s="36"/>
      <c r="AU852" s="36"/>
      <c r="AX852" s="38"/>
      <c r="AY852" s="38"/>
      <c r="AZ852" s="38"/>
    </row>
    <row r="853" spans="32:52" x14ac:dyDescent="0.35">
      <c r="AF853" s="36"/>
      <c r="AK853" s="36"/>
      <c r="AU853" s="36"/>
      <c r="AX853" s="38"/>
      <c r="AY853" s="38"/>
      <c r="AZ853" s="38"/>
    </row>
    <row r="854" spans="32:52" x14ac:dyDescent="0.35">
      <c r="AF854" s="36"/>
      <c r="AK854" s="36"/>
      <c r="AU854" s="36"/>
      <c r="AX854" s="38"/>
      <c r="AY854" s="38"/>
      <c r="AZ854" s="38"/>
    </row>
    <row r="855" spans="32:52" x14ac:dyDescent="0.35">
      <c r="AF855" s="36"/>
      <c r="AK855" s="36"/>
      <c r="AU855" s="36"/>
      <c r="AX855" s="38"/>
      <c r="AY855" s="38"/>
      <c r="AZ855" s="38"/>
    </row>
    <row r="856" spans="32:52" x14ac:dyDescent="0.35">
      <c r="AF856" s="36"/>
      <c r="AK856" s="36"/>
      <c r="AU856" s="36"/>
      <c r="AX856" s="38"/>
      <c r="AY856" s="38"/>
      <c r="AZ856" s="38"/>
    </row>
    <row r="857" spans="32:52" x14ac:dyDescent="0.35">
      <c r="AF857" s="36"/>
      <c r="AK857" s="36"/>
      <c r="AU857" s="36"/>
      <c r="AX857" s="38"/>
      <c r="AY857" s="38"/>
      <c r="AZ857" s="38"/>
    </row>
    <row r="858" spans="32:52" x14ac:dyDescent="0.35">
      <c r="AF858" s="36"/>
      <c r="AK858" s="36"/>
      <c r="AU858" s="36"/>
      <c r="AX858" s="38"/>
      <c r="AY858" s="38"/>
      <c r="AZ858" s="38"/>
    </row>
    <row r="859" spans="32:52" x14ac:dyDescent="0.35">
      <c r="AF859" s="36"/>
      <c r="AK859" s="36"/>
      <c r="AU859" s="36"/>
      <c r="AX859" s="38"/>
      <c r="AY859" s="38"/>
      <c r="AZ859" s="38"/>
    </row>
    <row r="860" spans="32:52" x14ac:dyDescent="0.35">
      <c r="AF860" s="36"/>
      <c r="AK860" s="36"/>
      <c r="AU860" s="36"/>
      <c r="AX860" s="38"/>
      <c r="AY860" s="38"/>
      <c r="AZ860" s="38"/>
    </row>
    <row r="861" spans="32:52" x14ac:dyDescent="0.35">
      <c r="AF861" s="36"/>
      <c r="AK861" s="36"/>
      <c r="AU861" s="36"/>
      <c r="AX861" s="38"/>
      <c r="AY861" s="38"/>
      <c r="AZ861" s="38"/>
    </row>
    <row r="862" spans="32:52" x14ac:dyDescent="0.35">
      <c r="AF862" s="36"/>
      <c r="AK862" s="36"/>
      <c r="AU862" s="36"/>
      <c r="AX862" s="38"/>
      <c r="AY862" s="38"/>
      <c r="AZ862" s="38"/>
    </row>
    <row r="863" spans="32:52" x14ac:dyDescent="0.35">
      <c r="AF863" s="36"/>
      <c r="AK863" s="36"/>
      <c r="AU863" s="36"/>
      <c r="AX863" s="38"/>
      <c r="AY863" s="38"/>
      <c r="AZ863" s="38"/>
    </row>
    <row r="864" spans="32:52" x14ac:dyDescent="0.35">
      <c r="AF864" s="36"/>
      <c r="AK864" s="36"/>
      <c r="AU864" s="36"/>
      <c r="AX864" s="38"/>
      <c r="AY864" s="38"/>
      <c r="AZ864" s="38"/>
    </row>
    <row r="865" spans="32:52" x14ac:dyDescent="0.35">
      <c r="AF865" s="36"/>
      <c r="AK865" s="36"/>
      <c r="AU865" s="36"/>
      <c r="AX865" s="38"/>
      <c r="AY865" s="38"/>
      <c r="AZ865" s="38"/>
    </row>
    <row r="866" spans="32:52" x14ac:dyDescent="0.35">
      <c r="AF866" s="36"/>
      <c r="AK866" s="36"/>
      <c r="AU866" s="36"/>
      <c r="AX866" s="38"/>
      <c r="AY866" s="38"/>
      <c r="AZ866" s="38"/>
    </row>
    <row r="867" spans="32:52" x14ac:dyDescent="0.35">
      <c r="AF867" s="36"/>
      <c r="AK867" s="36"/>
      <c r="AU867" s="36"/>
      <c r="AX867" s="38"/>
      <c r="AY867" s="38"/>
      <c r="AZ867" s="38"/>
    </row>
    <row r="868" spans="32:52" x14ac:dyDescent="0.35">
      <c r="AF868" s="36"/>
      <c r="AK868" s="36"/>
      <c r="AU868" s="36"/>
      <c r="AX868" s="38"/>
      <c r="AY868" s="38"/>
      <c r="AZ868" s="38"/>
    </row>
    <row r="869" spans="32:52" x14ac:dyDescent="0.35">
      <c r="AF869" s="36"/>
      <c r="AK869" s="36"/>
      <c r="AU869" s="36"/>
      <c r="AX869" s="38"/>
      <c r="AY869" s="38"/>
      <c r="AZ869" s="38"/>
    </row>
    <row r="870" spans="32:52" x14ac:dyDescent="0.35">
      <c r="AF870" s="36"/>
      <c r="AK870" s="36"/>
      <c r="AU870" s="36"/>
      <c r="AX870" s="38"/>
      <c r="AY870" s="38"/>
      <c r="AZ870" s="38"/>
    </row>
    <row r="871" spans="32:52" x14ac:dyDescent="0.35">
      <c r="AF871" s="36"/>
      <c r="AK871" s="36"/>
      <c r="AU871" s="36"/>
      <c r="AX871" s="38"/>
      <c r="AY871" s="38"/>
      <c r="AZ871" s="38"/>
    </row>
    <row r="872" spans="32:52" x14ac:dyDescent="0.35">
      <c r="AF872" s="36"/>
      <c r="AK872" s="36"/>
      <c r="AU872" s="36"/>
      <c r="AX872" s="38"/>
      <c r="AY872" s="38"/>
      <c r="AZ872" s="38"/>
    </row>
    <row r="873" spans="32:52" x14ac:dyDescent="0.35">
      <c r="AF873" s="36"/>
      <c r="AK873" s="36"/>
      <c r="AU873" s="36"/>
      <c r="AX873" s="38"/>
      <c r="AY873" s="38"/>
      <c r="AZ873" s="38"/>
    </row>
    <row r="874" spans="32:52" x14ac:dyDescent="0.35">
      <c r="AF874" s="36"/>
      <c r="AK874" s="36"/>
      <c r="AU874" s="36"/>
      <c r="AX874" s="38"/>
      <c r="AY874" s="38"/>
      <c r="AZ874" s="38"/>
    </row>
    <row r="875" spans="32:52" x14ac:dyDescent="0.35">
      <c r="AF875" s="36"/>
      <c r="AK875" s="36"/>
      <c r="AU875" s="36"/>
      <c r="AX875" s="38"/>
      <c r="AY875" s="38"/>
      <c r="AZ875" s="38"/>
    </row>
    <row r="876" spans="32:52" x14ac:dyDescent="0.35">
      <c r="AF876" s="36"/>
      <c r="AK876" s="36"/>
      <c r="AU876" s="36"/>
      <c r="AX876" s="38"/>
      <c r="AY876" s="38"/>
      <c r="AZ876" s="38"/>
    </row>
    <row r="877" spans="32:52" x14ac:dyDescent="0.35">
      <c r="AF877" s="36"/>
      <c r="AK877" s="36"/>
      <c r="AU877" s="36"/>
      <c r="AX877" s="38"/>
      <c r="AY877" s="38"/>
      <c r="AZ877" s="38"/>
    </row>
    <row r="878" spans="32:52" x14ac:dyDescent="0.35">
      <c r="AF878" s="36"/>
      <c r="AK878" s="36"/>
      <c r="AU878" s="36"/>
      <c r="AX878" s="38"/>
      <c r="AY878" s="38"/>
      <c r="AZ878" s="38"/>
    </row>
    <row r="879" spans="32:52" x14ac:dyDescent="0.35">
      <c r="AF879" s="36"/>
      <c r="AK879" s="36"/>
      <c r="AU879" s="36"/>
      <c r="AX879" s="38"/>
      <c r="AY879" s="38"/>
      <c r="AZ879" s="38"/>
    </row>
    <row r="880" spans="32:52" x14ac:dyDescent="0.35">
      <c r="AF880" s="36"/>
      <c r="AK880" s="36"/>
      <c r="AU880" s="36"/>
      <c r="AX880" s="38"/>
      <c r="AY880" s="38"/>
      <c r="AZ880" s="38"/>
    </row>
    <row r="881" spans="32:52" x14ac:dyDescent="0.35">
      <c r="AF881" s="36"/>
      <c r="AK881" s="36"/>
      <c r="AU881" s="36"/>
      <c r="AX881" s="38"/>
      <c r="AY881" s="38"/>
      <c r="AZ881" s="38"/>
    </row>
    <row r="882" spans="32:52" x14ac:dyDescent="0.35">
      <c r="AF882" s="36"/>
      <c r="AK882" s="36"/>
      <c r="AU882" s="36"/>
      <c r="AX882" s="38"/>
      <c r="AY882" s="38"/>
      <c r="AZ882" s="38"/>
    </row>
    <row r="883" spans="32:52" x14ac:dyDescent="0.35">
      <c r="AF883" s="36"/>
      <c r="AK883" s="36"/>
      <c r="AU883" s="36"/>
      <c r="AX883" s="38"/>
      <c r="AY883" s="38"/>
      <c r="AZ883" s="38"/>
    </row>
    <row r="884" spans="32:52" x14ac:dyDescent="0.35">
      <c r="AF884" s="36"/>
      <c r="AK884" s="36"/>
      <c r="AU884" s="36"/>
      <c r="AX884" s="38"/>
      <c r="AY884" s="38"/>
      <c r="AZ884" s="38"/>
    </row>
    <row r="885" spans="32:52" x14ac:dyDescent="0.35">
      <c r="AF885" s="36"/>
      <c r="AK885" s="36"/>
      <c r="AU885" s="36"/>
      <c r="AX885" s="38"/>
      <c r="AY885" s="38"/>
      <c r="AZ885" s="38"/>
    </row>
    <row r="886" spans="32:52" x14ac:dyDescent="0.35">
      <c r="AF886" s="36"/>
      <c r="AK886" s="36"/>
      <c r="AU886" s="36"/>
      <c r="AX886" s="38"/>
      <c r="AY886" s="38"/>
      <c r="AZ886" s="38"/>
    </row>
    <row r="887" spans="32:52" x14ac:dyDescent="0.35">
      <c r="AF887" s="36"/>
      <c r="AK887" s="36"/>
      <c r="AU887" s="36"/>
      <c r="AX887" s="38"/>
      <c r="AY887" s="38"/>
      <c r="AZ887" s="38"/>
    </row>
    <row r="888" spans="32:52" x14ac:dyDescent="0.35">
      <c r="AF888" s="36"/>
      <c r="AK888" s="36"/>
      <c r="AU888" s="36"/>
      <c r="AX888" s="38"/>
      <c r="AY888" s="38"/>
      <c r="AZ888" s="38"/>
    </row>
    <row r="889" spans="32:52" x14ac:dyDescent="0.35">
      <c r="AF889" s="36"/>
      <c r="AK889" s="36"/>
      <c r="AU889" s="36"/>
      <c r="AX889" s="38"/>
      <c r="AY889" s="38"/>
      <c r="AZ889" s="38"/>
    </row>
    <row r="890" spans="32:52" x14ac:dyDescent="0.35">
      <c r="AF890" s="36"/>
      <c r="AK890" s="36"/>
      <c r="AU890" s="36"/>
      <c r="AX890" s="38"/>
      <c r="AY890" s="38"/>
      <c r="AZ890" s="38"/>
    </row>
    <row r="891" spans="32:52" x14ac:dyDescent="0.35">
      <c r="AF891" s="36"/>
      <c r="AK891" s="36"/>
      <c r="AU891" s="36"/>
      <c r="AX891" s="38"/>
      <c r="AY891" s="38"/>
      <c r="AZ891" s="38"/>
    </row>
    <row r="892" spans="32:52" x14ac:dyDescent="0.35">
      <c r="AF892" s="36"/>
      <c r="AK892" s="36"/>
      <c r="AU892" s="36"/>
      <c r="AX892" s="38"/>
      <c r="AY892" s="38"/>
      <c r="AZ892" s="38"/>
    </row>
    <row r="893" spans="32:52" x14ac:dyDescent="0.35">
      <c r="AF893" s="36"/>
      <c r="AK893" s="36"/>
      <c r="AU893" s="36"/>
      <c r="AX893" s="38"/>
      <c r="AY893" s="38"/>
      <c r="AZ893" s="38"/>
    </row>
    <row r="894" spans="32:52" x14ac:dyDescent="0.35">
      <c r="AF894" s="36"/>
      <c r="AK894" s="36"/>
      <c r="AU894" s="36"/>
      <c r="AX894" s="38"/>
      <c r="AY894" s="38"/>
      <c r="AZ894" s="38"/>
    </row>
    <row r="895" spans="32:52" x14ac:dyDescent="0.35">
      <c r="AF895" s="36"/>
      <c r="AK895" s="36"/>
      <c r="AU895" s="36"/>
      <c r="AX895" s="38"/>
      <c r="AY895" s="38"/>
      <c r="AZ895" s="38"/>
    </row>
    <row r="896" spans="32:52" x14ac:dyDescent="0.35">
      <c r="AF896" s="36"/>
      <c r="AK896" s="36"/>
      <c r="AU896" s="36"/>
      <c r="AX896" s="38"/>
      <c r="AY896" s="38"/>
      <c r="AZ896" s="38"/>
    </row>
    <row r="897" spans="32:52" x14ac:dyDescent="0.35">
      <c r="AF897" s="36"/>
      <c r="AK897" s="36"/>
      <c r="AU897" s="36"/>
      <c r="AX897" s="38"/>
      <c r="AY897" s="38"/>
      <c r="AZ897" s="38"/>
    </row>
    <row r="898" spans="32:52" x14ac:dyDescent="0.35">
      <c r="AF898" s="36"/>
      <c r="AK898" s="36"/>
      <c r="AU898" s="36"/>
      <c r="AX898" s="38"/>
      <c r="AY898" s="38"/>
      <c r="AZ898" s="38"/>
    </row>
    <row r="899" spans="32:52" x14ac:dyDescent="0.35">
      <c r="AF899" s="36"/>
      <c r="AK899" s="36"/>
      <c r="AU899" s="36"/>
      <c r="AX899" s="38"/>
      <c r="AY899" s="38"/>
      <c r="AZ899" s="38"/>
    </row>
    <row r="900" spans="32:52" x14ac:dyDescent="0.35">
      <c r="AF900" s="36"/>
      <c r="AK900" s="36"/>
      <c r="AU900" s="36"/>
      <c r="AX900" s="38"/>
      <c r="AY900" s="38"/>
      <c r="AZ900" s="38"/>
    </row>
    <row r="901" spans="32:52" x14ac:dyDescent="0.35">
      <c r="AF901" s="36"/>
      <c r="AK901" s="36"/>
      <c r="AU901" s="36"/>
      <c r="AX901" s="38"/>
      <c r="AY901" s="38"/>
      <c r="AZ901" s="38"/>
    </row>
    <row r="902" spans="32:52" x14ac:dyDescent="0.35">
      <c r="AF902" s="36"/>
      <c r="AK902" s="36"/>
      <c r="AU902" s="36"/>
      <c r="AX902" s="38"/>
      <c r="AY902" s="38"/>
      <c r="AZ902" s="38"/>
    </row>
    <row r="903" spans="32:52" x14ac:dyDescent="0.35">
      <c r="AF903" s="36"/>
      <c r="AK903" s="36"/>
      <c r="AU903" s="36"/>
      <c r="AX903" s="38"/>
      <c r="AY903" s="38"/>
      <c r="AZ903" s="38"/>
    </row>
    <row r="904" spans="32:52" x14ac:dyDescent="0.35">
      <c r="AF904" s="36"/>
      <c r="AK904" s="36"/>
      <c r="AU904" s="36"/>
      <c r="AX904" s="38"/>
      <c r="AY904" s="38"/>
      <c r="AZ904" s="38"/>
    </row>
    <row r="905" spans="32:52" x14ac:dyDescent="0.35">
      <c r="AF905" s="36"/>
      <c r="AK905" s="36"/>
      <c r="AU905" s="36"/>
      <c r="AX905" s="38"/>
      <c r="AY905" s="38"/>
      <c r="AZ905" s="38"/>
    </row>
    <row r="906" spans="32:52" x14ac:dyDescent="0.35">
      <c r="AF906" s="36"/>
      <c r="AK906" s="36"/>
      <c r="AU906" s="36"/>
      <c r="AX906" s="38"/>
      <c r="AY906" s="38"/>
      <c r="AZ906" s="38"/>
    </row>
    <row r="907" spans="32:52" x14ac:dyDescent="0.35">
      <c r="AF907" s="36"/>
      <c r="AK907" s="36"/>
      <c r="AU907" s="36"/>
      <c r="AX907" s="38"/>
      <c r="AY907" s="38"/>
      <c r="AZ907" s="38"/>
    </row>
    <row r="908" spans="32:52" x14ac:dyDescent="0.35">
      <c r="AF908" s="36"/>
      <c r="AK908" s="36"/>
      <c r="AU908" s="36"/>
      <c r="AX908" s="38"/>
      <c r="AY908" s="38"/>
      <c r="AZ908" s="38"/>
    </row>
    <row r="909" spans="32:52" x14ac:dyDescent="0.35">
      <c r="AF909" s="36"/>
      <c r="AK909" s="36"/>
      <c r="AU909" s="36"/>
      <c r="AX909" s="38"/>
      <c r="AY909" s="38"/>
      <c r="AZ909" s="38"/>
    </row>
    <row r="910" spans="32:52" x14ac:dyDescent="0.35">
      <c r="AF910" s="36"/>
      <c r="AK910" s="36"/>
      <c r="AU910" s="36"/>
      <c r="AX910" s="38"/>
      <c r="AY910" s="38"/>
      <c r="AZ910" s="38"/>
    </row>
    <row r="911" spans="32:52" x14ac:dyDescent="0.35">
      <c r="AF911" s="36"/>
      <c r="AK911" s="36"/>
      <c r="AU911" s="36"/>
      <c r="AX911" s="38"/>
      <c r="AY911" s="38"/>
      <c r="AZ911" s="38"/>
    </row>
    <row r="912" spans="32:52" x14ac:dyDescent="0.35">
      <c r="AF912" s="36"/>
      <c r="AK912" s="36"/>
      <c r="AU912" s="36"/>
      <c r="AX912" s="38"/>
      <c r="AY912" s="38"/>
      <c r="AZ912" s="38"/>
    </row>
    <row r="913" spans="32:52" x14ac:dyDescent="0.35">
      <c r="AF913" s="36"/>
      <c r="AK913" s="36"/>
      <c r="AU913" s="36"/>
      <c r="AX913" s="38"/>
      <c r="AY913" s="38"/>
      <c r="AZ913" s="38"/>
    </row>
    <row r="914" spans="32:52" x14ac:dyDescent="0.35">
      <c r="AF914" s="36"/>
      <c r="AK914" s="36"/>
      <c r="AU914" s="36"/>
      <c r="AX914" s="38"/>
      <c r="AY914" s="38"/>
      <c r="AZ914" s="38"/>
    </row>
    <row r="915" spans="32:52" x14ac:dyDescent="0.35">
      <c r="AF915" s="36"/>
      <c r="AK915" s="36"/>
      <c r="AU915" s="36"/>
      <c r="AX915" s="38"/>
      <c r="AY915" s="38"/>
      <c r="AZ915" s="38"/>
    </row>
    <row r="916" spans="32:52" x14ac:dyDescent="0.35">
      <c r="AF916" s="36"/>
      <c r="AK916" s="36"/>
      <c r="AU916" s="36"/>
      <c r="AX916" s="38"/>
      <c r="AY916" s="38"/>
      <c r="AZ916" s="38"/>
    </row>
    <row r="917" spans="32:52" x14ac:dyDescent="0.35">
      <c r="AF917" s="36"/>
      <c r="AK917" s="36"/>
      <c r="AU917" s="36"/>
      <c r="AX917" s="38"/>
      <c r="AY917" s="38"/>
      <c r="AZ917" s="38"/>
    </row>
    <row r="918" spans="32:52" x14ac:dyDescent="0.35">
      <c r="AF918" s="36"/>
      <c r="AK918" s="36"/>
      <c r="AU918" s="36"/>
      <c r="AX918" s="38"/>
      <c r="AY918" s="38"/>
      <c r="AZ918" s="38"/>
    </row>
    <row r="919" spans="32:52" x14ac:dyDescent="0.35">
      <c r="AF919" s="36"/>
      <c r="AK919" s="36"/>
      <c r="AU919" s="36"/>
      <c r="AX919" s="38"/>
      <c r="AY919" s="38"/>
      <c r="AZ919" s="38"/>
    </row>
    <row r="920" spans="32:52" x14ac:dyDescent="0.35">
      <c r="AF920" s="36"/>
      <c r="AK920" s="36"/>
      <c r="AU920" s="36"/>
      <c r="AX920" s="38"/>
      <c r="AY920" s="38"/>
      <c r="AZ920" s="38"/>
    </row>
    <row r="921" spans="32:52" x14ac:dyDescent="0.35">
      <c r="AF921" s="36"/>
      <c r="AK921" s="36"/>
      <c r="AU921" s="36"/>
      <c r="AX921" s="38"/>
      <c r="AY921" s="38"/>
      <c r="AZ921" s="38"/>
    </row>
    <row r="922" spans="32:52" x14ac:dyDescent="0.35">
      <c r="AF922" s="36"/>
      <c r="AK922" s="36"/>
      <c r="AU922" s="36"/>
      <c r="AX922" s="38"/>
      <c r="AY922" s="38"/>
      <c r="AZ922" s="38"/>
    </row>
    <row r="923" spans="32:52" x14ac:dyDescent="0.35">
      <c r="AF923" s="36"/>
      <c r="AK923" s="36"/>
      <c r="AU923" s="36"/>
      <c r="AX923" s="38"/>
      <c r="AY923" s="38"/>
      <c r="AZ923" s="38"/>
    </row>
    <row r="924" spans="32:52" x14ac:dyDescent="0.35">
      <c r="AF924" s="36"/>
      <c r="AK924" s="36"/>
      <c r="AU924" s="36"/>
      <c r="AX924" s="38"/>
      <c r="AY924" s="38"/>
      <c r="AZ924" s="38"/>
    </row>
    <row r="925" spans="32:52" x14ac:dyDescent="0.35">
      <c r="AF925" s="36"/>
      <c r="AK925" s="36"/>
      <c r="AU925" s="36"/>
      <c r="AX925" s="38"/>
      <c r="AY925" s="38"/>
      <c r="AZ925" s="38"/>
    </row>
    <row r="926" spans="32:52" x14ac:dyDescent="0.35">
      <c r="AF926" s="36"/>
      <c r="AK926" s="36"/>
      <c r="AU926" s="36"/>
      <c r="AX926" s="38"/>
      <c r="AY926" s="38"/>
      <c r="AZ926" s="38"/>
    </row>
    <row r="927" spans="32:52" x14ac:dyDescent="0.35">
      <c r="AF927" s="36"/>
      <c r="AK927" s="36"/>
      <c r="AU927" s="36"/>
      <c r="AX927" s="38"/>
      <c r="AY927" s="38"/>
      <c r="AZ927" s="38"/>
    </row>
    <row r="928" spans="32:52" x14ac:dyDescent="0.35">
      <c r="AF928" s="36"/>
      <c r="AK928" s="36"/>
      <c r="AU928" s="36"/>
      <c r="AX928" s="38"/>
      <c r="AY928" s="38"/>
      <c r="AZ928" s="38"/>
    </row>
    <row r="929" spans="32:52" x14ac:dyDescent="0.35">
      <c r="AF929" s="36"/>
      <c r="AK929" s="36"/>
      <c r="AU929" s="36"/>
      <c r="AX929" s="38"/>
      <c r="AY929" s="38"/>
      <c r="AZ929" s="38"/>
    </row>
    <row r="930" spans="32:52" x14ac:dyDescent="0.35">
      <c r="AF930" s="36"/>
      <c r="AK930" s="36"/>
      <c r="AU930" s="36"/>
      <c r="AX930" s="38"/>
      <c r="AY930" s="38"/>
      <c r="AZ930" s="38"/>
    </row>
    <row r="931" spans="32:52" x14ac:dyDescent="0.35">
      <c r="AF931" s="36"/>
      <c r="AK931" s="36"/>
      <c r="AU931" s="36"/>
      <c r="AX931" s="38"/>
      <c r="AY931" s="38"/>
      <c r="AZ931" s="38"/>
    </row>
    <row r="932" spans="32:52" x14ac:dyDescent="0.35">
      <c r="AF932" s="36"/>
      <c r="AK932" s="36"/>
      <c r="AU932" s="36"/>
      <c r="AX932" s="38"/>
      <c r="AY932" s="38"/>
      <c r="AZ932" s="38"/>
    </row>
    <row r="933" spans="32:52" x14ac:dyDescent="0.35">
      <c r="AF933" s="36"/>
      <c r="AK933" s="36"/>
      <c r="AU933" s="36"/>
      <c r="AX933" s="38"/>
      <c r="AY933" s="38"/>
      <c r="AZ933" s="38"/>
    </row>
    <row r="934" spans="32:52" x14ac:dyDescent="0.35">
      <c r="AF934" s="36"/>
      <c r="AK934" s="36"/>
      <c r="AU934" s="36"/>
      <c r="AX934" s="38"/>
      <c r="AY934" s="38"/>
      <c r="AZ934" s="38"/>
    </row>
    <row r="935" spans="32:52" x14ac:dyDescent="0.35">
      <c r="AF935" s="36"/>
      <c r="AK935" s="36"/>
      <c r="AU935" s="36"/>
      <c r="AX935" s="38"/>
      <c r="AY935" s="38"/>
      <c r="AZ935" s="38"/>
    </row>
    <row r="936" spans="32:52" x14ac:dyDescent="0.35">
      <c r="AF936" s="36"/>
      <c r="AK936" s="36"/>
      <c r="AU936" s="36"/>
      <c r="AX936" s="38"/>
      <c r="AY936" s="38"/>
      <c r="AZ936" s="38"/>
    </row>
    <row r="937" spans="32:52" x14ac:dyDescent="0.35">
      <c r="AF937" s="36"/>
      <c r="AK937" s="36"/>
      <c r="AU937" s="36"/>
      <c r="AX937" s="38"/>
      <c r="AY937" s="38"/>
      <c r="AZ937" s="38"/>
    </row>
    <row r="938" spans="32:52" x14ac:dyDescent="0.35">
      <c r="AF938" s="36"/>
      <c r="AK938" s="36"/>
      <c r="AU938" s="36"/>
      <c r="AX938" s="38"/>
      <c r="AY938" s="38"/>
      <c r="AZ938" s="38"/>
    </row>
    <row r="939" spans="32:52" x14ac:dyDescent="0.35">
      <c r="AF939" s="36"/>
      <c r="AK939" s="36"/>
      <c r="AU939" s="36"/>
      <c r="AX939" s="38"/>
      <c r="AY939" s="38"/>
      <c r="AZ939" s="38"/>
    </row>
    <row r="940" spans="32:52" x14ac:dyDescent="0.35">
      <c r="AF940" s="36"/>
      <c r="AK940" s="36"/>
      <c r="AU940" s="36"/>
      <c r="AX940" s="38"/>
      <c r="AY940" s="38"/>
      <c r="AZ940" s="38"/>
    </row>
    <row r="941" spans="32:52" x14ac:dyDescent="0.35">
      <c r="AF941" s="36"/>
      <c r="AK941" s="36"/>
      <c r="AU941" s="36"/>
      <c r="AX941" s="38"/>
      <c r="AY941" s="38"/>
      <c r="AZ941" s="38"/>
    </row>
    <row r="942" spans="32:52" x14ac:dyDescent="0.35">
      <c r="AF942" s="36"/>
      <c r="AK942" s="36"/>
      <c r="AU942" s="36"/>
      <c r="AX942" s="38"/>
      <c r="AY942" s="38"/>
      <c r="AZ942" s="38"/>
    </row>
    <row r="943" spans="32:52" x14ac:dyDescent="0.35">
      <c r="AF943" s="36"/>
      <c r="AK943" s="36"/>
      <c r="AU943" s="36"/>
      <c r="AX943" s="38"/>
      <c r="AY943" s="38"/>
      <c r="AZ943" s="38"/>
    </row>
    <row r="944" spans="32:52" x14ac:dyDescent="0.35">
      <c r="AF944" s="36"/>
      <c r="AK944" s="36"/>
      <c r="AU944" s="36"/>
      <c r="AX944" s="38"/>
      <c r="AY944" s="38"/>
      <c r="AZ944" s="38"/>
    </row>
    <row r="945" spans="32:52" x14ac:dyDescent="0.35">
      <c r="AF945" s="36"/>
      <c r="AK945" s="36"/>
      <c r="AU945" s="36"/>
      <c r="AX945" s="38"/>
      <c r="AY945" s="38"/>
      <c r="AZ945" s="38"/>
    </row>
    <row r="946" spans="32:52" x14ac:dyDescent="0.35">
      <c r="AF946" s="36"/>
      <c r="AK946" s="36"/>
      <c r="AU946" s="36"/>
      <c r="AX946" s="38"/>
      <c r="AY946" s="38"/>
      <c r="AZ946" s="38"/>
    </row>
    <row r="947" spans="32:52" x14ac:dyDescent="0.35">
      <c r="AF947" s="36"/>
      <c r="AK947" s="36"/>
      <c r="AU947" s="36"/>
      <c r="AX947" s="38"/>
      <c r="AY947" s="38"/>
      <c r="AZ947" s="38"/>
    </row>
    <row r="948" spans="32:52" x14ac:dyDescent="0.35">
      <c r="AF948" s="36"/>
      <c r="AK948" s="36"/>
      <c r="AU948" s="36"/>
      <c r="AX948" s="38"/>
      <c r="AY948" s="38"/>
      <c r="AZ948" s="38"/>
    </row>
    <row r="949" spans="32:52" x14ac:dyDescent="0.35">
      <c r="AF949" s="36"/>
      <c r="AK949" s="36"/>
      <c r="AU949" s="36"/>
      <c r="AX949" s="38"/>
      <c r="AY949" s="38"/>
      <c r="AZ949" s="38"/>
    </row>
    <row r="950" spans="32:52" x14ac:dyDescent="0.35">
      <c r="AF950" s="36"/>
      <c r="AK950" s="36"/>
      <c r="AU950" s="36"/>
      <c r="AX950" s="38"/>
      <c r="AY950" s="38"/>
      <c r="AZ950" s="38"/>
    </row>
    <row r="951" spans="32:52" x14ac:dyDescent="0.35">
      <c r="AF951" s="36"/>
      <c r="AK951" s="36"/>
      <c r="AU951" s="36"/>
      <c r="AX951" s="38"/>
      <c r="AY951" s="38"/>
      <c r="AZ951" s="38"/>
    </row>
    <row r="952" spans="32:52" x14ac:dyDescent="0.35">
      <c r="AF952" s="36"/>
      <c r="AK952" s="36"/>
      <c r="AU952" s="36"/>
      <c r="AX952" s="38"/>
      <c r="AY952" s="38"/>
      <c r="AZ952" s="38"/>
    </row>
    <row r="953" spans="32:52" x14ac:dyDescent="0.35">
      <c r="AF953" s="36"/>
      <c r="AK953" s="36"/>
      <c r="AU953" s="36"/>
      <c r="AX953" s="38"/>
      <c r="AY953" s="38"/>
      <c r="AZ953" s="38"/>
    </row>
    <row r="954" spans="32:52" x14ac:dyDescent="0.35">
      <c r="AF954" s="36"/>
      <c r="AK954" s="36"/>
      <c r="AU954" s="36"/>
      <c r="AX954" s="38"/>
      <c r="AY954" s="38"/>
      <c r="AZ954" s="38"/>
    </row>
    <row r="955" spans="32:52" x14ac:dyDescent="0.35">
      <c r="AF955" s="36"/>
      <c r="AK955" s="36"/>
      <c r="AU955" s="36"/>
      <c r="AX955" s="38"/>
      <c r="AY955" s="38"/>
      <c r="AZ955" s="38"/>
    </row>
    <row r="956" spans="32:52" x14ac:dyDescent="0.35">
      <c r="AF956" s="36"/>
      <c r="AK956" s="36"/>
      <c r="AU956" s="36"/>
      <c r="AX956" s="38"/>
      <c r="AY956" s="38"/>
      <c r="AZ956" s="38"/>
    </row>
    <row r="957" spans="32:52" x14ac:dyDescent="0.35">
      <c r="AF957" s="36"/>
      <c r="AK957" s="36"/>
      <c r="AU957" s="36"/>
      <c r="AX957" s="38"/>
      <c r="AY957" s="38"/>
      <c r="AZ957" s="38"/>
    </row>
    <row r="958" spans="32:52" x14ac:dyDescent="0.35">
      <c r="AF958" s="36"/>
      <c r="AK958" s="36"/>
      <c r="AU958" s="36"/>
      <c r="AX958" s="38"/>
      <c r="AY958" s="38"/>
      <c r="AZ958" s="38"/>
    </row>
    <row r="959" spans="32:52" x14ac:dyDescent="0.35">
      <c r="AF959" s="36"/>
      <c r="AK959" s="36"/>
      <c r="AU959" s="36"/>
      <c r="AX959" s="38"/>
      <c r="AY959" s="38"/>
      <c r="AZ959" s="38"/>
    </row>
    <row r="960" spans="32:52" x14ac:dyDescent="0.35">
      <c r="AF960" s="36"/>
      <c r="AK960" s="36"/>
      <c r="AU960" s="36"/>
      <c r="AX960" s="38"/>
      <c r="AY960" s="38"/>
      <c r="AZ960" s="38"/>
    </row>
    <row r="961" spans="32:52" x14ac:dyDescent="0.35">
      <c r="AF961" s="36"/>
      <c r="AK961" s="36"/>
      <c r="AU961" s="36"/>
      <c r="AX961" s="38"/>
      <c r="AY961" s="38"/>
      <c r="AZ961" s="38"/>
    </row>
    <row r="962" spans="32:52" x14ac:dyDescent="0.35">
      <c r="AF962" s="36"/>
      <c r="AK962" s="36"/>
      <c r="AU962" s="36"/>
      <c r="AX962" s="38"/>
      <c r="AY962" s="38"/>
      <c r="AZ962" s="38"/>
    </row>
    <row r="963" spans="32:52" x14ac:dyDescent="0.35">
      <c r="AF963" s="36"/>
      <c r="AK963" s="36"/>
      <c r="AU963" s="36"/>
      <c r="AX963" s="38"/>
      <c r="AY963" s="38"/>
      <c r="AZ963" s="38"/>
    </row>
    <row r="964" spans="32:52" x14ac:dyDescent="0.35">
      <c r="AF964" s="36"/>
      <c r="AK964" s="36"/>
      <c r="AU964" s="36"/>
      <c r="AX964" s="38"/>
      <c r="AY964" s="38"/>
      <c r="AZ964" s="38"/>
    </row>
    <row r="965" spans="32:52" x14ac:dyDescent="0.35">
      <c r="AF965" s="36"/>
      <c r="AK965" s="36"/>
      <c r="AU965" s="36"/>
      <c r="AX965" s="38"/>
      <c r="AY965" s="38"/>
      <c r="AZ965" s="38"/>
    </row>
    <row r="966" spans="32:52" x14ac:dyDescent="0.35">
      <c r="AF966" s="36"/>
      <c r="AK966" s="36"/>
      <c r="AU966" s="36"/>
      <c r="AX966" s="38"/>
      <c r="AY966" s="38"/>
      <c r="AZ966" s="38"/>
    </row>
    <row r="967" spans="32:52" x14ac:dyDescent="0.35">
      <c r="AF967" s="36"/>
      <c r="AK967" s="36"/>
      <c r="AU967" s="36"/>
      <c r="AX967" s="38"/>
      <c r="AY967" s="38"/>
      <c r="AZ967" s="38"/>
    </row>
    <row r="968" spans="32:52" x14ac:dyDescent="0.35">
      <c r="AF968" s="36"/>
      <c r="AK968" s="36"/>
      <c r="AU968" s="36"/>
      <c r="AX968" s="38"/>
      <c r="AY968" s="38"/>
      <c r="AZ968" s="38"/>
    </row>
    <row r="969" spans="32:52" x14ac:dyDescent="0.35">
      <c r="AF969" s="36"/>
      <c r="AK969" s="36"/>
      <c r="AU969" s="36"/>
      <c r="AX969" s="38"/>
      <c r="AY969" s="38"/>
      <c r="AZ969" s="38"/>
    </row>
    <row r="970" spans="32:52" x14ac:dyDescent="0.35">
      <c r="AF970" s="36"/>
      <c r="AK970" s="36"/>
      <c r="AU970" s="36"/>
      <c r="AX970" s="38"/>
      <c r="AY970" s="38"/>
      <c r="AZ970" s="38"/>
    </row>
    <row r="971" spans="32:52" x14ac:dyDescent="0.35">
      <c r="AF971" s="36"/>
      <c r="AK971" s="36"/>
      <c r="AU971" s="36"/>
      <c r="AX971" s="38"/>
      <c r="AY971" s="38"/>
      <c r="AZ971" s="38"/>
    </row>
    <row r="972" spans="32:52" x14ac:dyDescent="0.35">
      <c r="AF972" s="36"/>
      <c r="AK972" s="36"/>
      <c r="AU972" s="36"/>
      <c r="AX972" s="38"/>
      <c r="AY972" s="38"/>
      <c r="AZ972" s="38"/>
    </row>
    <row r="973" spans="32:52" x14ac:dyDescent="0.35">
      <c r="AF973" s="36"/>
      <c r="AK973" s="36"/>
      <c r="AU973" s="36"/>
      <c r="AX973" s="38"/>
      <c r="AY973" s="38"/>
      <c r="AZ973" s="38"/>
    </row>
    <row r="974" spans="32:52" x14ac:dyDescent="0.35">
      <c r="AF974" s="36"/>
      <c r="AK974" s="36"/>
      <c r="AU974" s="36"/>
      <c r="AX974" s="38"/>
      <c r="AY974" s="38"/>
      <c r="AZ974" s="38"/>
    </row>
    <row r="975" spans="32:52" x14ac:dyDescent="0.35">
      <c r="AF975" s="36"/>
      <c r="AK975" s="36"/>
      <c r="AU975" s="36"/>
      <c r="AX975" s="38"/>
      <c r="AY975" s="38"/>
      <c r="AZ975" s="38"/>
    </row>
    <row r="976" spans="32:52" x14ac:dyDescent="0.35">
      <c r="AF976" s="36"/>
      <c r="AK976" s="36"/>
      <c r="AU976" s="36"/>
      <c r="AX976" s="38"/>
      <c r="AY976" s="38"/>
      <c r="AZ976" s="38"/>
    </row>
    <row r="977" spans="32:52" x14ac:dyDescent="0.35">
      <c r="AF977" s="36"/>
      <c r="AK977" s="36"/>
      <c r="AU977" s="36"/>
      <c r="AX977" s="38"/>
      <c r="AY977" s="38"/>
      <c r="AZ977" s="38"/>
    </row>
    <row r="978" spans="32:52" x14ac:dyDescent="0.35">
      <c r="AF978" s="36"/>
      <c r="AK978" s="36"/>
      <c r="AU978" s="36"/>
      <c r="AX978" s="38"/>
      <c r="AY978" s="38"/>
      <c r="AZ978" s="38"/>
    </row>
    <row r="979" spans="32:52" x14ac:dyDescent="0.35">
      <c r="AF979" s="36"/>
      <c r="AK979" s="36"/>
      <c r="AU979" s="36"/>
      <c r="AX979" s="38"/>
      <c r="AY979" s="38"/>
      <c r="AZ979" s="38"/>
    </row>
    <row r="980" spans="32:52" x14ac:dyDescent="0.35">
      <c r="AF980" s="36"/>
      <c r="AK980" s="36"/>
      <c r="AU980" s="36"/>
      <c r="AX980" s="38"/>
      <c r="AY980" s="38"/>
      <c r="AZ980" s="38"/>
    </row>
    <row r="981" spans="32:52" x14ac:dyDescent="0.35">
      <c r="AF981" s="36"/>
      <c r="AK981" s="36"/>
      <c r="AU981" s="36"/>
      <c r="AX981" s="38"/>
      <c r="AY981" s="38"/>
      <c r="AZ981" s="38"/>
    </row>
    <row r="982" spans="32:52" x14ac:dyDescent="0.35">
      <c r="AF982" s="36"/>
      <c r="AK982" s="36"/>
      <c r="AU982" s="36"/>
      <c r="AX982" s="38"/>
      <c r="AY982" s="38"/>
      <c r="AZ982" s="38"/>
    </row>
    <row r="983" spans="32:52" x14ac:dyDescent="0.35">
      <c r="AF983" s="36"/>
      <c r="AK983" s="36"/>
      <c r="AU983" s="36"/>
      <c r="AX983" s="38"/>
      <c r="AY983" s="38"/>
      <c r="AZ983" s="38"/>
    </row>
    <row r="984" spans="32:52" x14ac:dyDescent="0.35">
      <c r="AF984" s="36"/>
      <c r="AK984" s="36"/>
      <c r="AU984" s="36"/>
      <c r="AX984" s="38"/>
      <c r="AY984" s="38"/>
      <c r="AZ984" s="38"/>
    </row>
    <row r="985" spans="32:52" x14ac:dyDescent="0.35">
      <c r="AF985" s="36"/>
      <c r="AK985" s="36"/>
      <c r="AU985" s="36"/>
      <c r="AX985" s="38"/>
      <c r="AY985" s="38"/>
      <c r="AZ985" s="38"/>
    </row>
    <row r="986" spans="32:52" x14ac:dyDescent="0.35">
      <c r="AF986" s="36"/>
      <c r="AK986" s="36"/>
      <c r="AU986" s="36"/>
      <c r="AX986" s="38"/>
      <c r="AY986" s="38"/>
      <c r="AZ986" s="38"/>
    </row>
    <row r="987" spans="32:52" x14ac:dyDescent="0.35">
      <c r="AF987" s="36"/>
      <c r="AK987" s="36"/>
      <c r="AU987" s="36"/>
      <c r="AX987" s="38"/>
      <c r="AY987" s="38"/>
      <c r="AZ987" s="38"/>
    </row>
    <row r="988" spans="32:52" x14ac:dyDescent="0.35">
      <c r="AF988" s="36"/>
      <c r="AK988" s="36"/>
      <c r="AU988" s="36"/>
      <c r="AX988" s="38"/>
      <c r="AY988" s="38"/>
      <c r="AZ988" s="38"/>
    </row>
    <row r="989" spans="32:52" x14ac:dyDescent="0.35">
      <c r="AF989" s="36"/>
      <c r="AK989" s="36"/>
      <c r="AU989" s="36"/>
      <c r="AX989" s="38"/>
      <c r="AY989" s="38"/>
      <c r="AZ989" s="38"/>
    </row>
    <row r="990" spans="32:52" x14ac:dyDescent="0.35">
      <c r="AF990" s="36"/>
      <c r="AK990" s="36"/>
      <c r="AU990" s="36"/>
      <c r="AX990" s="38"/>
      <c r="AY990" s="38"/>
      <c r="AZ990" s="38"/>
    </row>
    <row r="991" spans="32:52" x14ac:dyDescent="0.35">
      <c r="AF991" s="36"/>
      <c r="AK991" s="36"/>
      <c r="AU991" s="36"/>
      <c r="AX991" s="38"/>
      <c r="AY991" s="38"/>
      <c r="AZ991" s="38"/>
    </row>
    <row r="992" spans="32:52" x14ac:dyDescent="0.35">
      <c r="AF992" s="36"/>
      <c r="AK992" s="36"/>
      <c r="AU992" s="36"/>
      <c r="AX992" s="38"/>
      <c r="AY992" s="38"/>
      <c r="AZ992" s="38"/>
    </row>
    <row r="993" spans="32:52" x14ac:dyDescent="0.35">
      <c r="AF993" s="36"/>
      <c r="AK993" s="36"/>
      <c r="AU993" s="36"/>
      <c r="AX993" s="38"/>
      <c r="AY993" s="38"/>
      <c r="AZ993" s="38"/>
    </row>
    <row r="994" spans="32:52" x14ac:dyDescent="0.35">
      <c r="AF994" s="36"/>
      <c r="AK994" s="36"/>
      <c r="AU994" s="36"/>
      <c r="AX994" s="38"/>
      <c r="AY994" s="38"/>
      <c r="AZ994" s="38"/>
    </row>
    <row r="995" spans="32:52" x14ac:dyDescent="0.35">
      <c r="AF995" s="36"/>
      <c r="AK995" s="36"/>
      <c r="AU995" s="36"/>
      <c r="AX995" s="38"/>
      <c r="AY995" s="38"/>
      <c r="AZ995" s="38"/>
    </row>
    <row r="996" spans="32:52" x14ac:dyDescent="0.35">
      <c r="AF996" s="36"/>
      <c r="AK996" s="36"/>
      <c r="AU996" s="36"/>
      <c r="AX996" s="38"/>
      <c r="AY996" s="38"/>
      <c r="AZ996" s="38"/>
    </row>
    <row r="997" spans="32:52" x14ac:dyDescent="0.35">
      <c r="AF997" s="36"/>
      <c r="AK997" s="36"/>
      <c r="AU997" s="36"/>
      <c r="AX997" s="38"/>
      <c r="AY997" s="38"/>
      <c r="AZ997" s="38"/>
    </row>
    <row r="998" spans="32:52" x14ac:dyDescent="0.35">
      <c r="AF998" s="36"/>
      <c r="AK998" s="36"/>
      <c r="AU998" s="36"/>
      <c r="AX998" s="38"/>
      <c r="AY998" s="38"/>
      <c r="AZ998" s="38"/>
    </row>
    <row r="999" spans="32:52" x14ac:dyDescent="0.35">
      <c r="AF999" s="36"/>
      <c r="AK999" s="36"/>
      <c r="AU999" s="36"/>
      <c r="AX999" s="38"/>
      <c r="AY999" s="38"/>
      <c r="AZ999" s="38"/>
    </row>
    <row r="1000" spans="32:52" x14ac:dyDescent="0.35">
      <c r="AF1000" s="36"/>
      <c r="AK1000" s="36"/>
      <c r="AU1000" s="36"/>
      <c r="AX1000" s="38"/>
      <c r="AY1000" s="38"/>
      <c r="AZ1000" s="38"/>
    </row>
    <row r="1001" spans="32:52" x14ac:dyDescent="0.35">
      <c r="AF1001" s="36"/>
      <c r="AK1001" s="36"/>
      <c r="AU1001" s="36"/>
      <c r="AX1001" s="38"/>
      <c r="AY1001" s="38"/>
      <c r="AZ1001" s="38"/>
    </row>
    <row r="1002" spans="32:52" x14ac:dyDescent="0.35">
      <c r="AF1002" s="36"/>
      <c r="AK1002" s="36"/>
      <c r="AU1002" s="36"/>
      <c r="AX1002" s="38"/>
      <c r="AY1002" s="38"/>
      <c r="AZ1002" s="38"/>
    </row>
    <row r="1003" spans="32:52" x14ac:dyDescent="0.35">
      <c r="AF1003" s="36"/>
      <c r="AK1003" s="36"/>
      <c r="AU1003" s="36"/>
      <c r="AX1003" s="38"/>
      <c r="AY1003" s="38"/>
      <c r="AZ1003" s="38"/>
    </row>
    <row r="1004" spans="32:52" x14ac:dyDescent="0.35">
      <c r="AF1004" s="36"/>
      <c r="AK1004" s="36"/>
      <c r="AU1004" s="36"/>
      <c r="AX1004" s="38"/>
      <c r="AY1004" s="38"/>
      <c r="AZ1004" s="38"/>
    </row>
    <row r="1005" spans="32:52" x14ac:dyDescent="0.35">
      <c r="AF1005" s="36"/>
      <c r="AK1005" s="36"/>
      <c r="AU1005" s="36"/>
      <c r="AX1005" s="38"/>
      <c r="AY1005" s="38"/>
      <c r="AZ1005" s="38"/>
    </row>
    <row r="1006" spans="32:52" x14ac:dyDescent="0.35">
      <c r="AF1006" s="36"/>
      <c r="AK1006" s="36"/>
      <c r="AU1006" s="36"/>
      <c r="AX1006" s="38"/>
      <c r="AY1006" s="38"/>
      <c r="AZ1006" s="38"/>
    </row>
    <row r="1007" spans="32:52" x14ac:dyDescent="0.35">
      <c r="AF1007" s="36"/>
      <c r="AK1007" s="36"/>
      <c r="AU1007" s="36"/>
      <c r="AX1007" s="38"/>
      <c r="AY1007" s="38"/>
      <c r="AZ1007" s="38"/>
    </row>
    <row r="1008" spans="32:52" x14ac:dyDescent="0.35">
      <c r="AF1008" s="36"/>
      <c r="AK1008" s="36"/>
      <c r="AU1008" s="36"/>
      <c r="AX1008" s="38"/>
      <c r="AY1008" s="38"/>
      <c r="AZ1008" s="38"/>
    </row>
    <row r="1009" spans="32:52" x14ac:dyDescent="0.35">
      <c r="AF1009" s="36"/>
      <c r="AK1009" s="36"/>
      <c r="AU1009" s="36"/>
      <c r="AX1009" s="38"/>
      <c r="AY1009" s="38"/>
      <c r="AZ1009" s="38"/>
    </row>
    <row r="1010" spans="32:52" x14ac:dyDescent="0.35">
      <c r="AF1010" s="36"/>
      <c r="AK1010" s="36"/>
      <c r="AU1010" s="36"/>
      <c r="AX1010" s="38"/>
      <c r="AY1010" s="38"/>
      <c r="AZ1010" s="38"/>
    </row>
    <row r="1011" spans="32:52" x14ac:dyDescent="0.35">
      <c r="AF1011" s="36"/>
      <c r="AK1011" s="36"/>
      <c r="AU1011" s="36"/>
      <c r="AX1011" s="38"/>
      <c r="AY1011" s="38"/>
      <c r="AZ1011" s="38"/>
    </row>
    <row r="1012" spans="32:52" x14ac:dyDescent="0.35">
      <c r="AF1012" s="36"/>
      <c r="AK1012" s="36"/>
      <c r="AU1012" s="36"/>
      <c r="AX1012" s="38"/>
      <c r="AY1012" s="38"/>
      <c r="AZ1012" s="38"/>
    </row>
    <row r="1013" spans="32:52" x14ac:dyDescent="0.35">
      <c r="AF1013" s="36"/>
      <c r="AK1013" s="36"/>
      <c r="AU1013" s="36"/>
      <c r="AX1013" s="38"/>
      <c r="AY1013" s="38"/>
      <c r="AZ1013" s="38"/>
    </row>
    <row r="1014" spans="32:52" x14ac:dyDescent="0.35">
      <c r="AF1014" s="36"/>
      <c r="AK1014" s="36"/>
      <c r="AU1014" s="36"/>
      <c r="AX1014" s="38"/>
      <c r="AY1014" s="38"/>
      <c r="AZ1014" s="38"/>
    </row>
    <row r="1015" spans="32:52" x14ac:dyDescent="0.35">
      <c r="AF1015" s="36"/>
      <c r="AK1015" s="36"/>
      <c r="AU1015" s="36"/>
      <c r="AX1015" s="38"/>
      <c r="AY1015" s="38"/>
      <c r="AZ1015" s="38"/>
    </row>
    <row r="1016" spans="32:52" x14ac:dyDescent="0.35">
      <c r="AF1016" s="36"/>
      <c r="AK1016" s="36"/>
      <c r="AU1016" s="36"/>
      <c r="AX1016" s="38"/>
      <c r="AY1016" s="38"/>
      <c r="AZ1016" s="38"/>
    </row>
    <row r="1017" spans="32:52" x14ac:dyDescent="0.35">
      <c r="AF1017" s="36"/>
      <c r="AK1017" s="36"/>
      <c r="AU1017" s="36"/>
      <c r="AX1017" s="38"/>
      <c r="AY1017" s="38"/>
      <c r="AZ1017" s="38"/>
    </row>
    <row r="1018" spans="32:52" x14ac:dyDescent="0.35">
      <c r="AF1018" s="36"/>
      <c r="AK1018" s="36"/>
      <c r="AU1018" s="36"/>
      <c r="AX1018" s="38"/>
      <c r="AY1018" s="38"/>
      <c r="AZ1018" s="38"/>
    </row>
    <row r="1019" spans="32:52" x14ac:dyDescent="0.35">
      <c r="AF1019" s="36"/>
      <c r="AK1019" s="36"/>
      <c r="AU1019" s="36"/>
      <c r="AX1019" s="38"/>
      <c r="AY1019" s="38"/>
      <c r="AZ1019" s="38"/>
    </row>
    <row r="1020" spans="32:52" x14ac:dyDescent="0.35">
      <c r="AF1020" s="36"/>
      <c r="AK1020" s="36"/>
      <c r="AU1020" s="36"/>
      <c r="AX1020" s="38"/>
      <c r="AY1020" s="38"/>
      <c r="AZ1020" s="38"/>
    </row>
    <row r="1021" spans="32:52" x14ac:dyDescent="0.35">
      <c r="AF1021" s="36"/>
      <c r="AK1021" s="36"/>
      <c r="AU1021" s="36"/>
      <c r="AX1021" s="38"/>
      <c r="AY1021" s="38"/>
      <c r="AZ1021" s="38"/>
    </row>
    <row r="1022" spans="32:52" x14ac:dyDescent="0.35">
      <c r="AF1022" s="36"/>
      <c r="AK1022" s="36"/>
      <c r="AU1022" s="36"/>
      <c r="AX1022" s="38"/>
      <c r="AY1022" s="38"/>
      <c r="AZ1022" s="38"/>
    </row>
    <row r="1023" spans="32:52" x14ac:dyDescent="0.35">
      <c r="AF1023" s="36"/>
      <c r="AK1023" s="36"/>
      <c r="AU1023" s="36"/>
      <c r="AX1023" s="38"/>
      <c r="AY1023" s="38"/>
      <c r="AZ1023" s="38"/>
    </row>
    <row r="1024" spans="32:52" x14ac:dyDescent="0.35">
      <c r="AF1024" s="36"/>
      <c r="AK1024" s="36"/>
      <c r="AU1024" s="36"/>
      <c r="AX1024" s="38"/>
      <c r="AY1024" s="38"/>
      <c r="AZ1024" s="38"/>
    </row>
    <row r="1025" spans="32:52" x14ac:dyDescent="0.35">
      <c r="AF1025" s="36"/>
      <c r="AK1025" s="36"/>
      <c r="AU1025" s="36"/>
      <c r="AX1025" s="38"/>
      <c r="AY1025" s="38"/>
      <c r="AZ1025" s="38"/>
    </row>
    <row r="1026" spans="32:52" x14ac:dyDescent="0.35">
      <c r="AF1026" s="36"/>
      <c r="AK1026" s="36"/>
      <c r="AU1026" s="36"/>
      <c r="AX1026" s="38"/>
      <c r="AY1026" s="38"/>
      <c r="AZ1026" s="38"/>
    </row>
    <row r="1027" spans="32:52" x14ac:dyDescent="0.35">
      <c r="AF1027" s="36"/>
      <c r="AK1027" s="36"/>
      <c r="AU1027" s="36"/>
      <c r="AX1027" s="38"/>
      <c r="AY1027" s="38"/>
      <c r="AZ1027" s="38"/>
    </row>
    <row r="1028" spans="32:52" x14ac:dyDescent="0.35">
      <c r="AF1028" s="36"/>
      <c r="AK1028" s="36"/>
      <c r="AU1028" s="36"/>
      <c r="AX1028" s="38"/>
      <c r="AY1028" s="38"/>
      <c r="AZ1028" s="38"/>
    </row>
    <row r="1029" spans="32:52" x14ac:dyDescent="0.35">
      <c r="AF1029" s="36"/>
      <c r="AK1029" s="36"/>
      <c r="AU1029" s="36"/>
      <c r="AX1029" s="38"/>
      <c r="AY1029" s="38"/>
      <c r="AZ1029" s="38"/>
    </row>
    <row r="1030" spans="32:52" x14ac:dyDescent="0.35">
      <c r="AF1030" s="36"/>
      <c r="AK1030" s="36"/>
      <c r="AU1030" s="36"/>
      <c r="AX1030" s="38"/>
      <c r="AY1030" s="38"/>
      <c r="AZ1030" s="38"/>
    </row>
    <row r="1031" spans="32:52" x14ac:dyDescent="0.35">
      <c r="AF1031" s="36"/>
      <c r="AK1031" s="36"/>
      <c r="AU1031" s="36"/>
      <c r="AX1031" s="38"/>
      <c r="AY1031" s="38"/>
      <c r="AZ1031" s="38"/>
    </row>
    <row r="1032" spans="32:52" x14ac:dyDescent="0.35">
      <c r="AF1032" s="36"/>
      <c r="AK1032" s="36"/>
      <c r="AU1032" s="36"/>
      <c r="AX1032" s="38"/>
      <c r="AY1032" s="38"/>
      <c r="AZ1032" s="38"/>
    </row>
    <row r="1033" spans="32:52" x14ac:dyDescent="0.35">
      <c r="AF1033" s="36"/>
      <c r="AK1033" s="36"/>
      <c r="AU1033" s="36"/>
      <c r="AX1033" s="38"/>
      <c r="AY1033" s="38"/>
      <c r="AZ1033" s="38"/>
    </row>
    <row r="1034" spans="32:52" x14ac:dyDescent="0.35">
      <c r="AF1034" s="36"/>
      <c r="AK1034" s="36"/>
      <c r="AU1034" s="36"/>
      <c r="AX1034" s="38"/>
      <c r="AY1034" s="38"/>
      <c r="AZ1034" s="38"/>
    </row>
    <row r="1035" spans="32:52" x14ac:dyDescent="0.35">
      <c r="AF1035" s="36"/>
      <c r="AK1035" s="36"/>
      <c r="AU1035" s="36"/>
      <c r="AX1035" s="38"/>
      <c r="AY1035" s="38"/>
      <c r="AZ1035" s="38"/>
    </row>
    <row r="1036" spans="32:52" x14ac:dyDescent="0.35">
      <c r="AF1036" s="36"/>
      <c r="AK1036" s="36"/>
      <c r="AU1036" s="36"/>
      <c r="AX1036" s="38"/>
      <c r="AY1036" s="38"/>
      <c r="AZ1036" s="38"/>
    </row>
    <row r="1037" spans="32:52" x14ac:dyDescent="0.35">
      <c r="AF1037" s="36"/>
      <c r="AK1037" s="36"/>
      <c r="AU1037" s="36"/>
      <c r="AX1037" s="38"/>
      <c r="AY1037" s="38"/>
      <c r="AZ1037" s="38"/>
    </row>
    <row r="1038" spans="32:52" x14ac:dyDescent="0.35">
      <c r="AF1038" s="36"/>
      <c r="AK1038" s="36"/>
      <c r="AU1038" s="36"/>
      <c r="AX1038" s="38"/>
      <c r="AY1038" s="38"/>
      <c r="AZ1038" s="38"/>
    </row>
    <row r="1039" spans="32:52" x14ac:dyDescent="0.35">
      <c r="AF1039" s="36"/>
      <c r="AK1039" s="36"/>
      <c r="AU1039" s="36"/>
      <c r="AX1039" s="38"/>
      <c r="AY1039" s="38"/>
      <c r="AZ1039" s="38"/>
    </row>
    <row r="1040" spans="32:52" x14ac:dyDescent="0.35">
      <c r="AF1040" s="36"/>
      <c r="AK1040" s="36"/>
      <c r="AU1040" s="36"/>
      <c r="AX1040" s="38"/>
      <c r="AY1040" s="38"/>
      <c r="AZ1040" s="38"/>
    </row>
    <row r="1041" spans="32:52" x14ac:dyDescent="0.35">
      <c r="AF1041" s="36"/>
      <c r="AK1041" s="36"/>
      <c r="AU1041" s="36"/>
      <c r="AX1041" s="38"/>
      <c r="AY1041" s="38"/>
      <c r="AZ1041" s="38"/>
    </row>
    <row r="1042" spans="32:52" x14ac:dyDescent="0.35">
      <c r="AF1042" s="36"/>
      <c r="AK1042" s="36"/>
      <c r="AU1042" s="36"/>
      <c r="AX1042" s="38"/>
      <c r="AY1042" s="38"/>
      <c r="AZ1042" s="38"/>
    </row>
    <row r="1043" spans="32:52" x14ac:dyDescent="0.35">
      <c r="AF1043" s="36"/>
      <c r="AK1043" s="36"/>
      <c r="AU1043" s="36"/>
      <c r="AX1043" s="38"/>
      <c r="AY1043" s="38"/>
      <c r="AZ1043" s="38"/>
    </row>
    <row r="1044" spans="32:52" x14ac:dyDescent="0.35">
      <c r="AF1044" s="36"/>
      <c r="AK1044" s="36"/>
      <c r="AU1044" s="36"/>
      <c r="AX1044" s="38"/>
      <c r="AY1044" s="38"/>
      <c r="AZ1044" s="38"/>
    </row>
    <row r="1045" spans="32:52" x14ac:dyDescent="0.35">
      <c r="AF1045" s="36"/>
      <c r="AK1045" s="36"/>
      <c r="AU1045" s="36"/>
      <c r="AX1045" s="38"/>
      <c r="AY1045" s="38"/>
      <c r="AZ1045" s="38"/>
    </row>
    <row r="1046" spans="32:52" x14ac:dyDescent="0.35">
      <c r="AF1046" s="36"/>
      <c r="AK1046" s="36"/>
      <c r="AU1046" s="36"/>
      <c r="AX1046" s="38"/>
      <c r="AY1046" s="38"/>
      <c r="AZ1046" s="38"/>
    </row>
    <row r="1047" spans="32:52" x14ac:dyDescent="0.35">
      <c r="AF1047" s="36"/>
      <c r="AK1047" s="36"/>
      <c r="AU1047" s="36"/>
      <c r="AX1047" s="38"/>
      <c r="AY1047" s="38"/>
      <c r="AZ1047" s="38"/>
    </row>
    <row r="1048" spans="32:52" x14ac:dyDescent="0.35">
      <c r="AF1048" s="36"/>
      <c r="AK1048" s="36"/>
      <c r="AU1048" s="36"/>
      <c r="AX1048" s="38"/>
      <c r="AY1048" s="38"/>
      <c r="AZ1048" s="38"/>
    </row>
    <row r="1049" spans="32:52" x14ac:dyDescent="0.35">
      <c r="AF1049" s="36"/>
      <c r="AK1049" s="36"/>
      <c r="AU1049" s="36"/>
      <c r="AX1049" s="38"/>
      <c r="AY1049" s="38"/>
      <c r="AZ1049" s="38"/>
    </row>
    <row r="1050" spans="32:52" x14ac:dyDescent="0.35">
      <c r="AF1050" s="36"/>
      <c r="AK1050" s="36"/>
      <c r="AU1050" s="36"/>
      <c r="AX1050" s="38"/>
      <c r="AY1050" s="38"/>
      <c r="AZ1050" s="38"/>
    </row>
    <row r="1051" spans="32:52" x14ac:dyDescent="0.35">
      <c r="AF1051" s="36"/>
      <c r="AK1051" s="36"/>
      <c r="AU1051" s="36"/>
      <c r="AX1051" s="38"/>
      <c r="AY1051" s="38"/>
      <c r="AZ1051" s="38"/>
    </row>
    <row r="1052" spans="32:52" x14ac:dyDescent="0.35">
      <c r="AF1052" s="36"/>
      <c r="AK1052" s="36"/>
      <c r="AU1052" s="36"/>
      <c r="AX1052" s="38"/>
      <c r="AY1052" s="38"/>
      <c r="AZ1052" s="38"/>
    </row>
    <row r="1053" spans="32:52" x14ac:dyDescent="0.35">
      <c r="AF1053" s="36"/>
      <c r="AK1053" s="36"/>
      <c r="AU1053" s="36"/>
      <c r="AX1053" s="38"/>
      <c r="AY1053" s="38"/>
      <c r="AZ1053" s="38"/>
    </row>
    <row r="1054" spans="32:52" x14ac:dyDescent="0.35">
      <c r="AF1054" s="36"/>
      <c r="AK1054" s="36"/>
      <c r="AU1054" s="36"/>
      <c r="AX1054" s="38"/>
      <c r="AY1054" s="38"/>
      <c r="AZ1054" s="38"/>
    </row>
    <row r="1055" spans="32:52" x14ac:dyDescent="0.35">
      <c r="AF1055" s="36"/>
      <c r="AK1055" s="36"/>
      <c r="AU1055" s="36"/>
      <c r="AX1055" s="38"/>
      <c r="AY1055" s="38"/>
      <c r="AZ1055" s="38"/>
    </row>
    <row r="1056" spans="32:52" x14ac:dyDescent="0.35">
      <c r="AF1056" s="36"/>
      <c r="AK1056" s="36"/>
      <c r="AU1056" s="36"/>
      <c r="AX1056" s="38"/>
      <c r="AY1056" s="38"/>
      <c r="AZ1056" s="38"/>
    </row>
    <row r="1057" spans="32:52" x14ac:dyDescent="0.35">
      <c r="AF1057" s="36"/>
      <c r="AK1057" s="36"/>
      <c r="AU1057" s="36"/>
      <c r="AX1057" s="38"/>
      <c r="AY1057" s="38"/>
      <c r="AZ1057" s="38"/>
    </row>
    <row r="1058" spans="32:52" x14ac:dyDescent="0.35">
      <c r="AF1058" s="36"/>
      <c r="AK1058" s="36"/>
      <c r="AU1058" s="36"/>
      <c r="AX1058" s="38"/>
      <c r="AY1058" s="38"/>
      <c r="AZ1058" s="38"/>
    </row>
    <row r="1059" spans="32:52" x14ac:dyDescent="0.35">
      <c r="AF1059" s="36"/>
      <c r="AK1059" s="36"/>
      <c r="AU1059" s="36"/>
      <c r="AX1059" s="38"/>
      <c r="AY1059" s="38"/>
      <c r="AZ1059" s="38"/>
    </row>
    <row r="1060" spans="32:52" x14ac:dyDescent="0.35">
      <c r="AF1060" s="36"/>
      <c r="AK1060" s="36"/>
      <c r="AU1060" s="36"/>
      <c r="AX1060" s="38"/>
      <c r="AY1060" s="38"/>
      <c r="AZ1060" s="38"/>
    </row>
    <row r="1061" spans="32:52" x14ac:dyDescent="0.35">
      <c r="AF1061" s="36"/>
      <c r="AK1061" s="36"/>
      <c r="AU1061" s="36"/>
      <c r="AX1061" s="38"/>
      <c r="AY1061" s="38"/>
      <c r="AZ1061" s="38"/>
    </row>
    <row r="1062" spans="32:52" x14ac:dyDescent="0.35">
      <c r="AF1062" s="36"/>
      <c r="AK1062" s="36"/>
      <c r="AU1062" s="36"/>
      <c r="AX1062" s="38"/>
      <c r="AY1062" s="38"/>
      <c r="AZ1062" s="38"/>
    </row>
    <row r="1063" spans="32:52" x14ac:dyDescent="0.35">
      <c r="AF1063" s="36"/>
      <c r="AK1063" s="36"/>
      <c r="AU1063" s="36"/>
      <c r="AX1063" s="38"/>
      <c r="AY1063" s="38"/>
      <c r="AZ1063" s="38"/>
    </row>
    <row r="1064" spans="32:52" x14ac:dyDescent="0.35">
      <c r="AF1064" s="36"/>
      <c r="AK1064" s="36"/>
      <c r="AU1064" s="36"/>
      <c r="AX1064" s="38"/>
      <c r="AY1064" s="38"/>
      <c r="AZ1064" s="38"/>
    </row>
    <row r="1065" spans="32:52" x14ac:dyDescent="0.35">
      <c r="AF1065" s="36"/>
      <c r="AK1065" s="36"/>
      <c r="AU1065" s="36"/>
      <c r="AX1065" s="38"/>
      <c r="AY1065" s="38"/>
      <c r="AZ1065" s="38"/>
    </row>
    <row r="1066" spans="32:52" x14ac:dyDescent="0.35">
      <c r="AF1066" s="36"/>
      <c r="AK1066" s="36"/>
      <c r="AU1066" s="36"/>
      <c r="AX1066" s="38"/>
      <c r="AY1066" s="38"/>
      <c r="AZ1066" s="38"/>
    </row>
    <row r="1067" spans="32:52" x14ac:dyDescent="0.35">
      <c r="AF1067" s="36"/>
      <c r="AK1067" s="36"/>
      <c r="AU1067" s="36"/>
      <c r="AX1067" s="38"/>
      <c r="AY1067" s="38"/>
      <c r="AZ1067" s="38"/>
    </row>
    <row r="1068" spans="32:52" x14ac:dyDescent="0.35">
      <c r="AF1068" s="36"/>
      <c r="AK1068" s="36"/>
      <c r="AU1068" s="36"/>
      <c r="AX1068" s="38"/>
      <c r="AY1068" s="38"/>
      <c r="AZ1068" s="38"/>
    </row>
    <row r="1069" spans="32:52" x14ac:dyDescent="0.35">
      <c r="AF1069" s="36"/>
      <c r="AK1069" s="36"/>
      <c r="AU1069" s="36"/>
      <c r="AX1069" s="38"/>
      <c r="AY1069" s="38"/>
      <c r="AZ1069" s="38"/>
    </row>
    <row r="1070" spans="32:52" x14ac:dyDescent="0.35">
      <c r="AF1070" s="36"/>
      <c r="AK1070" s="36"/>
      <c r="AU1070" s="36"/>
      <c r="AX1070" s="38"/>
      <c r="AY1070" s="38"/>
      <c r="AZ1070" s="38"/>
    </row>
    <row r="1071" spans="32:52" x14ac:dyDescent="0.35">
      <c r="AF1071" s="36"/>
      <c r="AK1071" s="36"/>
      <c r="AU1071" s="36"/>
      <c r="AX1071" s="38"/>
      <c r="AY1071" s="38"/>
      <c r="AZ1071" s="38"/>
    </row>
    <row r="1072" spans="32:52" x14ac:dyDescent="0.35">
      <c r="AF1072" s="36"/>
      <c r="AK1072" s="36"/>
      <c r="AU1072" s="36"/>
      <c r="AX1072" s="38"/>
      <c r="AY1072" s="38"/>
      <c r="AZ1072" s="38"/>
    </row>
    <row r="1073" spans="32:52" x14ac:dyDescent="0.35">
      <c r="AF1073" s="36"/>
      <c r="AK1073" s="36"/>
      <c r="AU1073" s="36"/>
      <c r="AX1073" s="38"/>
      <c r="AY1073" s="38"/>
      <c r="AZ1073" s="38"/>
    </row>
    <row r="1074" spans="32:52" x14ac:dyDescent="0.35">
      <c r="AF1074" s="36"/>
      <c r="AK1074" s="36"/>
      <c r="AU1074" s="36"/>
      <c r="AX1074" s="38"/>
      <c r="AY1074" s="38"/>
      <c r="AZ1074" s="38"/>
    </row>
    <row r="1075" spans="32:52" x14ac:dyDescent="0.35">
      <c r="AF1075" s="36"/>
      <c r="AK1075" s="36"/>
      <c r="AU1075" s="36"/>
      <c r="AX1075" s="38"/>
      <c r="AY1075" s="38"/>
      <c r="AZ1075" s="38"/>
    </row>
    <row r="1076" spans="32:52" x14ac:dyDescent="0.35">
      <c r="AF1076" s="36"/>
      <c r="AK1076" s="36"/>
      <c r="AU1076" s="36"/>
      <c r="AX1076" s="38"/>
      <c r="AY1076" s="38"/>
      <c r="AZ1076" s="38"/>
    </row>
    <row r="1077" spans="32:52" x14ac:dyDescent="0.35">
      <c r="AF1077" s="36"/>
      <c r="AK1077" s="36"/>
      <c r="AU1077" s="36"/>
      <c r="AX1077" s="38"/>
      <c r="AY1077" s="38"/>
      <c r="AZ1077" s="38"/>
    </row>
    <row r="1078" spans="32:52" x14ac:dyDescent="0.35">
      <c r="AF1078" s="36"/>
      <c r="AK1078" s="36"/>
      <c r="AU1078" s="36"/>
      <c r="AX1078" s="38"/>
      <c r="AY1078" s="38"/>
      <c r="AZ1078" s="38"/>
    </row>
    <row r="1079" spans="32:52" x14ac:dyDescent="0.35">
      <c r="AF1079" s="36"/>
      <c r="AK1079" s="36"/>
      <c r="AU1079" s="36"/>
      <c r="AX1079" s="38"/>
      <c r="AY1079" s="38"/>
      <c r="AZ1079" s="38"/>
    </row>
    <row r="1080" spans="32:52" x14ac:dyDescent="0.35">
      <c r="AF1080" s="36"/>
      <c r="AK1080" s="36"/>
      <c r="AU1080" s="36"/>
      <c r="AX1080" s="38"/>
      <c r="AY1080" s="38"/>
      <c r="AZ1080" s="38"/>
    </row>
    <row r="1081" spans="32:52" x14ac:dyDescent="0.35">
      <c r="AF1081" s="36"/>
      <c r="AK1081" s="36"/>
      <c r="AU1081" s="36"/>
      <c r="AX1081" s="38"/>
      <c r="AY1081" s="38"/>
      <c r="AZ1081" s="38"/>
    </row>
    <row r="1082" spans="32:52" x14ac:dyDescent="0.35">
      <c r="AF1082" s="36"/>
      <c r="AK1082" s="36"/>
      <c r="AU1082" s="36"/>
      <c r="AX1082" s="38"/>
      <c r="AY1082" s="38"/>
      <c r="AZ1082" s="38"/>
    </row>
    <row r="1083" spans="32:52" x14ac:dyDescent="0.35">
      <c r="AF1083" s="36"/>
      <c r="AK1083" s="36"/>
      <c r="AU1083" s="36"/>
      <c r="AX1083" s="38"/>
      <c r="AY1083" s="38"/>
      <c r="AZ1083" s="38"/>
    </row>
    <row r="1084" spans="32:52" x14ac:dyDescent="0.35">
      <c r="AF1084" s="36"/>
      <c r="AK1084" s="36"/>
      <c r="AU1084" s="36"/>
      <c r="AX1084" s="38"/>
      <c r="AY1084" s="38"/>
      <c r="AZ1084" s="38"/>
    </row>
    <row r="1085" spans="32:52" x14ac:dyDescent="0.35">
      <c r="AF1085" s="36"/>
      <c r="AK1085" s="36"/>
      <c r="AU1085" s="36"/>
      <c r="AX1085" s="38"/>
      <c r="AY1085" s="38"/>
      <c r="AZ1085" s="38"/>
    </row>
    <row r="1086" spans="32:52" x14ac:dyDescent="0.35">
      <c r="AF1086" s="36"/>
      <c r="AK1086" s="36"/>
      <c r="AU1086" s="36"/>
      <c r="AX1086" s="38"/>
      <c r="AY1086" s="38"/>
      <c r="AZ1086" s="38"/>
    </row>
    <row r="1087" spans="32:52" x14ac:dyDescent="0.35">
      <c r="AF1087" s="36"/>
      <c r="AK1087" s="36"/>
      <c r="AU1087" s="36"/>
      <c r="AX1087" s="38"/>
      <c r="AY1087" s="38"/>
      <c r="AZ1087" s="38"/>
    </row>
    <row r="1088" spans="32:52" x14ac:dyDescent="0.35">
      <c r="AF1088" s="36"/>
      <c r="AK1088" s="36"/>
      <c r="AU1088" s="36"/>
      <c r="AX1088" s="38"/>
      <c r="AY1088" s="38"/>
      <c r="AZ1088" s="38"/>
    </row>
    <row r="1089" spans="32:52" x14ac:dyDescent="0.35">
      <c r="AF1089" s="36"/>
      <c r="AK1089" s="36"/>
      <c r="AU1089" s="36"/>
      <c r="AX1089" s="38"/>
      <c r="AY1089" s="38"/>
      <c r="AZ1089" s="38"/>
    </row>
    <row r="1090" spans="32:52" x14ac:dyDescent="0.35">
      <c r="AF1090" s="36"/>
      <c r="AK1090" s="36"/>
      <c r="AU1090" s="36"/>
      <c r="AX1090" s="38"/>
      <c r="AY1090" s="38"/>
      <c r="AZ1090" s="38"/>
    </row>
    <row r="1091" spans="32:52" x14ac:dyDescent="0.35">
      <c r="AF1091" s="36"/>
      <c r="AK1091" s="36"/>
      <c r="AU1091" s="36"/>
      <c r="AX1091" s="38"/>
      <c r="AY1091" s="38"/>
      <c r="AZ1091" s="38"/>
    </row>
    <row r="1092" spans="32:52" x14ac:dyDescent="0.35">
      <c r="AF1092" s="36"/>
      <c r="AK1092" s="36"/>
      <c r="AU1092" s="36"/>
      <c r="AX1092" s="38"/>
      <c r="AY1092" s="38"/>
      <c r="AZ1092" s="38"/>
    </row>
    <row r="1093" spans="32:52" x14ac:dyDescent="0.35">
      <c r="AF1093" s="36"/>
      <c r="AK1093" s="36"/>
      <c r="AU1093" s="36"/>
      <c r="AX1093" s="38"/>
      <c r="AY1093" s="38"/>
      <c r="AZ1093" s="38"/>
    </row>
    <row r="1094" spans="32:52" x14ac:dyDescent="0.35">
      <c r="AF1094" s="36"/>
      <c r="AK1094" s="36"/>
      <c r="AU1094" s="36"/>
      <c r="AX1094" s="38"/>
      <c r="AY1094" s="38"/>
      <c r="AZ1094" s="38"/>
    </row>
    <row r="1095" spans="32:52" x14ac:dyDescent="0.35">
      <c r="AF1095" s="36"/>
      <c r="AK1095" s="36"/>
      <c r="AU1095" s="36"/>
      <c r="AX1095" s="38"/>
      <c r="AY1095" s="38"/>
      <c r="AZ1095" s="38"/>
    </row>
    <row r="1096" spans="32:52" x14ac:dyDescent="0.35">
      <c r="AF1096" s="36"/>
      <c r="AK1096" s="36"/>
      <c r="AU1096" s="36"/>
      <c r="AX1096" s="38"/>
      <c r="AY1096" s="38"/>
      <c r="AZ1096" s="38"/>
    </row>
    <row r="1097" spans="32:52" x14ac:dyDescent="0.35">
      <c r="AF1097" s="36"/>
      <c r="AK1097" s="36"/>
      <c r="AU1097" s="36"/>
      <c r="AX1097" s="38"/>
      <c r="AY1097" s="38"/>
      <c r="AZ1097" s="38"/>
    </row>
    <row r="1098" spans="32:52" x14ac:dyDescent="0.35">
      <c r="AF1098" s="36"/>
      <c r="AK1098" s="36"/>
      <c r="AU1098" s="36"/>
      <c r="AX1098" s="38"/>
      <c r="AY1098" s="38"/>
      <c r="AZ1098" s="38"/>
    </row>
    <row r="1099" spans="32:52" x14ac:dyDescent="0.35">
      <c r="AF1099" s="36"/>
      <c r="AK1099" s="36"/>
      <c r="AU1099" s="36"/>
      <c r="AX1099" s="38"/>
      <c r="AY1099" s="38"/>
      <c r="AZ1099" s="38"/>
    </row>
    <row r="1100" spans="32:52" x14ac:dyDescent="0.35">
      <c r="AF1100" s="36"/>
      <c r="AK1100" s="36"/>
      <c r="AU1100" s="36"/>
      <c r="AX1100" s="38"/>
      <c r="AY1100" s="38"/>
      <c r="AZ1100" s="38"/>
    </row>
    <row r="1101" spans="32:52" x14ac:dyDescent="0.35">
      <c r="AF1101" s="36"/>
      <c r="AK1101" s="36"/>
      <c r="AU1101" s="36"/>
      <c r="AX1101" s="38"/>
      <c r="AY1101" s="38"/>
      <c r="AZ1101" s="38"/>
    </row>
    <row r="1102" spans="32:52" x14ac:dyDescent="0.35">
      <c r="AF1102" s="36"/>
      <c r="AK1102" s="36"/>
      <c r="AU1102" s="36"/>
      <c r="AX1102" s="38"/>
      <c r="AY1102" s="38"/>
      <c r="AZ1102" s="38"/>
    </row>
    <row r="1103" spans="32:52" x14ac:dyDescent="0.35">
      <c r="AF1103" s="36"/>
      <c r="AK1103" s="36"/>
      <c r="AU1103" s="36"/>
      <c r="AX1103" s="38"/>
      <c r="AY1103" s="38"/>
      <c r="AZ1103" s="38"/>
    </row>
    <row r="1104" spans="32:52" x14ac:dyDescent="0.35">
      <c r="AF1104" s="36"/>
      <c r="AK1104" s="36"/>
      <c r="AU1104" s="36"/>
      <c r="AX1104" s="38"/>
      <c r="AY1104" s="38"/>
      <c r="AZ1104" s="38"/>
    </row>
    <row r="1105" spans="32:52" x14ac:dyDescent="0.35">
      <c r="AF1105" s="36"/>
      <c r="AK1105" s="36"/>
      <c r="AU1105" s="36"/>
      <c r="AX1105" s="38"/>
      <c r="AY1105" s="38"/>
      <c r="AZ1105" s="38"/>
    </row>
    <row r="1106" spans="32:52" x14ac:dyDescent="0.35">
      <c r="AF1106" s="36"/>
      <c r="AK1106" s="36"/>
      <c r="AU1106" s="36"/>
      <c r="AX1106" s="38"/>
      <c r="AY1106" s="38"/>
      <c r="AZ1106" s="38"/>
    </row>
    <row r="1107" spans="32:52" x14ac:dyDescent="0.35">
      <c r="AF1107" s="36"/>
      <c r="AK1107" s="36"/>
      <c r="AU1107" s="36"/>
      <c r="AX1107" s="38"/>
      <c r="AY1107" s="38"/>
      <c r="AZ1107" s="38"/>
    </row>
    <row r="1108" spans="32:52" x14ac:dyDescent="0.35">
      <c r="AF1108" s="36"/>
      <c r="AK1108" s="36"/>
      <c r="AU1108" s="36"/>
      <c r="AX1108" s="38"/>
      <c r="AY1108" s="38"/>
      <c r="AZ1108" s="38"/>
    </row>
    <row r="1109" spans="32:52" x14ac:dyDescent="0.35">
      <c r="AF1109" s="36"/>
      <c r="AK1109" s="36"/>
      <c r="AU1109" s="36"/>
      <c r="AX1109" s="38"/>
      <c r="AY1109" s="38"/>
      <c r="AZ1109" s="38"/>
    </row>
    <row r="1110" spans="32:52" x14ac:dyDescent="0.35">
      <c r="AF1110" s="36"/>
      <c r="AK1110" s="36"/>
      <c r="AU1110" s="36"/>
      <c r="AX1110" s="38"/>
      <c r="AY1110" s="38"/>
      <c r="AZ1110" s="38"/>
    </row>
    <row r="1111" spans="32:52" x14ac:dyDescent="0.35">
      <c r="AF1111" s="36"/>
      <c r="AK1111" s="36"/>
      <c r="AU1111" s="36"/>
      <c r="AX1111" s="38"/>
      <c r="AY1111" s="38"/>
      <c r="AZ1111" s="38"/>
    </row>
    <row r="1112" spans="32:52" x14ac:dyDescent="0.35">
      <c r="AF1112" s="36"/>
      <c r="AK1112" s="36"/>
      <c r="AU1112" s="36"/>
      <c r="AX1112" s="38"/>
      <c r="AY1112" s="38"/>
      <c r="AZ1112" s="38"/>
    </row>
    <row r="1113" spans="32:52" x14ac:dyDescent="0.35">
      <c r="AF1113" s="36"/>
      <c r="AK1113" s="36"/>
      <c r="AU1113" s="36"/>
      <c r="AX1113" s="38"/>
      <c r="AY1113" s="38"/>
      <c r="AZ1113" s="38"/>
    </row>
    <row r="1114" spans="32:52" x14ac:dyDescent="0.35">
      <c r="AF1114" s="36"/>
      <c r="AK1114" s="36"/>
      <c r="AU1114" s="36"/>
      <c r="AX1114" s="38"/>
      <c r="AY1114" s="38"/>
      <c r="AZ1114" s="38"/>
    </row>
    <row r="1115" spans="32:52" x14ac:dyDescent="0.35">
      <c r="AF1115" s="36"/>
      <c r="AK1115" s="36"/>
      <c r="AU1115" s="36"/>
      <c r="AX1115" s="38"/>
      <c r="AY1115" s="38"/>
      <c r="AZ1115" s="38"/>
    </row>
    <row r="1116" spans="32:52" x14ac:dyDescent="0.35">
      <c r="AF1116" s="36"/>
      <c r="AK1116" s="36"/>
      <c r="AU1116" s="36"/>
      <c r="AX1116" s="38"/>
      <c r="AY1116" s="38"/>
      <c r="AZ1116" s="38"/>
    </row>
    <row r="1117" spans="32:52" x14ac:dyDescent="0.35">
      <c r="AF1117" s="36"/>
      <c r="AK1117" s="36"/>
      <c r="AU1117" s="36"/>
      <c r="AX1117" s="38"/>
      <c r="AY1117" s="38"/>
      <c r="AZ1117" s="38"/>
    </row>
    <row r="1118" spans="32:52" x14ac:dyDescent="0.35">
      <c r="AF1118" s="36"/>
      <c r="AK1118" s="36"/>
      <c r="AU1118" s="36"/>
      <c r="AX1118" s="38"/>
      <c r="AY1118" s="38"/>
      <c r="AZ1118" s="38"/>
    </row>
    <row r="1119" spans="32:52" x14ac:dyDescent="0.35">
      <c r="AF1119" s="36"/>
      <c r="AK1119" s="36"/>
      <c r="AU1119" s="36"/>
      <c r="AX1119" s="38"/>
      <c r="AY1119" s="38"/>
      <c r="AZ1119" s="38"/>
    </row>
    <row r="1120" spans="32:52" x14ac:dyDescent="0.35">
      <c r="AF1120" s="36"/>
      <c r="AK1120" s="36"/>
      <c r="AU1120" s="36"/>
      <c r="AX1120" s="38"/>
      <c r="AY1120" s="38"/>
      <c r="AZ1120" s="38"/>
    </row>
    <row r="1121" spans="32:52" x14ac:dyDescent="0.35">
      <c r="AF1121" s="36"/>
      <c r="AK1121" s="36"/>
      <c r="AU1121" s="36"/>
      <c r="AX1121" s="38"/>
      <c r="AY1121" s="38"/>
      <c r="AZ1121" s="38"/>
    </row>
    <row r="1122" spans="32:52" x14ac:dyDescent="0.35">
      <c r="AF1122" s="36"/>
      <c r="AK1122" s="36"/>
      <c r="AU1122" s="36"/>
      <c r="AX1122" s="38"/>
      <c r="AY1122" s="38"/>
      <c r="AZ1122" s="38"/>
    </row>
    <row r="1123" spans="32:52" x14ac:dyDescent="0.35">
      <c r="AF1123" s="36"/>
      <c r="AK1123" s="36"/>
      <c r="AU1123" s="36"/>
      <c r="AX1123" s="38"/>
      <c r="AY1123" s="38"/>
      <c r="AZ1123" s="38"/>
    </row>
    <row r="1124" spans="32:52" x14ac:dyDescent="0.35">
      <c r="AF1124" s="36"/>
      <c r="AK1124" s="36"/>
      <c r="AU1124" s="36"/>
      <c r="AX1124" s="38"/>
      <c r="AY1124" s="38"/>
      <c r="AZ1124" s="38"/>
    </row>
    <row r="1125" spans="32:52" x14ac:dyDescent="0.35">
      <c r="AF1125" s="36"/>
      <c r="AK1125" s="36"/>
      <c r="AU1125" s="36"/>
      <c r="AX1125" s="38"/>
      <c r="AY1125" s="38"/>
      <c r="AZ1125" s="38"/>
    </row>
    <row r="1126" spans="32:52" x14ac:dyDescent="0.35">
      <c r="AF1126" s="36"/>
      <c r="AK1126" s="36"/>
      <c r="AU1126" s="36"/>
      <c r="AX1126" s="38"/>
      <c r="AY1126" s="38"/>
      <c r="AZ1126" s="38"/>
    </row>
    <row r="1127" spans="32:52" x14ac:dyDescent="0.35">
      <c r="AF1127" s="36"/>
      <c r="AK1127" s="36"/>
      <c r="AU1127" s="36"/>
      <c r="AX1127" s="38"/>
      <c r="AY1127" s="38"/>
      <c r="AZ1127" s="38"/>
    </row>
    <row r="1128" spans="32:52" x14ac:dyDescent="0.35">
      <c r="AF1128" s="36"/>
      <c r="AK1128" s="36"/>
      <c r="AU1128" s="36"/>
      <c r="AX1128" s="38"/>
      <c r="AY1128" s="38"/>
      <c r="AZ1128" s="38"/>
    </row>
    <row r="1129" spans="32:52" x14ac:dyDescent="0.35">
      <c r="AF1129" s="36"/>
      <c r="AK1129" s="36"/>
      <c r="AU1129" s="36"/>
      <c r="AX1129" s="38"/>
      <c r="AY1129" s="38"/>
      <c r="AZ1129" s="38"/>
    </row>
    <row r="1130" spans="32:52" x14ac:dyDescent="0.35">
      <c r="AF1130" s="36"/>
      <c r="AK1130" s="36"/>
      <c r="AU1130" s="36"/>
      <c r="AX1130" s="38"/>
      <c r="AY1130" s="38"/>
      <c r="AZ1130" s="38"/>
    </row>
    <row r="1131" spans="32:52" x14ac:dyDescent="0.35">
      <c r="AF1131" s="36"/>
      <c r="AK1131" s="36"/>
      <c r="AU1131" s="36"/>
      <c r="AX1131" s="38"/>
      <c r="AY1131" s="38"/>
      <c r="AZ1131" s="38"/>
    </row>
    <row r="1132" spans="32:52" x14ac:dyDescent="0.35">
      <c r="AF1132" s="36"/>
      <c r="AK1132" s="36"/>
      <c r="AU1132" s="36"/>
      <c r="AX1132" s="38"/>
      <c r="AY1132" s="38"/>
      <c r="AZ1132" s="38"/>
    </row>
    <row r="1133" spans="32:52" x14ac:dyDescent="0.35">
      <c r="AF1133" s="36"/>
      <c r="AK1133" s="36"/>
      <c r="AU1133" s="36"/>
      <c r="AX1133" s="38"/>
      <c r="AY1133" s="38"/>
      <c r="AZ1133" s="38"/>
    </row>
    <row r="1134" spans="32:52" x14ac:dyDescent="0.35">
      <c r="AF1134" s="36"/>
      <c r="AK1134" s="36"/>
      <c r="AU1134" s="36"/>
      <c r="AX1134" s="38"/>
      <c r="AY1134" s="38"/>
      <c r="AZ1134" s="38"/>
    </row>
    <row r="1135" spans="32:52" x14ac:dyDescent="0.35">
      <c r="AF1135" s="36"/>
      <c r="AK1135" s="36"/>
      <c r="AU1135" s="36"/>
      <c r="AX1135" s="38"/>
      <c r="AY1135" s="38"/>
      <c r="AZ1135" s="38"/>
    </row>
    <row r="1136" spans="32:52" x14ac:dyDescent="0.35">
      <c r="AF1136" s="36"/>
      <c r="AK1136" s="36"/>
      <c r="AU1136" s="36"/>
      <c r="AX1136" s="38"/>
      <c r="AY1136" s="38"/>
      <c r="AZ1136" s="38"/>
    </row>
    <row r="1137" spans="32:52" x14ac:dyDescent="0.35">
      <c r="AF1137" s="36"/>
      <c r="AK1137" s="36"/>
      <c r="AU1137" s="36"/>
      <c r="AX1137" s="38"/>
      <c r="AY1137" s="38"/>
      <c r="AZ1137" s="38"/>
    </row>
    <row r="1138" spans="32:52" x14ac:dyDescent="0.35">
      <c r="AF1138" s="36"/>
      <c r="AK1138" s="36"/>
      <c r="AU1138" s="36"/>
      <c r="AX1138" s="38"/>
      <c r="AY1138" s="38"/>
      <c r="AZ1138" s="38"/>
    </row>
    <row r="1139" spans="32:52" x14ac:dyDescent="0.35">
      <c r="AF1139" s="36"/>
      <c r="AK1139" s="36"/>
      <c r="AU1139" s="36"/>
      <c r="AX1139" s="38"/>
      <c r="AY1139" s="38"/>
      <c r="AZ1139" s="38"/>
    </row>
    <row r="1140" spans="32:52" x14ac:dyDescent="0.35">
      <c r="AF1140" s="36"/>
      <c r="AK1140" s="36"/>
      <c r="AU1140" s="36"/>
      <c r="AX1140" s="38"/>
      <c r="AY1140" s="38"/>
      <c r="AZ1140" s="38"/>
    </row>
    <row r="1141" spans="32:52" x14ac:dyDescent="0.35">
      <c r="AF1141" s="36"/>
      <c r="AK1141" s="36"/>
      <c r="AU1141" s="36"/>
      <c r="AX1141" s="38"/>
      <c r="AY1141" s="38"/>
      <c r="AZ1141" s="38"/>
    </row>
    <row r="1142" spans="32:52" x14ac:dyDescent="0.35">
      <c r="AF1142" s="36"/>
      <c r="AK1142" s="36"/>
      <c r="AU1142" s="36"/>
      <c r="AX1142" s="38"/>
      <c r="AY1142" s="38"/>
      <c r="AZ1142" s="38"/>
    </row>
    <row r="1143" spans="32:52" x14ac:dyDescent="0.35">
      <c r="AF1143" s="36"/>
      <c r="AK1143" s="36"/>
      <c r="AU1143" s="36"/>
      <c r="AX1143" s="38"/>
      <c r="AY1143" s="38"/>
      <c r="AZ1143" s="38"/>
    </row>
    <row r="1144" spans="32:52" x14ac:dyDescent="0.35">
      <c r="AF1144" s="36"/>
      <c r="AK1144" s="36"/>
      <c r="AU1144" s="36"/>
      <c r="AX1144" s="38"/>
      <c r="AY1144" s="38"/>
      <c r="AZ1144" s="38"/>
    </row>
    <row r="1145" spans="32:52" x14ac:dyDescent="0.35">
      <c r="AF1145" s="36"/>
      <c r="AK1145" s="36"/>
      <c r="AU1145" s="36"/>
      <c r="AX1145" s="38"/>
      <c r="AY1145" s="38"/>
      <c r="AZ1145" s="38"/>
    </row>
    <row r="1146" spans="32:52" x14ac:dyDescent="0.35">
      <c r="AF1146" s="36"/>
      <c r="AK1146" s="36"/>
      <c r="AU1146" s="36"/>
      <c r="AX1146" s="38"/>
      <c r="AY1146" s="38"/>
      <c r="AZ1146" s="38"/>
    </row>
    <row r="1147" spans="32:52" x14ac:dyDescent="0.35">
      <c r="AF1147" s="36"/>
      <c r="AK1147" s="36"/>
      <c r="AU1147" s="36"/>
      <c r="AX1147" s="38"/>
      <c r="AY1147" s="38"/>
      <c r="AZ1147" s="38"/>
    </row>
    <row r="1148" spans="32:52" x14ac:dyDescent="0.35">
      <c r="AF1148" s="36"/>
      <c r="AK1148" s="36"/>
      <c r="AU1148" s="36"/>
      <c r="AX1148" s="38"/>
      <c r="AY1148" s="38"/>
      <c r="AZ1148" s="38"/>
    </row>
    <row r="1149" spans="32:52" x14ac:dyDescent="0.35">
      <c r="AF1149" s="36"/>
      <c r="AK1149" s="36"/>
      <c r="AU1149" s="36"/>
      <c r="AX1149" s="38"/>
      <c r="AY1149" s="38"/>
      <c r="AZ1149" s="38"/>
    </row>
    <row r="1150" spans="32:52" x14ac:dyDescent="0.35">
      <c r="AF1150" s="36"/>
      <c r="AK1150" s="36"/>
      <c r="AU1150" s="36"/>
      <c r="AX1150" s="38"/>
      <c r="AY1150" s="38"/>
      <c r="AZ1150" s="38"/>
    </row>
    <row r="1151" spans="32:52" x14ac:dyDescent="0.35">
      <c r="AF1151" s="36"/>
      <c r="AK1151" s="36"/>
    </row>
    <row r="1152" spans="32:52" x14ac:dyDescent="0.35">
      <c r="AF1152" s="36"/>
      <c r="AK1152" s="36"/>
    </row>
    <row r="1153" spans="32:37" x14ac:dyDescent="0.35">
      <c r="AF1153" s="36"/>
      <c r="AK1153" s="36"/>
    </row>
    <row r="1154" spans="32:37" x14ac:dyDescent="0.35">
      <c r="AF1154" s="36"/>
      <c r="AK1154" s="36"/>
    </row>
    <row r="1155" spans="32:37" x14ac:dyDescent="0.35">
      <c r="AF1155" s="36"/>
      <c r="AK1155" s="36"/>
    </row>
    <row r="1156" spans="32:37" x14ac:dyDescent="0.35">
      <c r="AF1156" s="36"/>
      <c r="AK1156" s="36"/>
    </row>
    <row r="1157" spans="32:37" x14ac:dyDescent="0.35">
      <c r="AF1157" s="36"/>
      <c r="AK1157" s="36"/>
    </row>
    <row r="1158" spans="32:37" x14ac:dyDescent="0.35">
      <c r="AF1158" s="36"/>
      <c r="AK1158" s="36"/>
    </row>
    <row r="1159" spans="32:37" x14ac:dyDescent="0.35">
      <c r="AF1159" s="36"/>
      <c r="AK1159" s="36"/>
    </row>
    <row r="1160" spans="32:37" x14ac:dyDescent="0.35">
      <c r="AF1160" s="36"/>
      <c r="AK1160" s="36"/>
    </row>
    <row r="1161" spans="32:37" x14ac:dyDescent="0.35">
      <c r="AF1161" s="36"/>
      <c r="AK1161" s="36"/>
    </row>
    <row r="1162" spans="32:37" x14ac:dyDescent="0.35">
      <c r="AF1162" s="36"/>
      <c r="AK1162" s="36"/>
    </row>
    <row r="1163" spans="32:37" x14ac:dyDescent="0.35">
      <c r="AF1163" s="36"/>
      <c r="AK1163" s="36"/>
    </row>
    <row r="1164" spans="32:37" x14ac:dyDescent="0.35">
      <c r="AF1164" s="36"/>
      <c r="AK1164" s="36"/>
    </row>
    <row r="1165" spans="32:37" x14ac:dyDescent="0.35">
      <c r="AF1165" s="36"/>
      <c r="AK1165" s="36"/>
    </row>
    <row r="1166" spans="32:37" x14ac:dyDescent="0.35">
      <c r="AF1166" s="36"/>
      <c r="AK1166" s="36"/>
    </row>
    <row r="1167" spans="32:37" x14ac:dyDescent="0.35">
      <c r="AF1167" s="36"/>
      <c r="AK1167" s="36"/>
    </row>
    <row r="1168" spans="32:37" x14ac:dyDescent="0.35">
      <c r="AF1168" s="36"/>
      <c r="AK1168" s="36"/>
    </row>
    <row r="1169" spans="32:37" x14ac:dyDescent="0.35">
      <c r="AF1169" s="36"/>
      <c r="AK1169" s="36"/>
    </row>
    <row r="1170" spans="32:37" x14ac:dyDescent="0.35">
      <c r="AF1170" s="36"/>
      <c r="AK1170" s="36"/>
    </row>
    <row r="1171" spans="32:37" x14ac:dyDescent="0.35">
      <c r="AF1171" s="36"/>
      <c r="AK1171" s="36"/>
    </row>
    <row r="1172" spans="32:37" x14ac:dyDescent="0.35">
      <c r="AF1172" s="36"/>
      <c r="AK1172" s="36"/>
    </row>
    <row r="1173" spans="32:37" x14ac:dyDescent="0.35">
      <c r="AF1173" s="36"/>
      <c r="AK1173" s="36"/>
    </row>
    <row r="1174" spans="32:37" x14ac:dyDescent="0.35">
      <c r="AF1174" s="36"/>
      <c r="AK1174" s="36"/>
    </row>
    <row r="1175" spans="32:37" x14ac:dyDescent="0.35">
      <c r="AF1175" s="36"/>
      <c r="AK1175" s="36"/>
    </row>
    <row r="1176" spans="32:37" x14ac:dyDescent="0.35">
      <c r="AF1176" s="36"/>
      <c r="AK1176" s="36"/>
    </row>
    <row r="1177" spans="32:37" x14ac:dyDescent="0.35">
      <c r="AF1177" s="36"/>
      <c r="AK1177" s="36"/>
    </row>
    <row r="1178" spans="32:37" x14ac:dyDescent="0.35">
      <c r="AF1178" s="36"/>
      <c r="AK1178" s="36"/>
    </row>
    <row r="1179" spans="32:37" x14ac:dyDescent="0.35">
      <c r="AF1179" s="36"/>
      <c r="AK1179" s="36"/>
    </row>
    <row r="1180" spans="32:37" x14ac:dyDescent="0.35">
      <c r="AF1180" s="36"/>
      <c r="AK1180" s="36"/>
    </row>
    <row r="1181" spans="32:37" x14ac:dyDescent="0.35">
      <c r="AF1181" s="36"/>
      <c r="AK1181" s="36"/>
    </row>
    <row r="1182" spans="32:37" x14ac:dyDescent="0.35">
      <c r="AF1182" s="36"/>
      <c r="AK1182" s="36"/>
    </row>
    <row r="1183" spans="32:37" x14ac:dyDescent="0.35">
      <c r="AF1183" s="36"/>
      <c r="AK1183" s="36"/>
    </row>
    <row r="1184" spans="32:37" x14ac:dyDescent="0.35">
      <c r="AF1184" s="36"/>
      <c r="AK1184" s="36"/>
    </row>
    <row r="1185" spans="32:37" x14ac:dyDescent="0.35">
      <c r="AF1185" s="36"/>
      <c r="AK1185" s="36"/>
    </row>
    <row r="1186" spans="32:37" x14ac:dyDescent="0.35">
      <c r="AF1186" s="36"/>
      <c r="AK1186" s="36"/>
    </row>
    <row r="1187" spans="32:37" x14ac:dyDescent="0.35">
      <c r="AF1187" s="36"/>
      <c r="AK1187" s="36"/>
    </row>
    <row r="1188" spans="32:37" x14ac:dyDescent="0.35">
      <c r="AF1188" s="36"/>
      <c r="AK1188" s="36"/>
    </row>
    <row r="1189" spans="32:37" x14ac:dyDescent="0.35">
      <c r="AF1189" s="36"/>
      <c r="AK1189" s="36"/>
    </row>
    <row r="1190" spans="32:37" x14ac:dyDescent="0.35">
      <c r="AF1190" s="36"/>
      <c r="AK1190" s="36"/>
    </row>
    <row r="1191" spans="32:37" x14ac:dyDescent="0.35">
      <c r="AF1191" s="36"/>
      <c r="AK1191" s="36"/>
    </row>
    <row r="1192" spans="32:37" x14ac:dyDescent="0.35">
      <c r="AF1192" s="36"/>
      <c r="AK1192" s="36"/>
    </row>
    <row r="1193" spans="32:37" x14ac:dyDescent="0.35">
      <c r="AF1193" s="36"/>
      <c r="AK1193" s="36"/>
    </row>
    <row r="1194" spans="32:37" x14ac:dyDescent="0.35">
      <c r="AK1194" s="36"/>
    </row>
    <row r="1195" spans="32:37" x14ac:dyDescent="0.35">
      <c r="AK1195" s="36"/>
    </row>
    <row r="1196" spans="32:37" x14ac:dyDescent="0.35">
      <c r="AK1196" s="36"/>
    </row>
    <row r="1197" spans="32:37" x14ac:dyDescent="0.35">
      <c r="AK1197" s="36"/>
    </row>
    <row r="1198" spans="32:37" x14ac:dyDescent="0.35">
      <c r="AK1198" s="36"/>
    </row>
    <row r="1199" spans="32:37" x14ac:dyDescent="0.35">
      <c r="AK1199" s="36"/>
    </row>
    <row r="1200" spans="32:37" x14ac:dyDescent="0.35">
      <c r="AK1200" s="36"/>
    </row>
    <row r="1201" spans="37:37" x14ac:dyDescent="0.35">
      <c r="AK1201" s="36"/>
    </row>
    <row r="1202" spans="37:37" x14ac:dyDescent="0.35">
      <c r="AK1202" s="36"/>
    </row>
    <row r="1203" spans="37:37" x14ac:dyDescent="0.35">
      <c r="AK1203" s="36"/>
    </row>
    <row r="1204" spans="37:37" x14ac:dyDescent="0.35">
      <c r="AK1204" s="36"/>
    </row>
    <row r="1205" spans="37:37" x14ac:dyDescent="0.35">
      <c r="AK1205" s="36"/>
    </row>
    <row r="1206" spans="37:37" x14ac:dyDescent="0.35">
      <c r="AK1206" s="36"/>
    </row>
    <row r="1207" spans="37:37" x14ac:dyDescent="0.35">
      <c r="AK1207" s="36"/>
    </row>
    <row r="1208" spans="37:37" x14ac:dyDescent="0.35">
      <c r="AK1208" s="36"/>
    </row>
    <row r="1209" spans="37:37" x14ac:dyDescent="0.35">
      <c r="AK1209" s="36"/>
    </row>
    <row r="1210" spans="37:37" x14ac:dyDescent="0.35">
      <c r="AK1210" s="36"/>
    </row>
    <row r="1211" spans="37:37" x14ac:dyDescent="0.35">
      <c r="AK1211" s="36"/>
    </row>
    <row r="1212" spans="37:37" x14ac:dyDescent="0.35">
      <c r="AK1212" s="36"/>
    </row>
    <row r="1213" spans="37:37" x14ac:dyDescent="0.35">
      <c r="AK1213" s="36"/>
    </row>
    <row r="1214" spans="37:37" x14ac:dyDescent="0.35">
      <c r="AK1214" s="36"/>
    </row>
    <row r="1215" spans="37:37" x14ac:dyDescent="0.35">
      <c r="AK1215" s="36"/>
    </row>
    <row r="1216" spans="37:37" x14ac:dyDescent="0.35">
      <c r="AK1216" s="36"/>
    </row>
    <row r="1217" spans="37:37" x14ac:dyDescent="0.35">
      <c r="AK1217" s="36"/>
    </row>
    <row r="1218" spans="37:37" x14ac:dyDescent="0.35">
      <c r="AK1218" s="36"/>
    </row>
    <row r="1219" spans="37:37" x14ac:dyDescent="0.35">
      <c r="AK1219" s="36"/>
    </row>
    <row r="1220" spans="37:37" x14ac:dyDescent="0.35">
      <c r="AK1220" s="36"/>
    </row>
    <row r="1221" spans="37:37" x14ac:dyDescent="0.35">
      <c r="AK1221" s="36"/>
    </row>
    <row r="1222" spans="37:37" x14ac:dyDescent="0.35">
      <c r="AK1222" s="36"/>
    </row>
    <row r="1223" spans="37:37" x14ac:dyDescent="0.35">
      <c r="AK1223" s="36"/>
    </row>
    <row r="1224" spans="37:37" x14ac:dyDescent="0.35">
      <c r="AK1224" s="36"/>
    </row>
    <row r="1225" spans="37:37" x14ac:dyDescent="0.35">
      <c r="AK1225" s="36"/>
    </row>
    <row r="1226" spans="37:37" x14ac:dyDescent="0.35">
      <c r="AK1226" s="36"/>
    </row>
    <row r="1227" spans="37:37" x14ac:dyDescent="0.35">
      <c r="AK1227" s="36"/>
    </row>
    <row r="1228" spans="37:37" x14ac:dyDescent="0.35">
      <c r="AK1228" s="36"/>
    </row>
    <row r="1229" spans="37:37" x14ac:dyDescent="0.35">
      <c r="AK1229" s="36"/>
    </row>
    <row r="1230" spans="37:37" x14ac:dyDescent="0.35">
      <c r="AK1230" s="36"/>
    </row>
    <row r="1231" spans="37:37" x14ac:dyDescent="0.35">
      <c r="AK1231" s="36"/>
    </row>
    <row r="1232" spans="37:37" x14ac:dyDescent="0.35">
      <c r="AK1232" s="36"/>
    </row>
    <row r="1233" spans="37:37" x14ac:dyDescent="0.35">
      <c r="AK1233" s="36"/>
    </row>
    <row r="1234" spans="37:37" x14ac:dyDescent="0.35">
      <c r="AK1234" s="36"/>
    </row>
    <row r="1235" spans="37:37" x14ac:dyDescent="0.35">
      <c r="AK1235" s="36"/>
    </row>
    <row r="1236" spans="37:37" x14ac:dyDescent="0.35">
      <c r="AK1236" s="36"/>
    </row>
    <row r="1237" spans="37:37" x14ac:dyDescent="0.35">
      <c r="AK1237" s="36"/>
    </row>
    <row r="1238" spans="37:37" x14ac:dyDescent="0.35">
      <c r="AK1238" s="36"/>
    </row>
    <row r="1239" spans="37:37" x14ac:dyDescent="0.35">
      <c r="AK1239" s="36"/>
    </row>
    <row r="1240" spans="37:37" x14ac:dyDescent="0.35">
      <c r="AK1240" s="36"/>
    </row>
    <row r="1241" spans="37:37" x14ac:dyDescent="0.35">
      <c r="AK1241" s="36"/>
    </row>
    <row r="1242" spans="37:37" x14ac:dyDescent="0.35">
      <c r="AK1242" s="36"/>
    </row>
    <row r="1243" spans="37:37" x14ac:dyDescent="0.35">
      <c r="AK1243" s="36"/>
    </row>
    <row r="1244" spans="37:37" x14ac:dyDescent="0.35">
      <c r="AK1244" s="36"/>
    </row>
    <row r="1245" spans="37:37" x14ac:dyDescent="0.35">
      <c r="AK1245" s="36"/>
    </row>
    <row r="1246" spans="37:37" x14ac:dyDescent="0.35">
      <c r="AK1246" s="36"/>
    </row>
    <row r="1247" spans="37:37" x14ac:dyDescent="0.35">
      <c r="AK1247" s="36"/>
    </row>
    <row r="1248" spans="37:37" x14ac:dyDescent="0.35">
      <c r="AK1248" s="36"/>
    </row>
    <row r="1249" spans="37:37" x14ac:dyDescent="0.35">
      <c r="AK1249" s="36"/>
    </row>
    <row r="1250" spans="37:37" x14ac:dyDescent="0.35">
      <c r="AK1250" s="36"/>
    </row>
    <row r="1251" spans="37:37" x14ac:dyDescent="0.35">
      <c r="AK1251" s="36"/>
    </row>
    <row r="1252" spans="37:37" x14ac:dyDescent="0.35">
      <c r="AK1252" s="36"/>
    </row>
    <row r="1253" spans="37:37" x14ac:dyDescent="0.35">
      <c r="AK1253" s="36"/>
    </row>
    <row r="1254" spans="37:37" x14ac:dyDescent="0.35">
      <c r="AK1254" s="36"/>
    </row>
    <row r="1255" spans="37:37" x14ac:dyDescent="0.35">
      <c r="AK1255" s="36"/>
    </row>
    <row r="1256" spans="37:37" x14ac:dyDescent="0.35">
      <c r="AK1256" s="36"/>
    </row>
    <row r="1257" spans="37:37" x14ac:dyDescent="0.35">
      <c r="AK1257" s="36"/>
    </row>
    <row r="1258" spans="37:37" x14ac:dyDescent="0.35">
      <c r="AK1258" s="36"/>
    </row>
    <row r="1259" spans="37:37" x14ac:dyDescent="0.35">
      <c r="AK1259" s="36"/>
    </row>
    <row r="1260" spans="37:37" x14ac:dyDescent="0.35">
      <c r="AK1260" s="36"/>
    </row>
    <row r="1261" spans="37:37" x14ac:dyDescent="0.35">
      <c r="AK1261" s="36"/>
    </row>
    <row r="1262" spans="37:37" x14ac:dyDescent="0.35">
      <c r="AK1262" s="36"/>
    </row>
    <row r="1263" spans="37:37" x14ac:dyDescent="0.35">
      <c r="AK1263" s="36"/>
    </row>
    <row r="1264" spans="37:37" x14ac:dyDescent="0.35">
      <c r="AK1264" s="36"/>
    </row>
    <row r="1265" spans="37:37" x14ac:dyDescent="0.35">
      <c r="AK1265" s="36"/>
    </row>
    <row r="1266" spans="37:37" x14ac:dyDescent="0.35">
      <c r="AK1266" s="36"/>
    </row>
    <row r="1267" spans="37:37" x14ac:dyDescent="0.35">
      <c r="AK1267" s="36"/>
    </row>
    <row r="1268" spans="37:37" x14ac:dyDescent="0.35">
      <c r="AK1268" s="36"/>
    </row>
    <row r="1269" spans="37:37" x14ac:dyDescent="0.35">
      <c r="AK1269" s="36"/>
    </row>
    <row r="1270" spans="37:37" x14ac:dyDescent="0.35">
      <c r="AK1270" s="36"/>
    </row>
    <row r="1271" spans="37:37" x14ac:dyDescent="0.35">
      <c r="AK1271" s="36"/>
    </row>
    <row r="1272" spans="37:37" x14ac:dyDescent="0.35">
      <c r="AK1272" s="36"/>
    </row>
    <row r="1273" spans="37:37" x14ac:dyDescent="0.35">
      <c r="AK1273" s="36"/>
    </row>
    <row r="1274" spans="37:37" x14ac:dyDescent="0.35">
      <c r="AK1274" s="36"/>
    </row>
    <row r="1275" spans="37:37" x14ac:dyDescent="0.35">
      <c r="AK1275" s="36"/>
    </row>
    <row r="1276" spans="37:37" x14ac:dyDescent="0.35">
      <c r="AK1276" s="36"/>
    </row>
    <row r="1277" spans="37:37" x14ac:dyDescent="0.35">
      <c r="AK1277" s="36"/>
    </row>
    <row r="1278" spans="37:37" x14ac:dyDescent="0.35">
      <c r="AK1278" s="36"/>
    </row>
    <row r="1279" spans="37:37" x14ac:dyDescent="0.35">
      <c r="AK1279" s="36"/>
    </row>
    <row r="1280" spans="37:37" x14ac:dyDescent="0.35">
      <c r="AK1280" s="36"/>
    </row>
    <row r="1281" spans="37:37" x14ac:dyDescent="0.35">
      <c r="AK1281" s="36"/>
    </row>
    <row r="1282" spans="37:37" x14ac:dyDescent="0.35">
      <c r="AK1282" s="36"/>
    </row>
    <row r="1283" spans="37:37" x14ac:dyDescent="0.35">
      <c r="AK1283" s="36"/>
    </row>
    <row r="1284" spans="37:37" x14ac:dyDescent="0.35">
      <c r="AK1284" s="36"/>
    </row>
    <row r="1285" spans="37:37" x14ac:dyDescent="0.35">
      <c r="AK1285" s="36"/>
    </row>
    <row r="1286" spans="37:37" x14ac:dyDescent="0.35">
      <c r="AK1286" s="36"/>
    </row>
    <row r="1287" spans="37:37" x14ac:dyDescent="0.35">
      <c r="AK1287" s="36"/>
    </row>
    <row r="1288" spans="37:37" x14ac:dyDescent="0.35">
      <c r="AK1288" s="36"/>
    </row>
    <row r="1289" spans="37:37" x14ac:dyDescent="0.35">
      <c r="AK1289" s="36"/>
    </row>
    <row r="1290" spans="37:37" x14ac:dyDescent="0.35">
      <c r="AK1290" s="36"/>
    </row>
    <row r="1291" spans="37:37" x14ac:dyDescent="0.35">
      <c r="AK1291" s="36"/>
    </row>
    <row r="1292" spans="37:37" x14ac:dyDescent="0.35">
      <c r="AK1292" s="36"/>
    </row>
    <row r="1293" spans="37:37" x14ac:dyDescent="0.35">
      <c r="AK1293" s="36"/>
    </row>
    <row r="1294" spans="37:37" x14ac:dyDescent="0.35">
      <c r="AK1294" s="36"/>
    </row>
    <row r="1295" spans="37:37" x14ac:dyDescent="0.35">
      <c r="AK1295" s="36"/>
    </row>
    <row r="1296" spans="37:37" x14ac:dyDescent="0.35">
      <c r="AK1296" s="36"/>
    </row>
    <row r="1297" spans="37:37" x14ac:dyDescent="0.35">
      <c r="AK1297" s="36"/>
    </row>
    <row r="1298" spans="37:37" x14ac:dyDescent="0.35">
      <c r="AK1298" s="36"/>
    </row>
    <row r="1299" spans="37:37" x14ac:dyDescent="0.35">
      <c r="AK1299" s="36"/>
    </row>
    <row r="1300" spans="37:37" x14ac:dyDescent="0.35">
      <c r="AK1300" s="36"/>
    </row>
    <row r="1301" spans="37:37" x14ac:dyDescent="0.35">
      <c r="AK1301" s="36"/>
    </row>
    <row r="1302" spans="37:37" x14ac:dyDescent="0.35">
      <c r="AK1302" s="36"/>
    </row>
    <row r="1303" spans="37:37" x14ac:dyDescent="0.35">
      <c r="AK1303" s="36"/>
    </row>
    <row r="1304" spans="37:37" x14ac:dyDescent="0.35">
      <c r="AK1304" s="36"/>
    </row>
    <row r="1305" spans="37:37" x14ac:dyDescent="0.35">
      <c r="AK1305" s="36"/>
    </row>
    <row r="1306" spans="37:37" x14ac:dyDescent="0.35">
      <c r="AK1306" s="36"/>
    </row>
    <row r="1307" spans="37:37" x14ac:dyDescent="0.35">
      <c r="AK1307" s="36"/>
    </row>
    <row r="1308" spans="37:37" x14ac:dyDescent="0.35">
      <c r="AK1308" s="36"/>
    </row>
    <row r="1309" spans="37:37" x14ac:dyDescent="0.35">
      <c r="AK1309" s="36"/>
    </row>
    <row r="1310" spans="37:37" x14ac:dyDescent="0.35">
      <c r="AK1310" s="36"/>
    </row>
    <row r="1311" spans="37:37" x14ac:dyDescent="0.35">
      <c r="AK1311" s="36"/>
    </row>
    <row r="1312" spans="37:37" x14ac:dyDescent="0.35">
      <c r="AK1312" s="36"/>
    </row>
    <row r="1313" spans="37:37" x14ac:dyDescent="0.35">
      <c r="AK1313" s="36"/>
    </row>
    <row r="1314" spans="37:37" x14ac:dyDescent="0.35">
      <c r="AK1314" s="36"/>
    </row>
    <row r="1315" spans="37:37" x14ac:dyDescent="0.35">
      <c r="AK1315" s="36"/>
    </row>
    <row r="1316" spans="37:37" x14ac:dyDescent="0.35">
      <c r="AK1316" s="36"/>
    </row>
    <row r="1317" spans="37:37" x14ac:dyDescent="0.35">
      <c r="AK1317" s="36"/>
    </row>
    <row r="1318" spans="37:37" x14ac:dyDescent="0.35">
      <c r="AK1318" s="36"/>
    </row>
    <row r="1319" spans="37:37" x14ac:dyDescent="0.35">
      <c r="AK1319" s="36"/>
    </row>
    <row r="1320" spans="37:37" x14ac:dyDescent="0.35">
      <c r="AK1320" s="36"/>
    </row>
    <row r="1321" spans="37:37" x14ac:dyDescent="0.35">
      <c r="AK1321" s="36"/>
    </row>
    <row r="1322" spans="37:37" x14ac:dyDescent="0.35">
      <c r="AK1322" s="36"/>
    </row>
    <row r="1323" spans="37:37" x14ac:dyDescent="0.35">
      <c r="AK1323" s="36"/>
    </row>
    <row r="1324" spans="37:37" x14ac:dyDescent="0.35">
      <c r="AK1324" s="36"/>
    </row>
    <row r="1325" spans="37:37" x14ac:dyDescent="0.35">
      <c r="AK1325" s="36"/>
    </row>
    <row r="1326" spans="37:37" x14ac:dyDescent="0.35">
      <c r="AK1326" s="36"/>
    </row>
    <row r="1327" spans="37:37" x14ac:dyDescent="0.35">
      <c r="AK1327" s="36"/>
    </row>
    <row r="1328" spans="37:37" x14ac:dyDescent="0.35">
      <c r="AK1328" s="36"/>
    </row>
    <row r="1329" spans="37:37" x14ac:dyDescent="0.35">
      <c r="AK1329" s="36"/>
    </row>
    <row r="1330" spans="37:37" x14ac:dyDescent="0.35">
      <c r="AK1330" s="36"/>
    </row>
    <row r="1331" spans="37:37" x14ac:dyDescent="0.35">
      <c r="AK1331" s="36"/>
    </row>
    <row r="1332" spans="37:37" x14ac:dyDescent="0.35">
      <c r="AK1332" s="36"/>
    </row>
    <row r="1333" spans="37:37" x14ac:dyDescent="0.35">
      <c r="AK1333" s="36"/>
    </row>
    <row r="1334" spans="37:37" x14ac:dyDescent="0.35">
      <c r="AK1334" s="36"/>
    </row>
    <row r="1335" spans="37:37" x14ac:dyDescent="0.35">
      <c r="AK1335" s="36"/>
    </row>
    <row r="1336" spans="37:37" x14ac:dyDescent="0.35">
      <c r="AK1336" s="36"/>
    </row>
    <row r="1337" spans="37:37" x14ac:dyDescent="0.35">
      <c r="AK1337" s="36"/>
    </row>
    <row r="1338" spans="37:37" x14ac:dyDescent="0.35">
      <c r="AK1338" s="36"/>
    </row>
    <row r="1339" spans="37:37" x14ac:dyDescent="0.35">
      <c r="AK1339" s="36"/>
    </row>
    <row r="1340" spans="37:37" x14ac:dyDescent="0.35">
      <c r="AK1340" s="36"/>
    </row>
    <row r="1341" spans="37:37" x14ac:dyDescent="0.35">
      <c r="AK1341" s="36"/>
    </row>
    <row r="1342" spans="37:37" x14ac:dyDescent="0.35">
      <c r="AK1342" s="36"/>
    </row>
    <row r="1343" spans="37:37" x14ac:dyDescent="0.35">
      <c r="AK1343" s="36"/>
    </row>
    <row r="1344" spans="37:37" x14ac:dyDescent="0.35">
      <c r="AK1344" s="36"/>
    </row>
    <row r="1345" spans="37:37" x14ac:dyDescent="0.35">
      <c r="AK1345" s="36"/>
    </row>
    <row r="1346" spans="37:37" x14ac:dyDescent="0.35">
      <c r="AK1346" s="36"/>
    </row>
    <row r="1347" spans="37:37" x14ac:dyDescent="0.35">
      <c r="AK1347" s="36"/>
    </row>
    <row r="1348" spans="37:37" x14ac:dyDescent="0.35">
      <c r="AK1348" s="36"/>
    </row>
    <row r="1349" spans="37:37" x14ac:dyDescent="0.35">
      <c r="AK1349" s="36"/>
    </row>
    <row r="1350" spans="37:37" x14ac:dyDescent="0.35">
      <c r="AK1350" s="36"/>
    </row>
    <row r="1351" spans="37:37" x14ac:dyDescent="0.35">
      <c r="AK1351" s="36"/>
    </row>
    <row r="1352" spans="37:37" x14ac:dyDescent="0.35">
      <c r="AK1352" s="36"/>
    </row>
    <row r="1353" spans="37:37" x14ac:dyDescent="0.35">
      <c r="AK1353" s="36"/>
    </row>
    <row r="1354" spans="37:37" x14ac:dyDescent="0.35">
      <c r="AK1354" s="36"/>
    </row>
    <row r="1355" spans="37:37" x14ac:dyDescent="0.35">
      <c r="AK1355" s="36"/>
    </row>
    <row r="1356" spans="37:37" x14ac:dyDescent="0.35">
      <c r="AK1356" s="36"/>
    </row>
    <row r="1357" spans="37:37" x14ac:dyDescent="0.35">
      <c r="AK1357" s="36"/>
    </row>
    <row r="1358" spans="37:37" x14ac:dyDescent="0.35">
      <c r="AK1358" s="36"/>
    </row>
    <row r="1359" spans="37:37" x14ac:dyDescent="0.35">
      <c r="AK1359" s="36"/>
    </row>
    <row r="1360" spans="37:37" x14ac:dyDescent="0.35">
      <c r="AK1360" s="36"/>
    </row>
    <row r="1361" spans="37:37" x14ac:dyDescent="0.35">
      <c r="AK1361" s="36"/>
    </row>
    <row r="1362" spans="37:37" x14ac:dyDescent="0.35">
      <c r="AK1362" s="36"/>
    </row>
    <row r="1363" spans="37:37" x14ac:dyDescent="0.35">
      <c r="AK1363" s="36"/>
    </row>
    <row r="1364" spans="37:37" x14ac:dyDescent="0.35">
      <c r="AK1364" s="36"/>
    </row>
    <row r="1365" spans="37:37" x14ac:dyDescent="0.35">
      <c r="AK1365" s="36"/>
    </row>
    <row r="1366" spans="37:37" x14ac:dyDescent="0.35">
      <c r="AK1366" s="36"/>
    </row>
    <row r="1367" spans="37:37" x14ac:dyDescent="0.35">
      <c r="AK1367" s="36"/>
    </row>
    <row r="1368" spans="37:37" x14ac:dyDescent="0.35">
      <c r="AK1368" s="36"/>
    </row>
    <row r="1369" spans="37:37" x14ac:dyDescent="0.35">
      <c r="AK1369" s="36"/>
    </row>
    <row r="1370" spans="37:37" x14ac:dyDescent="0.35">
      <c r="AK1370" s="36"/>
    </row>
    <row r="1371" spans="37:37" x14ac:dyDescent="0.35">
      <c r="AK1371" s="36"/>
    </row>
    <row r="1372" spans="37:37" x14ac:dyDescent="0.35">
      <c r="AK1372" s="36"/>
    </row>
    <row r="1373" spans="37:37" x14ac:dyDescent="0.35">
      <c r="AK1373" s="36"/>
    </row>
    <row r="1374" spans="37:37" x14ac:dyDescent="0.35">
      <c r="AK1374" s="36"/>
    </row>
    <row r="1375" spans="37:37" x14ac:dyDescent="0.35">
      <c r="AK1375" s="36"/>
    </row>
    <row r="1376" spans="37:37" x14ac:dyDescent="0.35">
      <c r="AK1376" s="36"/>
    </row>
    <row r="1377" spans="37:37" x14ac:dyDescent="0.35">
      <c r="AK1377" s="36"/>
    </row>
    <row r="1378" spans="37:37" x14ac:dyDescent="0.35">
      <c r="AK1378" s="36"/>
    </row>
    <row r="1379" spans="37:37" x14ac:dyDescent="0.35">
      <c r="AK1379" s="36"/>
    </row>
    <row r="1380" spans="37:37" x14ac:dyDescent="0.35">
      <c r="AK1380" s="36"/>
    </row>
    <row r="1381" spans="37:37" x14ac:dyDescent="0.35">
      <c r="AK1381" s="36"/>
    </row>
    <row r="1382" spans="37:37" x14ac:dyDescent="0.35">
      <c r="AK1382" s="36"/>
    </row>
    <row r="1383" spans="37:37" x14ac:dyDescent="0.35">
      <c r="AK1383" s="36"/>
    </row>
    <row r="1384" spans="37:37" x14ac:dyDescent="0.35">
      <c r="AK1384" s="36"/>
    </row>
    <row r="1385" spans="37:37" x14ac:dyDescent="0.35">
      <c r="AK1385" s="36"/>
    </row>
    <row r="1386" spans="37:37" x14ac:dyDescent="0.35">
      <c r="AK1386" s="36"/>
    </row>
    <row r="1387" spans="37:37" x14ac:dyDescent="0.35">
      <c r="AK1387" s="36"/>
    </row>
    <row r="1388" spans="37:37" x14ac:dyDescent="0.35">
      <c r="AK1388" s="36"/>
    </row>
    <row r="1389" spans="37:37" x14ac:dyDescent="0.35">
      <c r="AK1389" s="36"/>
    </row>
    <row r="1390" spans="37:37" x14ac:dyDescent="0.35">
      <c r="AK1390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M16"/>
  <sheetViews>
    <sheetView workbookViewId="0">
      <selection activeCell="A5" sqref="A5:A16"/>
    </sheetView>
  </sheetViews>
  <sheetFormatPr defaultRowHeight="14.5" x14ac:dyDescent="0.35"/>
  <sheetData>
    <row r="3" spans="1:13" x14ac:dyDescent="0.3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</row>
    <row r="4" spans="1:13" x14ac:dyDescent="0.35">
      <c r="A4" s="4"/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6">
        <v>42522</v>
      </c>
      <c r="I4" s="6">
        <v>42705</v>
      </c>
      <c r="J4" s="6">
        <v>42887</v>
      </c>
      <c r="K4" s="6">
        <v>43070</v>
      </c>
      <c r="L4" s="6">
        <v>43252</v>
      </c>
      <c r="M4" s="6">
        <v>43435</v>
      </c>
    </row>
    <row r="5" spans="1:13" x14ac:dyDescent="0.35">
      <c r="A5" s="5" t="s">
        <v>13</v>
      </c>
      <c r="B5" s="4">
        <v>1</v>
      </c>
      <c r="C5" s="4">
        <v>0.94145499034380475</v>
      </c>
      <c r="D5" s="4">
        <v>0.9111754922559151</v>
      </c>
      <c r="E5" s="4">
        <v>0.85096823340687799</v>
      </c>
      <c r="F5" s="4">
        <v>0.82314675844851093</v>
      </c>
      <c r="G5" s="4">
        <v>0.7707689965408846</v>
      </c>
      <c r="H5" s="4">
        <v>0.13338565269979985</v>
      </c>
      <c r="I5" s="4">
        <v>0.15185715278228784</v>
      </c>
      <c r="J5" s="4">
        <v>0.19818255043325642</v>
      </c>
      <c r="K5" s="4">
        <v>0.20390957954195735</v>
      </c>
      <c r="L5" s="4">
        <v>0.20780207581867816</v>
      </c>
      <c r="M5" s="4">
        <v>0.21772313477691221</v>
      </c>
    </row>
    <row r="6" spans="1:13" x14ac:dyDescent="0.35">
      <c r="A6" s="5" t="s">
        <v>14</v>
      </c>
      <c r="B6" s="4">
        <f>CORREL('Return-Vol'!$E$4:$E$92,'Return-Vol'!J4:J92)</f>
        <v>0.94145499034380475</v>
      </c>
      <c r="C6" s="4">
        <v>1</v>
      </c>
      <c r="D6" s="4">
        <v>0.96806867422668363</v>
      </c>
      <c r="E6" s="4">
        <v>0.95670028372322569</v>
      </c>
      <c r="F6" s="4">
        <v>0.92431749954979825</v>
      </c>
      <c r="G6" s="4">
        <v>0.88726914467530016</v>
      </c>
      <c r="H6" s="4">
        <v>9.5474096725226318E-2</v>
      </c>
      <c r="I6" s="4">
        <v>0.11111649761104214</v>
      </c>
      <c r="J6" s="4">
        <v>0.14890094662811104</v>
      </c>
      <c r="K6" s="4">
        <v>0.15506680268213555</v>
      </c>
      <c r="L6" s="4">
        <v>0.20780207581867816</v>
      </c>
      <c r="M6" s="4">
        <v>0.18999052567025487</v>
      </c>
    </row>
    <row r="7" spans="1:13" x14ac:dyDescent="0.35">
      <c r="A7" s="5" t="s">
        <v>15</v>
      </c>
      <c r="B7" s="4">
        <f>CORREL('Return-Vol'!$E$4:$E$92,'Return-Vol'!O4:O92)</f>
        <v>0.9111754922559151</v>
      </c>
      <c r="C7" s="4">
        <f>CORREL('Return-Vol'!J4:J92,'Return-Vol'!O4:O92)</f>
        <v>0.96806867422668363</v>
      </c>
      <c r="D7" s="4">
        <v>1</v>
      </c>
      <c r="E7" s="4">
        <v>0.95869283742930433</v>
      </c>
      <c r="F7" s="4">
        <v>0.94483256376238989</v>
      </c>
      <c r="G7" s="4">
        <v>0.87350401017479762</v>
      </c>
      <c r="H7" s="4">
        <v>0.10225373604372809</v>
      </c>
      <c r="I7" s="4">
        <v>0.11223655564097874</v>
      </c>
      <c r="J7" s="4">
        <v>0.14213654046572691</v>
      </c>
      <c r="K7" s="4">
        <v>0.14908755150481159</v>
      </c>
      <c r="L7" s="4">
        <v>0.17395557761424371</v>
      </c>
      <c r="M7" s="4">
        <v>0.18360228080838079</v>
      </c>
    </row>
    <row r="8" spans="1:13" x14ac:dyDescent="0.35">
      <c r="A8" s="5" t="s">
        <v>16</v>
      </c>
      <c r="B8" s="4">
        <f>CORREL('Return-Vol'!$E$4:$E$92,'Return-Vol'!T4:T92)</f>
        <v>0.85096823340687799</v>
      </c>
      <c r="C8" s="4">
        <f>CORREL('Return-Vol'!J4:J92,'Return-Vol'!T4:T92)</f>
        <v>0.95670028372322569</v>
      </c>
      <c r="D8" s="4">
        <f>CORREL('Return-Vol'!O4:O92,'Return-Vol'!T4:T92)</f>
        <v>0.95869283742930433</v>
      </c>
      <c r="E8" s="4">
        <v>1</v>
      </c>
      <c r="F8" s="4">
        <v>0.95400679716564396</v>
      </c>
      <c r="G8" s="4">
        <v>0.93787993957352722</v>
      </c>
      <c r="H8" s="4">
        <v>7.6782235422935621E-2</v>
      </c>
      <c r="I8" s="4">
        <v>8.6233976015954589E-2</v>
      </c>
      <c r="J8" s="4">
        <v>0.11032128718584233</v>
      </c>
      <c r="K8" s="4">
        <v>0.11523858847046416</v>
      </c>
      <c r="L8" s="4">
        <v>0.1473355765677643</v>
      </c>
      <c r="M8" s="4">
        <v>0.15821015146766657</v>
      </c>
    </row>
    <row r="9" spans="1:13" x14ac:dyDescent="0.35">
      <c r="A9" s="5" t="s">
        <v>17</v>
      </c>
      <c r="B9" s="4">
        <f>CORREL('Return-Vol'!$E$4:$E$92,'Return-Vol'!Y4:Y92)</f>
        <v>0.82314675844851093</v>
      </c>
      <c r="C9" s="4">
        <f>CORREL('Return-Vol'!J4:J92,'Return-Vol'!Y4:Y92)</f>
        <v>0.92431749954979825</v>
      </c>
      <c r="D9" s="4">
        <f>CORREL('Return-Vol'!O4:O92,'Return-Vol'!Y4:Y92)</f>
        <v>0.94483256376238989</v>
      </c>
      <c r="E9" s="4">
        <f>CORREL('Return-Vol'!$T$4:$T$92,'Return-Vol'!Y4:Y92)</f>
        <v>0.95400679716564396</v>
      </c>
      <c r="F9" s="4">
        <v>1</v>
      </c>
      <c r="G9" s="4">
        <v>0.89919008525182409</v>
      </c>
      <c r="H9" s="4">
        <v>0.10602039854413864</v>
      </c>
      <c r="I9" s="4">
        <v>0.10795796016948171</v>
      </c>
      <c r="J9" s="4">
        <v>0.10910672448579198</v>
      </c>
      <c r="K9" s="4">
        <v>0.11230644671054242</v>
      </c>
      <c r="L9" s="4">
        <v>0.14923234327931367</v>
      </c>
      <c r="M9" s="4">
        <v>0.16339613548839843</v>
      </c>
    </row>
    <row r="10" spans="1:13" x14ac:dyDescent="0.35">
      <c r="A10" s="5" t="s">
        <v>18</v>
      </c>
      <c r="B10" s="4">
        <f>CORREL('Return-Vol'!$E$4:$E$92,'Return-Vol'!AD4:AD92)</f>
        <v>0.7707689965408846</v>
      </c>
      <c r="C10" s="4">
        <f>CORREL('Return-Vol'!J4:J92,'Return-Vol'!AD4:AD92)</f>
        <v>0.88726914467530016</v>
      </c>
      <c r="D10" s="4">
        <f>CORREL('Return-Vol'!O4:O92,'Return-Vol'!AD4:AD92)</f>
        <v>0.87350401017479762</v>
      </c>
      <c r="E10" s="4">
        <f>CORREL('Return-Vol'!$T$4:$T$92,'Return-Vol'!AD4:AD92)</f>
        <v>0.93787993957352722</v>
      </c>
      <c r="F10" s="4">
        <f>CORREL('Return-Vol'!$Y$4:$Y$92,'Return-Vol'!AD4:AD92)</f>
        <v>0.89919008525182409</v>
      </c>
      <c r="G10" s="4">
        <v>1</v>
      </c>
      <c r="H10" s="4">
        <v>8.734849136996875E-2</v>
      </c>
      <c r="I10" s="4">
        <v>0.1006234556535688</v>
      </c>
      <c r="J10" s="4">
        <v>0.12908728869195474</v>
      </c>
      <c r="K10" s="4">
        <v>0.12011508107563444</v>
      </c>
      <c r="L10" s="4">
        <v>0.13372100204470541</v>
      </c>
      <c r="M10" s="4">
        <v>0.14640127212016527</v>
      </c>
    </row>
    <row r="11" spans="1:13" x14ac:dyDescent="0.35">
      <c r="A11" s="6">
        <v>42522</v>
      </c>
      <c r="B11" s="4">
        <f>CORREL('Return-Vol'!$E$4:$E$92,'Return-Vol'!AI4:AI92)</f>
        <v>0.13338565269979985</v>
      </c>
      <c r="C11" s="4">
        <f>CORREL('Return-Vol'!J4:J92,'Return-Vol'!AI4:AI92)</f>
        <v>9.5474096725226318E-2</v>
      </c>
      <c r="D11" s="4">
        <f>CORREL('Return-Vol'!O4:O92,'Return-Vol'!AI4:AI92)</f>
        <v>0.10225373604372809</v>
      </c>
      <c r="E11" s="4">
        <f>CORREL('Return-Vol'!$T$4:$T$92,'Return-Vol'!AI4:AI92)</f>
        <v>7.6782235422935621E-2</v>
      </c>
      <c r="F11" s="4">
        <f>CORREL('Return-Vol'!$Y$4:$Y$92,'Return-Vol'!AI4:AI92)</f>
        <v>0.10602039854413864</v>
      </c>
      <c r="G11" s="4">
        <f>CORREL('Return-Vol'!$AD$4:$AD$92,'Return-Vol'!AI4:AI92)</f>
        <v>8.734849136996875E-2</v>
      </c>
      <c r="H11" s="4">
        <v>1</v>
      </c>
      <c r="I11" s="4">
        <v>0.98367370430724599</v>
      </c>
      <c r="J11" s="4">
        <v>0.85088074784625689</v>
      </c>
      <c r="K11" s="4">
        <v>0.82072167351135983</v>
      </c>
      <c r="L11" s="4">
        <v>0.8061860372104217</v>
      </c>
      <c r="M11" s="4">
        <v>0.78740947212211176</v>
      </c>
    </row>
    <row r="12" spans="1:13" x14ac:dyDescent="0.35">
      <c r="A12" s="6">
        <v>42705</v>
      </c>
      <c r="B12" s="4">
        <f>CORREL('Return-Vol'!$E$4:$E$92,'Return-Vol'!AN4:AN92)</f>
        <v>0.15185715278228784</v>
      </c>
      <c r="C12" s="4">
        <f>CORREL('Return-Vol'!J4:J92,'Return-Vol'!AN4:AN92)</f>
        <v>0.11111649761104214</v>
      </c>
      <c r="D12" s="4">
        <f>CORREL('Return-Vol'!O4:O92,'Return-Vol'!AN4:AN92)</f>
        <v>0.11223655564097874</v>
      </c>
      <c r="E12" s="4">
        <f>CORREL('Return-Vol'!$T$4:$T$92,'Return-Vol'!AN4:AN92)</f>
        <v>8.6233976015954589E-2</v>
      </c>
      <c r="F12" s="4">
        <f>CORREL('Return-Vol'!$Y$4:$Y$92,'Return-Vol'!AN4:AN92)</f>
        <v>0.10795796016948171</v>
      </c>
      <c r="G12" s="4">
        <f>CORREL('Return-Vol'!$AD$4:$AD$92,'Return-Vol'!AN4:AN92)</f>
        <v>0.1006234556535688</v>
      </c>
      <c r="H12" s="4">
        <f>CORREL('Return-Vol'!$AI$4:$AI$92,'Return-Vol'!AN4:AN92)</f>
        <v>0.98367370430724599</v>
      </c>
      <c r="I12" s="4">
        <v>1</v>
      </c>
      <c r="J12" s="4">
        <v>0.90379924141496271</v>
      </c>
      <c r="K12" s="4">
        <v>0.88077727878487644</v>
      </c>
      <c r="L12" s="4">
        <v>0.85784439321130634</v>
      </c>
      <c r="M12" s="4">
        <v>0.84275385123824231</v>
      </c>
    </row>
    <row r="13" spans="1:13" x14ac:dyDescent="0.35">
      <c r="A13" s="6">
        <v>42887</v>
      </c>
      <c r="B13" s="4">
        <f>CORREL('Return-Vol'!$E$4:$E$92,'Return-Vol'!AS4:AS92)</f>
        <v>0.19818255043325642</v>
      </c>
      <c r="C13" s="4">
        <f>CORREL('Return-Vol'!J4:J92,'Return-Vol'!AS4:AS92)</f>
        <v>0.14890094662811104</v>
      </c>
      <c r="D13" s="4">
        <f>CORREL('Return-Vol'!O4:O92,'Return-Vol'!AS4:AS92)</f>
        <v>0.14213654046572691</v>
      </c>
      <c r="E13" s="4">
        <f>CORREL('Return-Vol'!$T$4:$T$92,'Return-Vol'!AS4:AS92)</f>
        <v>0.11032128718584233</v>
      </c>
      <c r="F13" s="4">
        <f>CORREL('Return-Vol'!$Y$4:$Y$92,'Return-Vol'!AS4:AS92)</f>
        <v>0.10910672448579198</v>
      </c>
      <c r="G13" s="4">
        <f>CORREL('Return-Vol'!$AD$4:$AD$92,'Return-Vol'!AS4:AS92)</f>
        <v>0.12908728869195474</v>
      </c>
      <c r="H13" s="4">
        <f>CORREL('Return-Vol'!$AI$4:$AI$92,'Return-Vol'!AS4:AS92)</f>
        <v>0.85088074784625689</v>
      </c>
      <c r="I13" s="4">
        <f>CORREL('Return-Vol'!$AN$4:$AN$92,'Return-Vol'!AS4:AS92)</f>
        <v>0.90379924141496271</v>
      </c>
      <c r="J13" s="4">
        <v>1</v>
      </c>
      <c r="K13" s="4">
        <v>0.98952367861374335</v>
      </c>
      <c r="L13" s="4">
        <v>0.94825935968762343</v>
      </c>
      <c r="M13" s="4">
        <v>0.93101802206436479</v>
      </c>
    </row>
    <row r="14" spans="1:13" x14ac:dyDescent="0.35">
      <c r="A14" s="6">
        <v>43070</v>
      </c>
      <c r="B14" s="4">
        <f>CORREL('Return-Vol'!$E$4:$E$92,'Return-Vol'!AX4:AX92)</f>
        <v>0.20390957954195735</v>
      </c>
      <c r="C14" s="4">
        <f>CORREL('Return-Vol'!J4:J92,'Return-Vol'!AX4:AX92)</f>
        <v>0.15506680268213555</v>
      </c>
      <c r="D14" s="4">
        <f>CORREL('Return-Vol'!O4:O92,'Return-Vol'!AX4:AX92)</f>
        <v>0.14908755150481159</v>
      </c>
      <c r="E14" s="4">
        <f>CORREL('Return-Vol'!$T$4:$T$92,'Return-Vol'!AX4:AX92)</f>
        <v>0.11523858847046416</v>
      </c>
      <c r="F14" s="4">
        <f>CORREL('Return-Vol'!$Y$4:$Y$92,'Return-Vol'!AX4:AX92)</f>
        <v>0.11230644671054242</v>
      </c>
      <c r="G14" s="4">
        <f>CORREL('Return-Vol'!$AD$4:$AD$92,'Return-Vol'!AX4:AX92)</f>
        <v>0.12011508107563444</v>
      </c>
      <c r="H14" s="4">
        <f>CORREL('Return-Vol'!$AI$4:$AI$92,'Return-Vol'!AX4:AX92)</f>
        <v>0.82072167351135983</v>
      </c>
      <c r="I14" s="4">
        <f>CORREL('Return-Vol'!$AN$4:$AN$92,'Return-Vol'!AX4:AX92)</f>
        <v>0.88077727878487644</v>
      </c>
      <c r="J14" s="4">
        <f>CORREL('Return-Vol'!$AS$4:$AS$92,'Return-Vol'!AX4:AX92)</f>
        <v>0.98952367861374335</v>
      </c>
      <c r="K14" s="4">
        <v>1</v>
      </c>
      <c r="L14" s="4">
        <v>0.96521816220816392</v>
      </c>
      <c r="M14" s="4">
        <v>0.95161463501242438</v>
      </c>
    </row>
    <row r="15" spans="1:13" x14ac:dyDescent="0.35">
      <c r="A15" s="6">
        <v>43252</v>
      </c>
      <c r="B15" s="4">
        <f>CORREL('Return-Vol'!$E$4:$E$92,'Return-Vol'!BC4:BC92)</f>
        <v>0.20780207581867813</v>
      </c>
      <c r="C15" s="4">
        <f>CORREL('Return-Vol'!E4:E92,'Return-Vol'!BC4:BC92)</f>
        <v>0.20780207581867813</v>
      </c>
      <c r="D15" s="4">
        <f>CORREL('Return-Vol'!O4:O92,'Return-Vol'!BC4:BC92)</f>
        <v>0.17395557761424352</v>
      </c>
      <c r="E15" s="4">
        <f>CORREL('Return-Vol'!$T$4:$T$92,'Return-Vol'!BC4:BC92)</f>
        <v>0.14733557656776414</v>
      </c>
      <c r="F15" s="4">
        <f>CORREL('Return-Vol'!$Y$4:$Y$92,'Return-Vol'!BC4:BC92)</f>
        <v>0.14923234327931331</v>
      </c>
      <c r="G15" s="4">
        <f>CORREL('Return-Vol'!$AD$4:$AD$92,'Return-Vol'!BC4:BC92)</f>
        <v>0.13372100204470527</v>
      </c>
      <c r="H15" s="4">
        <f>CORREL('Return-Vol'!$AI$4:$AI$92,'Return-Vol'!BC4:BC92)</f>
        <v>0.8061860372104217</v>
      </c>
      <c r="I15" s="4">
        <f>CORREL('Return-Vol'!$AN$4:$AN$92,'Return-Vol'!BC4:BC92)</f>
        <v>0.85784439321130634</v>
      </c>
      <c r="J15" s="4">
        <f>CORREL('Return-Vol'!$AS$4:$AS$92,'Return-Vol'!BC4:BC92)</f>
        <v>0.94825935968762343</v>
      </c>
      <c r="K15" s="4">
        <f>CORREL('Return-Vol'!$AX$4:$AX$92,'Return-Vol'!BC4:BC92)</f>
        <v>0.96521816220816392</v>
      </c>
      <c r="L15" s="4">
        <v>1</v>
      </c>
      <c r="M15" s="4">
        <v>0.99030441171698569</v>
      </c>
    </row>
    <row r="16" spans="1:13" x14ac:dyDescent="0.35">
      <c r="A16" s="6">
        <v>43435</v>
      </c>
      <c r="B16" s="4">
        <f>CORREL('Return-Vol'!$E$4:$E$92,'Return-Vol'!BH4:BH92)</f>
        <v>0.21772313477691221</v>
      </c>
      <c r="C16" s="4">
        <f>CORREL('Return-Vol'!J4:J92,'Return-Vol'!BH4:BH92)</f>
        <v>0.18999052567025487</v>
      </c>
      <c r="D16" s="4">
        <f>CORREL('Return-Vol'!O4:O92,'Return-Vol'!BH4:BH92)</f>
        <v>0.18360228080838079</v>
      </c>
      <c r="E16" s="4">
        <f>CORREL('Return-Vol'!$T$4:$T$92,'Return-Vol'!BH4:BH92)</f>
        <v>0.15821015146766657</v>
      </c>
      <c r="F16" s="4">
        <f>CORREL('Return-Vol'!$Y$4:$Y$92,'Return-Vol'!BH4:BH92)</f>
        <v>0.16339613548839843</v>
      </c>
      <c r="G16" s="4">
        <f>CORREL('Return-Vol'!$AD$4:$AD$92,'Return-Vol'!BH4:BH92)</f>
        <v>0.14640127212016527</v>
      </c>
      <c r="H16" s="4">
        <f>CORREL('Return-Vol'!$AI$4:$AI$92,'Return-Vol'!BH4:BH92)</f>
        <v>0.78740947212211176</v>
      </c>
      <c r="I16" s="4">
        <f>CORREL('Return-Vol'!$AN$4:$AN$92,'Return-Vol'!BH4:BH92)</f>
        <v>0.84275385123824231</v>
      </c>
      <c r="J16" s="4">
        <f>CORREL('Return-Vol'!$AS$4:$AS$92,'Return-Vol'!BH4:BH92)</f>
        <v>0.93101802206436479</v>
      </c>
      <c r="K16" s="4">
        <f>CORREL('Return-Vol'!$AX$4:$AX$92,'Return-Vol'!BH4:BH92)</f>
        <v>0.95161463501242438</v>
      </c>
      <c r="L16" s="4">
        <f>CORREL('Return-Vol'!$BC$4:$BC$92,'Return-Vol'!BH4:BH92)</f>
        <v>0.99030441171698524</v>
      </c>
      <c r="M16" s="4">
        <v>1</v>
      </c>
    </row>
  </sheetData>
  <conditionalFormatting sqref="B5:M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27"/>
  <sheetViews>
    <sheetView zoomScale="85" zoomScaleNormal="85" workbookViewId="0">
      <selection activeCell="H2" sqref="H2"/>
    </sheetView>
  </sheetViews>
  <sheetFormatPr defaultRowHeight="14.5" x14ac:dyDescent="0.35"/>
  <cols>
    <col min="1" max="11" width="15.453125" customWidth="1"/>
    <col min="12" max="12" width="11.54296875" bestFit="1" customWidth="1"/>
  </cols>
  <sheetData>
    <row r="1" spans="1:11" x14ac:dyDescent="0.35">
      <c r="A1" s="48" t="s">
        <v>30</v>
      </c>
      <c r="B1" s="49" t="s">
        <v>19</v>
      </c>
      <c r="C1" s="49" t="s">
        <v>20</v>
      </c>
      <c r="D1" s="49" t="s">
        <v>31</v>
      </c>
      <c r="E1" s="49" t="s">
        <v>32</v>
      </c>
      <c r="F1" s="49" t="s">
        <v>21</v>
      </c>
      <c r="G1" s="49" t="s">
        <v>22</v>
      </c>
      <c r="H1" s="49" t="s">
        <v>23</v>
      </c>
      <c r="I1" s="49" t="s">
        <v>24</v>
      </c>
      <c r="J1" s="49" t="s">
        <v>33</v>
      </c>
      <c r="K1" s="50" t="s">
        <v>35</v>
      </c>
    </row>
    <row r="2" spans="1:11" x14ac:dyDescent="0.35">
      <c r="A2" s="23" t="s">
        <v>26</v>
      </c>
      <c r="B2" s="5" t="s">
        <v>13</v>
      </c>
      <c r="C2" s="4">
        <v>0.35200000000000004</v>
      </c>
      <c r="D2" s="4">
        <v>1.5</v>
      </c>
      <c r="E2" s="19">
        <f>C2*D2</f>
        <v>0.52800000000000002</v>
      </c>
      <c r="F2" s="4" t="s">
        <v>29</v>
      </c>
      <c r="G2" s="17" t="s">
        <v>28</v>
      </c>
      <c r="H2" s="16">
        <v>0.15060982940416348</v>
      </c>
      <c r="I2" s="20">
        <v>90000000</v>
      </c>
      <c r="J2" s="22">
        <f t="shared" ref="J2:J13" si="0">E2*I2*H2*SQRT(1/252)*NORMSINV(0.95)</f>
        <v>741577.8251956607</v>
      </c>
      <c r="K2" s="24">
        <f t="array" ref="K2">SQRT(MMULT(TRANSPOSE(J2:J7),MMULT('Correl Matrix'!B5:G10,J2:J7)))</f>
        <v>4698279.5441413382</v>
      </c>
    </row>
    <row r="3" spans="1:11" x14ac:dyDescent="0.35">
      <c r="A3" s="23" t="s">
        <v>26</v>
      </c>
      <c r="B3" s="5" t="s">
        <v>14</v>
      </c>
      <c r="C3" s="4">
        <v>0.38850000000000001</v>
      </c>
      <c r="D3" s="4">
        <v>1.5</v>
      </c>
      <c r="E3" s="19">
        <f t="shared" ref="E3:E13" si="1">C3*D3</f>
        <v>0.58274999999999999</v>
      </c>
      <c r="F3" s="4" t="s">
        <v>29</v>
      </c>
      <c r="G3" s="17" t="s">
        <v>28</v>
      </c>
      <c r="H3" s="16">
        <v>0.15275847651331731</v>
      </c>
      <c r="I3" s="20">
        <v>90000000</v>
      </c>
      <c r="J3" s="22">
        <f t="shared" si="0"/>
        <v>830151.00205014064</v>
      </c>
      <c r="K3" s="24"/>
    </row>
    <row r="4" spans="1:11" x14ac:dyDescent="0.35">
      <c r="A4" s="23" t="s">
        <v>26</v>
      </c>
      <c r="B4" s="5" t="s">
        <v>15</v>
      </c>
      <c r="C4" s="4">
        <v>0.34749999999999998</v>
      </c>
      <c r="D4" s="4">
        <v>1.5</v>
      </c>
      <c r="E4" s="19">
        <f t="shared" si="1"/>
        <v>0.52124999999999999</v>
      </c>
      <c r="F4" s="4" t="s">
        <v>29</v>
      </c>
      <c r="G4" s="17" t="s">
        <v>28</v>
      </c>
      <c r="H4" s="16">
        <v>0.16613684950687829</v>
      </c>
      <c r="I4" s="20">
        <v>90000000</v>
      </c>
      <c r="J4" s="22">
        <f t="shared" si="0"/>
        <v>807572.52373339958</v>
      </c>
      <c r="K4" s="24"/>
    </row>
    <row r="5" spans="1:11" x14ac:dyDescent="0.35">
      <c r="A5" s="23" t="s">
        <v>26</v>
      </c>
      <c r="B5" s="5" t="s">
        <v>16</v>
      </c>
      <c r="C5" s="4">
        <v>0.38075000000000003</v>
      </c>
      <c r="D5" s="4">
        <v>1.5</v>
      </c>
      <c r="E5" s="19">
        <f t="shared" si="1"/>
        <v>0.5711250000000001</v>
      </c>
      <c r="F5" s="4" t="s">
        <v>29</v>
      </c>
      <c r="G5" s="17" t="s">
        <v>28</v>
      </c>
      <c r="H5" s="16">
        <v>0.1545376342144188</v>
      </c>
      <c r="I5" s="20">
        <v>90000000</v>
      </c>
      <c r="J5" s="22">
        <f t="shared" si="0"/>
        <v>823066.50133690843</v>
      </c>
      <c r="K5" s="24"/>
    </row>
    <row r="6" spans="1:11" x14ac:dyDescent="0.35">
      <c r="A6" s="23" t="s">
        <v>26</v>
      </c>
      <c r="B6" s="5" t="s">
        <v>17</v>
      </c>
      <c r="C6" s="4">
        <v>0.33975</v>
      </c>
      <c r="D6" s="4">
        <v>1.5</v>
      </c>
      <c r="E6" s="19">
        <f t="shared" si="1"/>
        <v>0.50962499999999999</v>
      </c>
      <c r="F6" s="4" t="s">
        <v>29</v>
      </c>
      <c r="G6" s="17" t="s">
        <v>28</v>
      </c>
      <c r="H6" s="16">
        <v>0.18491525907064929</v>
      </c>
      <c r="I6" s="20">
        <v>90000000</v>
      </c>
      <c r="J6" s="22">
        <f t="shared" si="0"/>
        <v>878805.91343235271</v>
      </c>
      <c r="K6" s="24"/>
    </row>
    <row r="7" spans="1:11" x14ac:dyDescent="0.35">
      <c r="A7" s="23" t="s">
        <v>26</v>
      </c>
      <c r="B7" s="5" t="s">
        <v>18</v>
      </c>
      <c r="C7" s="4">
        <v>0.36950000000000005</v>
      </c>
      <c r="D7" s="4">
        <v>1.5</v>
      </c>
      <c r="E7" s="19">
        <f t="shared" si="1"/>
        <v>0.55425000000000013</v>
      </c>
      <c r="F7" s="4" t="s">
        <v>29</v>
      </c>
      <c r="G7" s="17" t="s">
        <v>28</v>
      </c>
      <c r="H7" s="16">
        <v>0.15610042816181829</v>
      </c>
      <c r="I7" s="20">
        <v>90000000</v>
      </c>
      <c r="J7" s="22">
        <f t="shared" si="0"/>
        <v>806824.89829423279</v>
      </c>
      <c r="K7" s="24"/>
    </row>
    <row r="8" spans="1:11" x14ac:dyDescent="0.35">
      <c r="A8" s="23" t="s">
        <v>27</v>
      </c>
      <c r="B8" s="6">
        <v>42522</v>
      </c>
      <c r="C8" s="4">
        <v>2.4830000000000001</v>
      </c>
      <c r="D8" s="4">
        <v>1</v>
      </c>
      <c r="E8" s="19">
        <f t="shared" si="1"/>
        <v>2.4830000000000001</v>
      </c>
      <c r="F8" s="4" t="s">
        <v>29</v>
      </c>
      <c r="G8" s="17" t="s">
        <v>25</v>
      </c>
      <c r="H8" s="16">
        <v>0.192739559690012</v>
      </c>
      <c r="I8" s="20">
        <v>-9000000</v>
      </c>
      <c r="J8" s="22">
        <f t="shared" si="0"/>
        <v>-446289.92002538056</v>
      </c>
      <c r="K8" s="24">
        <f t="array" ref="K8">SQRT(MMULT(TRANSPOSE(J8:J13),MMULT('Correl Matrix'!H11:M16,J8:J13)))</f>
        <v>1875510.1585615443</v>
      </c>
    </row>
    <row r="9" spans="1:11" x14ac:dyDescent="0.35">
      <c r="A9" s="23" t="s">
        <v>27</v>
      </c>
      <c r="B9" s="6">
        <v>42705</v>
      </c>
      <c r="C9" s="4">
        <v>2.79</v>
      </c>
      <c r="D9" s="4">
        <v>1</v>
      </c>
      <c r="E9" s="19">
        <f t="shared" si="1"/>
        <v>2.79</v>
      </c>
      <c r="F9" s="4" t="s">
        <v>29</v>
      </c>
      <c r="G9" s="17" t="s">
        <v>25</v>
      </c>
      <c r="H9" s="16">
        <v>0.14355887142353269</v>
      </c>
      <c r="I9" s="20">
        <v>-9000000</v>
      </c>
      <c r="J9" s="22">
        <f t="shared" si="0"/>
        <v>-373511.29085668857</v>
      </c>
      <c r="K9" s="25"/>
    </row>
    <row r="10" spans="1:11" x14ac:dyDescent="0.35">
      <c r="A10" s="23" t="s">
        <v>27</v>
      </c>
      <c r="B10" s="6">
        <v>42887</v>
      </c>
      <c r="C10" s="4">
        <v>2.7189999999999999</v>
      </c>
      <c r="D10" s="4">
        <v>1</v>
      </c>
      <c r="E10" s="19">
        <f t="shared" si="1"/>
        <v>2.7189999999999999</v>
      </c>
      <c r="F10" s="4" t="s">
        <v>29</v>
      </c>
      <c r="G10" s="4" t="s">
        <v>25</v>
      </c>
      <c r="H10" s="16">
        <v>0.12033874171083453</v>
      </c>
      <c r="I10" s="20">
        <v>-9000000</v>
      </c>
      <c r="J10" s="22">
        <f t="shared" si="0"/>
        <v>-305129.48043334833</v>
      </c>
      <c r="K10" s="25"/>
    </row>
    <row r="11" spans="1:11" x14ac:dyDescent="0.35">
      <c r="A11" s="23" t="s">
        <v>27</v>
      </c>
      <c r="B11" s="6">
        <v>43070</v>
      </c>
      <c r="C11" s="4">
        <v>3.0179999999999998</v>
      </c>
      <c r="D11" s="4">
        <v>1</v>
      </c>
      <c r="E11" s="19">
        <f t="shared" si="1"/>
        <v>3.0179999999999998</v>
      </c>
      <c r="F11" s="4" t="s">
        <v>29</v>
      </c>
      <c r="G11" s="4" t="s">
        <v>25</v>
      </c>
      <c r="H11" s="16">
        <v>0.10618912482292756</v>
      </c>
      <c r="I11" s="20">
        <v>-9000000</v>
      </c>
      <c r="J11" s="22">
        <f t="shared" si="0"/>
        <v>-298860.67484506825</v>
      </c>
      <c r="K11" s="25"/>
    </row>
    <row r="12" spans="1:11" x14ac:dyDescent="0.35">
      <c r="A12" s="23" t="s">
        <v>27</v>
      </c>
      <c r="B12" s="6">
        <v>43252</v>
      </c>
      <c r="C12" s="4">
        <v>2.7719999999999998</v>
      </c>
      <c r="D12" s="4">
        <v>1</v>
      </c>
      <c r="E12" s="19">
        <f t="shared" si="1"/>
        <v>2.7719999999999998</v>
      </c>
      <c r="F12" s="4" t="s">
        <v>29</v>
      </c>
      <c r="G12" s="4" t="s">
        <v>25</v>
      </c>
      <c r="H12" s="16">
        <v>0.10545051989636074</v>
      </c>
      <c r="I12" s="20">
        <v>-9000000</v>
      </c>
      <c r="J12" s="22">
        <f t="shared" si="0"/>
        <v>-272590.95869060804</v>
      </c>
      <c r="K12" s="25"/>
    </row>
    <row r="13" spans="1:11" ht="15" thickBot="1" x14ac:dyDescent="0.4">
      <c r="A13" s="26" t="s">
        <v>27</v>
      </c>
      <c r="B13" s="27">
        <v>43435</v>
      </c>
      <c r="C13" s="28">
        <v>3.0630000000000002</v>
      </c>
      <c r="D13" s="28">
        <v>1</v>
      </c>
      <c r="E13" s="29">
        <f t="shared" si="1"/>
        <v>3.0630000000000002</v>
      </c>
      <c r="F13" s="28" t="s">
        <v>29</v>
      </c>
      <c r="G13" s="28" t="s">
        <v>25</v>
      </c>
      <c r="H13" s="30">
        <v>9.3453400069508724E-2</v>
      </c>
      <c r="I13" s="31">
        <v>-9000000</v>
      </c>
      <c r="J13" s="32">
        <f t="shared" si="0"/>
        <v>-266938.73581330507</v>
      </c>
      <c r="K13" s="33"/>
    </row>
    <row r="15" spans="1:11" x14ac:dyDescent="0.35">
      <c r="J15" s="21"/>
    </row>
    <row r="16" spans="1:11" ht="15" thickBot="1" x14ac:dyDescent="0.4"/>
    <row r="17" spans="1:7" ht="15" thickBot="1" x14ac:dyDescent="0.4">
      <c r="A17" s="46" t="s">
        <v>34</v>
      </c>
      <c r="B17" s="47">
        <f t="array" ref="B17">SQRT(MMULT(TRANSPOSE(J2:J13),MMULT('Correl Matrix'!B5:M16,J2:J13)))</f>
        <v>4797439.0130925169</v>
      </c>
      <c r="F17" s="18"/>
      <c r="G17" s="18"/>
    </row>
    <row r="18" spans="1:7" x14ac:dyDescent="0.35">
      <c r="F18" s="18"/>
      <c r="G18" s="18"/>
    </row>
    <row r="19" spans="1:7" x14ac:dyDescent="0.35">
      <c r="F19" s="18"/>
      <c r="G19" s="18"/>
    </row>
    <row r="20" spans="1:7" x14ac:dyDescent="0.35">
      <c r="F20" s="18"/>
      <c r="G20" s="18"/>
    </row>
    <row r="21" spans="1:7" x14ac:dyDescent="0.35">
      <c r="F21" s="18"/>
      <c r="G21" s="18"/>
    </row>
    <row r="22" spans="1:7" x14ac:dyDescent="0.35">
      <c r="F22" s="18"/>
      <c r="G22" s="18"/>
    </row>
    <row r="23" spans="1:7" x14ac:dyDescent="0.35">
      <c r="F23" s="18"/>
      <c r="G23" s="18"/>
    </row>
    <row r="24" spans="1:7" x14ac:dyDescent="0.35">
      <c r="F24" s="18"/>
      <c r="G24" s="18"/>
    </row>
    <row r="25" spans="1:7" x14ac:dyDescent="0.35">
      <c r="F25" s="18"/>
      <c r="G25" s="18"/>
    </row>
    <row r="26" spans="1:7" x14ac:dyDescent="0.35">
      <c r="F26" s="18"/>
      <c r="G26" s="18"/>
    </row>
    <row r="27" spans="1:7" x14ac:dyDescent="0.35">
      <c r="F27" s="18"/>
      <c r="G27" s="1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zoomScale="70" zoomScaleNormal="70" workbookViewId="0">
      <selection activeCell="E20" sqref="E20"/>
    </sheetView>
  </sheetViews>
  <sheetFormatPr defaultRowHeight="14.5" x14ac:dyDescent="0.35"/>
  <cols>
    <col min="1" max="11" width="15.453125" customWidth="1"/>
  </cols>
  <sheetData>
    <row r="1" spans="1:11" x14ac:dyDescent="0.35">
      <c r="A1" s="48" t="s">
        <v>30</v>
      </c>
      <c r="B1" s="49" t="s">
        <v>19</v>
      </c>
      <c r="C1" s="49" t="s">
        <v>20</v>
      </c>
      <c r="D1" s="49" t="s">
        <v>31</v>
      </c>
      <c r="E1" s="49" t="s">
        <v>32</v>
      </c>
      <c r="F1" s="49" t="s">
        <v>21</v>
      </c>
      <c r="G1" s="49" t="s">
        <v>22</v>
      </c>
      <c r="H1" s="49" t="s">
        <v>23</v>
      </c>
      <c r="I1" s="49" t="s">
        <v>24</v>
      </c>
      <c r="J1" s="49" t="s">
        <v>33</v>
      </c>
      <c r="K1" s="50" t="s">
        <v>35</v>
      </c>
    </row>
    <row r="2" spans="1:11" x14ac:dyDescent="0.35">
      <c r="A2" s="23" t="s">
        <v>26</v>
      </c>
      <c r="B2" s="5" t="s">
        <v>13</v>
      </c>
      <c r="C2" s="4">
        <v>0.35200000000000004</v>
      </c>
      <c r="D2" s="4">
        <v>1.5</v>
      </c>
      <c r="E2" s="19">
        <f>C2*D2</f>
        <v>0.52800000000000002</v>
      </c>
      <c r="F2" s="4" t="s">
        <v>29</v>
      </c>
      <c r="G2" s="17" t="s">
        <v>28</v>
      </c>
      <c r="H2" s="16">
        <v>0.15060982940416348</v>
      </c>
      <c r="I2" s="20">
        <v>-90000000</v>
      </c>
      <c r="J2" s="22">
        <f t="shared" ref="J2:J13" si="0">E2*I2*H2*SQRT(1/252)*NORMSINV(0.95)</f>
        <v>-741577.8251956607</v>
      </c>
      <c r="K2" s="24">
        <f t="array" ref="K2">SQRT(MMULT(TRANSPOSE(J2:J7),MMULT('Correl Matrix'!B5:G10,J2:J7)))</f>
        <v>4698279.5441413382</v>
      </c>
    </row>
    <row r="3" spans="1:11" x14ac:dyDescent="0.35">
      <c r="A3" s="23" t="s">
        <v>26</v>
      </c>
      <c r="B3" s="5" t="s">
        <v>14</v>
      </c>
      <c r="C3" s="4">
        <v>0.38850000000000001</v>
      </c>
      <c r="D3" s="4">
        <v>1.5</v>
      </c>
      <c r="E3" s="19">
        <f t="shared" ref="E3:E13" si="1">C3*D3</f>
        <v>0.58274999999999999</v>
      </c>
      <c r="F3" s="4" t="s">
        <v>29</v>
      </c>
      <c r="G3" s="17" t="s">
        <v>28</v>
      </c>
      <c r="H3" s="16">
        <v>0.15275847651331731</v>
      </c>
      <c r="I3" s="20">
        <v>-90000000</v>
      </c>
      <c r="J3" s="22">
        <f t="shared" si="0"/>
        <v>-830151.00205014064</v>
      </c>
      <c r="K3" s="24"/>
    </row>
    <row r="4" spans="1:11" x14ac:dyDescent="0.35">
      <c r="A4" s="23" t="s">
        <v>26</v>
      </c>
      <c r="B4" s="5" t="s">
        <v>15</v>
      </c>
      <c r="C4" s="4">
        <v>0.34749999999999998</v>
      </c>
      <c r="D4" s="4">
        <v>1.5</v>
      </c>
      <c r="E4" s="19">
        <f t="shared" si="1"/>
        <v>0.52124999999999999</v>
      </c>
      <c r="F4" s="4" t="s">
        <v>29</v>
      </c>
      <c r="G4" s="17" t="s">
        <v>28</v>
      </c>
      <c r="H4" s="16">
        <v>0.16613684950687829</v>
      </c>
      <c r="I4" s="20">
        <v>-90000000</v>
      </c>
      <c r="J4" s="22">
        <f t="shared" si="0"/>
        <v>-807572.52373339958</v>
      </c>
      <c r="K4" s="24"/>
    </row>
    <row r="5" spans="1:11" x14ac:dyDescent="0.35">
      <c r="A5" s="23" t="s">
        <v>26</v>
      </c>
      <c r="B5" s="5" t="s">
        <v>16</v>
      </c>
      <c r="C5" s="4">
        <v>0.38075000000000003</v>
      </c>
      <c r="D5" s="4">
        <v>1.5</v>
      </c>
      <c r="E5" s="19">
        <f t="shared" si="1"/>
        <v>0.5711250000000001</v>
      </c>
      <c r="F5" s="4" t="s">
        <v>29</v>
      </c>
      <c r="G5" s="17" t="s">
        <v>28</v>
      </c>
      <c r="H5" s="16">
        <v>0.1545376342144188</v>
      </c>
      <c r="I5" s="20">
        <v>-90000000</v>
      </c>
      <c r="J5" s="22">
        <f t="shared" si="0"/>
        <v>-823066.50133690843</v>
      </c>
      <c r="K5" s="24"/>
    </row>
    <row r="6" spans="1:11" x14ac:dyDescent="0.35">
      <c r="A6" s="23" t="s">
        <v>26</v>
      </c>
      <c r="B6" s="5" t="s">
        <v>17</v>
      </c>
      <c r="C6" s="4">
        <v>0.33975</v>
      </c>
      <c r="D6" s="4">
        <v>1.5</v>
      </c>
      <c r="E6" s="19">
        <f t="shared" si="1"/>
        <v>0.50962499999999999</v>
      </c>
      <c r="F6" s="4" t="s">
        <v>29</v>
      </c>
      <c r="G6" s="17" t="s">
        <v>28</v>
      </c>
      <c r="H6" s="16">
        <v>0.18491525907064929</v>
      </c>
      <c r="I6" s="20">
        <v>-90000000</v>
      </c>
      <c r="J6" s="22">
        <f t="shared" si="0"/>
        <v>-878805.91343235271</v>
      </c>
      <c r="K6" s="24"/>
    </row>
    <row r="7" spans="1:11" x14ac:dyDescent="0.35">
      <c r="A7" s="23" t="s">
        <v>26</v>
      </c>
      <c r="B7" s="5" t="s">
        <v>18</v>
      </c>
      <c r="C7" s="4">
        <v>0.36950000000000005</v>
      </c>
      <c r="D7" s="4">
        <v>1.5</v>
      </c>
      <c r="E7" s="19">
        <f t="shared" si="1"/>
        <v>0.55425000000000013</v>
      </c>
      <c r="F7" s="4" t="s">
        <v>29</v>
      </c>
      <c r="G7" s="17" t="s">
        <v>28</v>
      </c>
      <c r="H7" s="16">
        <v>0.15610042816181829</v>
      </c>
      <c r="I7" s="20">
        <v>-90000000</v>
      </c>
      <c r="J7" s="22">
        <f t="shared" si="0"/>
        <v>-806824.89829423279</v>
      </c>
      <c r="K7" s="24"/>
    </row>
    <row r="8" spans="1:11" x14ac:dyDescent="0.35">
      <c r="A8" s="23" t="s">
        <v>27</v>
      </c>
      <c r="B8" s="6">
        <v>42522</v>
      </c>
      <c r="C8" s="4">
        <v>2.4830000000000001</v>
      </c>
      <c r="D8" s="4">
        <v>1</v>
      </c>
      <c r="E8" s="19">
        <f t="shared" si="1"/>
        <v>2.4830000000000001</v>
      </c>
      <c r="F8" s="4" t="s">
        <v>29</v>
      </c>
      <c r="G8" s="17" t="s">
        <v>25</v>
      </c>
      <c r="H8" s="16">
        <v>0.192739559690012</v>
      </c>
      <c r="I8" s="20">
        <v>9000000</v>
      </c>
      <c r="J8" s="22">
        <f t="shared" si="0"/>
        <v>446289.92002538056</v>
      </c>
      <c r="K8" s="24">
        <f t="array" ref="K8">SQRT(MMULT(TRANSPOSE(J8:J13),MMULT('Correl Matrix'!H11:M16,J8:J13)))</f>
        <v>1875510.1585615443</v>
      </c>
    </row>
    <row r="9" spans="1:11" x14ac:dyDescent="0.35">
      <c r="A9" s="23" t="s">
        <v>27</v>
      </c>
      <c r="B9" s="6">
        <v>42705</v>
      </c>
      <c r="C9" s="4">
        <v>2.79</v>
      </c>
      <c r="D9" s="4">
        <v>1</v>
      </c>
      <c r="E9" s="19">
        <f t="shared" si="1"/>
        <v>2.79</v>
      </c>
      <c r="F9" s="4" t="s">
        <v>29</v>
      </c>
      <c r="G9" s="17" t="s">
        <v>25</v>
      </c>
      <c r="H9" s="16">
        <v>0.14355887142353269</v>
      </c>
      <c r="I9" s="20">
        <v>9000000</v>
      </c>
      <c r="J9" s="22">
        <f t="shared" si="0"/>
        <v>373511.29085668857</v>
      </c>
      <c r="K9" s="25"/>
    </row>
    <row r="10" spans="1:11" x14ac:dyDescent="0.35">
      <c r="A10" s="23" t="s">
        <v>27</v>
      </c>
      <c r="B10" s="6">
        <v>42887</v>
      </c>
      <c r="C10" s="4">
        <v>2.7189999999999999</v>
      </c>
      <c r="D10" s="4">
        <v>1</v>
      </c>
      <c r="E10" s="19">
        <f t="shared" si="1"/>
        <v>2.7189999999999999</v>
      </c>
      <c r="F10" s="4" t="s">
        <v>29</v>
      </c>
      <c r="G10" s="4" t="s">
        <v>25</v>
      </c>
      <c r="H10" s="16">
        <v>0.12033874171083453</v>
      </c>
      <c r="I10" s="20">
        <v>9000000</v>
      </c>
      <c r="J10" s="22">
        <f t="shared" si="0"/>
        <v>305129.48043334833</v>
      </c>
      <c r="K10" s="25"/>
    </row>
    <row r="11" spans="1:11" x14ac:dyDescent="0.35">
      <c r="A11" s="23" t="s">
        <v>27</v>
      </c>
      <c r="B11" s="6">
        <v>43070</v>
      </c>
      <c r="C11" s="4">
        <v>3.0179999999999998</v>
      </c>
      <c r="D11" s="4">
        <v>1</v>
      </c>
      <c r="E11" s="19">
        <f t="shared" si="1"/>
        <v>3.0179999999999998</v>
      </c>
      <c r="F11" s="4" t="s">
        <v>29</v>
      </c>
      <c r="G11" s="4" t="s">
        <v>25</v>
      </c>
      <c r="H11" s="16">
        <v>0.10618912482292756</v>
      </c>
      <c r="I11" s="20">
        <v>9000000</v>
      </c>
      <c r="J11" s="22">
        <f t="shared" si="0"/>
        <v>298860.67484506825</v>
      </c>
      <c r="K11" s="25"/>
    </row>
    <row r="12" spans="1:11" x14ac:dyDescent="0.35">
      <c r="A12" s="23" t="s">
        <v>27</v>
      </c>
      <c r="B12" s="6">
        <v>43252</v>
      </c>
      <c r="C12" s="4">
        <v>2.7719999999999998</v>
      </c>
      <c r="D12" s="4">
        <v>1</v>
      </c>
      <c r="E12" s="19">
        <f t="shared" si="1"/>
        <v>2.7719999999999998</v>
      </c>
      <c r="F12" s="4" t="s">
        <v>29</v>
      </c>
      <c r="G12" s="4" t="s">
        <v>25</v>
      </c>
      <c r="H12" s="16">
        <v>0.10545051989636074</v>
      </c>
      <c r="I12" s="20">
        <v>9000000</v>
      </c>
      <c r="J12" s="22">
        <f t="shared" si="0"/>
        <v>272590.95869060804</v>
      </c>
      <c r="K12" s="25"/>
    </row>
    <row r="13" spans="1:11" ht="15" thickBot="1" x14ac:dyDescent="0.4">
      <c r="A13" s="26" t="s">
        <v>27</v>
      </c>
      <c r="B13" s="27">
        <v>43435</v>
      </c>
      <c r="C13" s="28">
        <v>3.0630000000000002</v>
      </c>
      <c r="D13" s="28">
        <v>1</v>
      </c>
      <c r="E13" s="29">
        <f t="shared" si="1"/>
        <v>3.0630000000000002</v>
      </c>
      <c r="F13" s="28" t="s">
        <v>29</v>
      </c>
      <c r="G13" s="28" t="s">
        <v>25</v>
      </c>
      <c r="H13" s="30">
        <v>9.3453400069508724E-2</v>
      </c>
      <c r="I13" s="31">
        <v>9000000</v>
      </c>
      <c r="J13" s="32">
        <f t="shared" si="0"/>
        <v>266938.73581330507</v>
      </c>
      <c r="K13" s="33"/>
    </row>
    <row r="15" spans="1:11" x14ac:dyDescent="0.35">
      <c r="J15" s="21"/>
    </row>
    <row r="16" spans="1:11" ht="15" thickBot="1" x14ac:dyDescent="0.4"/>
    <row r="17" spans="1:7" ht="15" thickBot="1" x14ac:dyDescent="0.4">
      <c r="A17" s="46" t="s">
        <v>34</v>
      </c>
      <c r="B17" s="47">
        <f t="array" ref="B17">SQRT(MMULT(TRANSPOSE(J2:J13),MMULT('Correl Matrix'!B5:M16,J2:J13)))</f>
        <v>4797439.0130925169</v>
      </c>
      <c r="F17" s="18"/>
      <c r="G17" s="18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D22" sqref="D22"/>
    </sheetView>
  </sheetViews>
  <sheetFormatPr defaultRowHeight="14.5" x14ac:dyDescent="0.35"/>
  <cols>
    <col min="1" max="10" width="15.81640625" customWidth="1"/>
  </cols>
  <sheetData>
    <row r="1" spans="1:10" x14ac:dyDescent="0.35">
      <c r="A1" s="48" t="s">
        <v>30</v>
      </c>
      <c r="B1" s="49" t="s">
        <v>19</v>
      </c>
      <c r="C1" s="49" t="s">
        <v>20</v>
      </c>
      <c r="D1" s="49" t="s">
        <v>31</v>
      </c>
      <c r="E1" s="49" t="s">
        <v>32</v>
      </c>
      <c r="F1" s="49" t="s">
        <v>21</v>
      </c>
      <c r="G1" s="49" t="s">
        <v>22</v>
      </c>
      <c r="H1" s="49" t="s">
        <v>23</v>
      </c>
      <c r="I1" s="49" t="s">
        <v>24</v>
      </c>
      <c r="J1" s="49" t="s">
        <v>33</v>
      </c>
    </row>
    <row r="2" spans="1:10" x14ac:dyDescent="0.35">
      <c r="A2" s="23" t="s">
        <v>26</v>
      </c>
      <c r="B2" s="5" t="s">
        <v>13</v>
      </c>
      <c r="C2" s="4">
        <v>0.35200000000000004</v>
      </c>
      <c r="D2" s="4">
        <v>1.5</v>
      </c>
      <c r="E2" s="19">
        <f>C2*D2</f>
        <v>0.52800000000000002</v>
      </c>
      <c r="F2" s="4" t="s">
        <v>29</v>
      </c>
      <c r="G2" s="17" t="s">
        <v>28</v>
      </c>
      <c r="H2" s="16">
        <v>0.15060982940416348</v>
      </c>
      <c r="I2" s="20">
        <v>90000000</v>
      </c>
      <c r="J2" s="22">
        <f>E2*I2*H2*SQRT(1/252)*NORMSINV(0.95)</f>
        <v>741577.8251956607</v>
      </c>
    </row>
    <row r="3" spans="1:10" x14ac:dyDescent="0.35">
      <c r="A3" s="23" t="s">
        <v>27</v>
      </c>
      <c r="B3" s="6">
        <v>42522</v>
      </c>
      <c r="C3" s="4">
        <v>2.4830000000000001</v>
      </c>
      <c r="D3" s="4">
        <v>1</v>
      </c>
      <c r="E3" s="19">
        <f t="shared" ref="E3" si="0">C3*D3</f>
        <v>2.4830000000000001</v>
      </c>
      <c r="F3" s="4" t="s">
        <v>29</v>
      </c>
      <c r="G3" s="17" t="s">
        <v>25</v>
      </c>
      <c r="H3" s="16">
        <v>0.192739559690012</v>
      </c>
      <c r="I3" s="20">
        <v>-9000000</v>
      </c>
      <c r="J3" s="22">
        <f>E3*I3*H3*SQRT(1/252)*NORMSINV(0.95)</f>
        <v>-446289.92002538056</v>
      </c>
    </row>
    <row r="6" spans="1:10" ht="15" thickBot="1" x14ac:dyDescent="0.4"/>
    <row r="7" spans="1:10" ht="15" thickBot="1" x14ac:dyDescent="0.4">
      <c r="A7" s="46" t="s">
        <v>34</v>
      </c>
      <c r="B7" s="47">
        <f>SQRT((J2^2)+(J3^2)-(2*J2*J3*'Correl Matrix'!B11))</f>
        <v>915097.07145445538</v>
      </c>
    </row>
    <row r="14" spans="1:10" ht="15" thickBot="1" x14ac:dyDescent="0.4"/>
    <row r="15" spans="1:10" x14ac:dyDescent="0.35">
      <c r="A15" s="48" t="s">
        <v>30</v>
      </c>
      <c r="B15" s="49" t="s">
        <v>19</v>
      </c>
      <c r="C15" s="49" t="s">
        <v>20</v>
      </c>
      <c r="D15" s="49" t="s">
        <v>31</v>
      </c>
      <c r="E15" s="49" t="s">
        <v>32</v>
      </c>
      <c r="F15" s="49" t="s">
        <v>21</v>
      </c>
      <c r="G15" s="49" t="s">
        <v>22</v>
      </c>
      <c r="H15" s="49" t="s">
        <v>23</v>
      </c>
      <c r="I15" s="49" t="s">
        <v>24</v>
      </c>
      <c r="J15" s="49" t="s">
        <v>33</v>
      </c>
    </row>
    <row r="16" spans="1:10" x14ac:dyDescent="0.35">
      <c r="A16" s="23" t="s">
        <v>26</v>
      </c>
      <c r="B16" s="5" t="s">
        <v>13</v>
      </c>
      <c r="C16" s="4">
        <v>0.35200000000000004</v>
      </c>
      <c r="D16" s="4">
        <v>1.5</v>
      </c>
      <c r="E16" s="19">
        <f>C16*D16</f>
        <v>0.52800000000000002</v>
      </c>
      <c r="F16" s="4" t="s">
        <v>29</v>
      </c>
      <c r="G16" s="17" t="s">
        <v>28</v>
      </c>
      <c r="H16" s="16">
        <v>0.15060982940416348</v>
      </c>
      <c r="I16" s="20">
        <v>-90000000</v>
      </c>
      <c r="J16" s="22">
        <v>-741577.82519566105</v>
      </c>
    </row>
    <row r="17" spans="1:10" x14ac:dyDescent="0.35">
      <c r="A17" s="23" t="s">
        <v>27</v>
      </c>
      <c r="B17" s="6">
        <v>42522</v>
      </c>
      <c r="C17" s="4">
        <v>2.4830000000000001</v>
      </c>
      <c r="D17" s="4">
        <v>1</v>
      </c>
      <c r="E17" s="19">
        <f t="shared" ref="E17" si="1">C17*D17</f>
        <v>2.4830000000000001</v>
      </c>
      <c r="F17" s="4" t="s">
        <v>29</v>
      </c>
      <c r="G17" s="17" t="s">
        <v>25</v>
      </c>
      <c r="H17" s="16">
        <v>0.192739559690012</v>
      </c>
      <c r="I17" s="20">
        <v>9000000</v>
      </c>
      <c r="J17" s="22">
        <f>E17*I17*H17*SQRT(1/252)*NORMSINV(0.95)</f>
        <v>446289.92002538056</v>
      </c>
    </row>
    <row r="20" spans="1:10" ht="15" thickBot="1" x14ac:dyDescent="0.4">
      <c r="A20" s="1"/>
      <c r="B20" s="1"/>
    </row>
    <row r="21" spans="1:10" ht="15" thickBot="1" x14ac:dyDescent="0.4">
      <c r="A21" s="46" t="s">
        <v>34</v>
      </c>
      <c r="B21" s="47">
        <f>SQRT((J16^2)+(J17^2)-(2*J16*J17*'Correl Matrix'!B25))</f>
        <v>865512.77491333825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B7" sqref="B7"/>
    </sheetView>
  </sheetViews>
  <sheetFormatPr defaultRowHeight="14.5" x14ac:dyDescent="0.35"/>
  <cols>
    <col min="1" max="10" width="16.54296875" customWidth="1"/>
  </cols>
  <sheetData>
    <row r="1" spans="1:10" x14ac:dyDescent="0.35">
      <c r="A1" s="48" t="s">
        <v>30</v>
      </c>
      <c r="B1" s="49" t="s">
        <v>19</v>
      </c>
      <c r="C1" s="49" t="s">
        <v>20</v>
      </c>
      <c r="D1" s="49" t="s">
        <v>31</v>
      </c>
      <c r="E1" s="49" t="s">
        <v>32</v>
      </c>
      <c r="F1" s="49" t="s">
        <v>21</v>
      </c>
      <c r="G1" s="49" t="s">
        <v>22</v>
      </c>
      <c r="H1" s="49" t="s">
        <v>23</v>
      </c>
      <c r="I1" s="49" t="s">
        <v>24</v>
      </c>
      <c r="J1" s="49" t="s">
        <v>33</v>
      </c>
    </row>
    <row r="2" spans="1:10" x14ac:dyDescent="0.35">
      <c r="A2" s="23" t="s">
        <v>26</v>
      </c>
      <c r="B2" s="5" t="s">
        <v>14</v>
      </c>
      <c r="C2" s="4">
        <v>0.38850000000000001</v>
      </c>
      <c r="D2" s="4">
        <v>1.5</v>
      </c>
      <c r="E2" s="19">
        <f t="shared" ref="E2:E3" si="0">C2*D2</f>
        <v>0.58274999999999999</v>
      </c>
      <c r="F2" s="4" t="s">
        <v>29</v>
      </c>
      <c r="G2" s="17" t="s">
        <v>28</v>
      </c>
      <c r="H2" s="16">
        <v>0.15275847651331731</v>
      </c>
      <c r="I2" s="20">
        <v>90000000</v>
      </c>
      <c r="J2" s="22">
        <f>E2*I2*H2*SQRT(1/252)*NORMSINV(0.95)</f>
        <v>830151.00205014064</v>
      </c>
    </row>
    <row r="3" spans="1:10" x14ac:dyDescent="0.35">
      <c r="A3" s="23" t="s">
        <v>27</v>
      </c>
      <c r="B3" s="6">
        <v>42705</v>
      </c>
      <c r="C3" s="4">
        <v>2.79</v>
      </c>
      <c r="D3" s="4">
        <v>1</v>
      </c>
      <c r="E3" s="19">
        <f t="shared" si="0"/>
        <v>2.79</v>
      </c>
      <c r="F3" s="4" t="s">
        <v>29</v>
      </c>
      <c r="G3" s="17" t="s">
        <v>25</v>
      </c>
      <c r="H3" s="16">
        <v>0.14355887142353269</v>
      </c>
      <c r="I3" s="20">
        <v>-9000000</v>
      </c>
      <c r="J3" s="22">
        <f>E3*I3*H3*SQRT(1/252)*NORMSINV(0.95)</f>
        <v>-373511.29085668857</v>
      </c>
    </row>
    <row r="6" spans="1:10" ht="15" thickBot="1" x14ac:dyDescent="0.4"/>
    <row r="7" spans="1:10" ht="15" thickBot="1" x14ac:dyDescent="0.4">
      <c r="A7" s="46" t="s">
        <v>34</v>
      </c>
      <c r="B7" s="47">
        <f>SQRT((J2^2)+(J3^2)-(2*J2*J3*'Correl Matrix'!C12))</f>
        <v>947401.3548013838</v>
      </c>
    </row>
    <row r="14" spans="1:10" ht="15" thickBot="1" x14ac:dyDescent="0.4"/>
    <row r="15" spans="1:10" x14ac:dyDescent="0.35">
      <c r="A15" s="48" t="s">
        <v>30</v>
      </c>
      <c r="B15" s="49" t="s">
        <v>19</v>
      </c>
      <c r="C15" s="49" t="s">
        <v>20</v>
      </c>
      <c r="D15" s="49" t="s">
        <v>31</v>
      </c>
      <c r="E15" s="49" t="s">
        <v>32</v>
      </c>
      <c r="F15" s="49" t="s">
        <v>21</v>
      </c>
      <c r="G15" s="49" t="s">
        <v>22</v>
      </c>
      <c r="H15" s="49" t="s">
        <v>23</v>
      </c>
      <c r="I15" s="49" t="s">
        <v>24</v>
      </c>
      <c r="J15" s="49" t="s">
        <v>33</v>
      </c>
    </row>
    <row r="16" spans="1:10" x14ac:dyDescent="0.35">
      <c r="A16" s="23" t="s">
        <v>26</v>
      </c>
      <c r="B16" s="5" t="s">
        <v>14</v>
      </c>
      <c r="C16" s="4">
        <v>0.38850000000000001</v>
      </c>
      <c r="D16" s="4">
        <v>1.5</v>
      </c>
      <c r="E16" s="19">
        <f t="shared" ref="E16:E17" si="1">C16*D16</f>
        <v>0.58274999999999999</v>
      </c>
      <c r="F16" s="4" t="s">
        <v>29</v>
      </c>
      <c r="G16" s="17" t="s">
        <v>28</v>
      </c>
      <c r="H16" s="16">
        <v>0.15275847651331731</v>
      </c>
      <c r="I16" s="20">
        <v>-90000000</v>
      </c>
      <c r="J16" s="22">
        <f>E16*I16*H16*SQRT(1/252)*NORMSINV(0.95)</f>
        <v>-830151.00205014064</v>
      </c>
    </row>
    <row r="17" spans="1:10" x14ac:dyDescent="0.35">
      <c r="A17" s="23" t="s">
        <v>27</v>
      </c>
      <c r="B17" s="6">
        <v>42705</v>
      </c>
      <c r="C17" s="4">
        <v>2.79</v>
      </c>
      <c r="D17" s="4">
        <v>1</v>
      </c>
      <c r="E17" s="19">
        <f t="shared" si="1"/>
        <v>2.79</v>
      </c>
      <c r="F17" s="4" t="s">
        <v>29</v>
      </c>
      <c r="G17" s="17" t="s">
        <v>25</v>
      </c>
      <c r="H17" s="16">
        <v>0.14355887142353269</v>
      </c>
      <c r="I17" s="20">
        <v>9000000</v>
      </c>
      <c r="J17" s="22">
        <f>E17*I17*H17*SQRT(1/252)*NORMSINV(0.95)</f>
        <v>373511.29085668857</v>
      </c>
    </row>
    <row r="20" spans="1:10" ht="15" thickBot="1" x14ac:dyDescent="0.4"/>
    <row r="21" spans="1:10" ht="15" thickBot="1" x14ac:dyDescent="0.4">
      <c r="A21" s="46" t="s">
        <v>34</v>
      </c>
      <c r="B21" s="47">
        <f>SQRT((J16^2)+(J17^2)-(2*J16*J17*'Correl Matrix'!C26))</f>
        <v>910308.39312964841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tabSelected="1" workbookViewId="0">
      <selection activeCell="B7" sqref="B7"/>
    </sheetView>
  </sheetViews>
  <sheetFormatPr defaultRowHeight="14.5" x14ac:dyDescent="0.35"/>
  <cols>
    <col min="1" max="10" width="17.54296875" customWidth="1"/>
  </cols>
  <sheetData>
    <row r="1" spans="1:10" x14ac:dyDescent="0.35">
      <c r="A1" s="48" t="s">
        <v>30</v>
      </c>
      <c r="B1" s="49" t="s">
        <v>19</v>
      </c>
      <c r="C1" s="49" t="s">
        <v>20</v>
      </c>
      <c r="D1" s="49" t="s">
        <v>31</v>
      </c>
      <c r="E1" s="49" t="s">
        <v>32</v>
      </c>
      <c r="F1" s="49" t="s">
        <v>21</v>
      </c>
      <c r="G1" s="49" t="s">
        <v>22</v>
      </c>
      <c r="H1" s="49" t="s">
        <v>23</v>
      </c>
      <c r="I1" s="49" t="s">
        <v>24</v>
      </c>
      <c r="J1" s="49" t="s">
        <v>33</v>
      </c>
    </row>
    <row r="2" spans="1:10" x14ac:dyDescent="0.35">
      <c r="A2" s="23" t="s">
        <v>26</v>
      </c>
      <c r="B2" s="5" t="s">
        <v>15</v>
      </c>
      <c r="C2" s="4">
        <v>0.34749999999999998</v>
      </c>
      <c r="D2" s="4">
        <v>1.5</v>
      </c>
      <c r="E2" s="19">
        <f t="shared" ref="E2:E3" si="0">C2*D2</f>
        <v>0.52124999999999999</v>
      </c>
      <c r="F2" s="4" t="s">
        <v>29</v>
      </c>
      <c r="G2" s="17" t="s">
        <v>28</v>
      </c>
      <c r="H2" s="16">
        <v>0.16613684950687829</v>
      </c>
      <c r="I2" s="20">
        <v>90000000</v>
      </c>
      <c r="J2" s="22">
        <f>E2*I2*H2*SQRT(1/252)*NORMSINV(0.95)</f>
        <v>807572.52373339958</v>
      </c>
    </row>
    <row r="3" spans="1:10" x14ac:dyDescent="0.35">
      <c r="A3" s="23" t="s">
        <v>27</v>
      </c>
      <c r="B3" s="6">
        <v>42887</v>
      </c>
      <c r="C3" s="4">
        <v>2.7189999999999999</v>
      </c>
      <c r="D3" s="4">
        <v>1</v>
      </c>
      <c r="E3" s="19">
        <f t="shared" si="0"/>
        <v>2.7189999999999999</v>
      </c>
      <c r="F3" s="4" t="s">
        <v>29</v>
      </c>
      <c r="G3" s="4" t="s">
        <v>25</v>
      </c>
      <c r="H3" s="16">
        <v>0.12033874171083453</v>
      </c>
      <c r="I3" s="20">
        <v>-9000000</v>
      </c>
      <c r="J3" s="22">
        <f>E3*I3*H3*SQRT(1/252)*NORMSINV(0.95)</f>
        <v>-305129.48043334833</v>
      </c>
    </row>
    <row r="6" spans="1:10" ht="15" thickBot="1" x14ac:dyDescent="0.4"/>
    <row r="7" spans="1:10" ht="15" thickBot="1" x14ac:dyDescent="0.4">
      <c r="A7" s="46" t="s">
        <v>34</v>
      </c>
      <c r="B7" s="47">
        <f>SQRT((J2^2)+(J3^2)-(2*J2*J3*'Correl Matrix'!D13))</f>
        <v>902954.20722988353</v>
      </c>
    </row>
    <row r="14" spans="1:10" ht="15" thickBot="1" x14ac:dyDescent="0.4"/>
    <row r="15" spans="1:10" x14ac:dyDescent="0.35">
      <c r="A15" s="48" t="s">
        <v>30</v>
      </c>
      <c r="B15" s="49" t="s">
        <v>19</v>
      </c>
      <c r="C15" s="49" t="s">
        <v>20</v>
      </c>
      <c r="D15" s="49" t="s">
        <v>31</v>
      </c>
      <c r="E15" s="49" t="s">
        <v>32</v>
      </c>
      <c r="F15" s="49" t="s">
        <v>21</v>
      </c>
      <c r="G15" s="49" t="s">
        <v>22</v>
      </c>
      <c r="H15" s="49" t="s">
        <v>23</v>
      </c>
      <c r="I15" s="49" t="s">
        <v>24</v>
      </c>
      <c r="J15" s="49" t="s">
        <v>33</v>
      </c>
    </row>
    <row r="16" spans="1:10" x14ac:dyDescent="0.35">
      <c r="A16" s="23" t="s">
        <v>26</v>
      </c>
      <c r="B16" s="5" t="s">
        <v>15</v>
      </c>
      <c r="C16" s="4">
        <v>0.34749999999999998</v>
      </c>
      <c r="D16" s="4">
        <v>1.5</v>
      </c>
      <c r="E16" s="19">
        <f t="shared" ref="E16:E17" si="1">C16*D16</f>
        <v>0.52124999999999999</v>
      </c>
      <c r="F16" s="4" t="s">
        <v>29</v>
      </c>
      <c r="G16" s="17" t="s">
        <v>28</v>
      </c>
      <c r="H16" s="16">
        <v>0.16613684950687829</v>
      </c>
      <c r="I16" s="20">
        <v>-90000000</v>
      </c>
      <c r="J16" s="22">
        <f>E16*I16*H16*SQRT(1/252)*NORMSINV(0.95)</f>
        <v>-807572.52373339958</v>
      </c>
    </row>
    <row r="17" spans="1:10" x14ac:dyDescent="0.35">
      <c r="A17" s="23" t="s">
        <v>27</v>
      </c>
      <c r="B17" s="6">
        <v>42887</v>
      </c>
      <c r="C17" s="4">
        <v>2.7189999999999999</v>
      </c>
      <c r="D17" s="4">
        <v>1</v>
      </c>
      <c r="E17" s="19">
        <f t="shared" si="1"/>
        <v>2.7189999999999999</v>
      </c>
      <c r="F17" s="4" t="s">
        <v>29</v>
      </c>
      <c r="G17" s="4" t="s">
        <v>25</v>
      </c>
      <c r="H17" s="16">
        <v>0.12033874171083453</v>
      </c>
      <c r="I17" s="20">
        <v>9000000</v>
      </c>
      <c r="J17" s="22">
        <f>E17*I17*H17*SQRT(1/252)*NORMSINV(0.95)</f>
        <v>305129.48043334833</v>
      </c>
    </row>
    <row r="20" spans="1:10" ht="15" thickBot="1" x14ac:dyDescent="0.4"/>
    <row r="21" spans="1:10" ht="15" thickBot="1" x14ac:dyDescent="0.4">
      <c r="A21" s="46" t="s">
        <v>34</v>
      </c>
      <c r="B21" s="47">
        <f>SQRT((J16^2)+(J17^2)-(2*J16*J17*'Correl Matrix'!D27))</f>
        <v>863294.49257982487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5"/>
  <sheetViews>
    <sheetView workbookViewId="0">
      <selection activeCell="B7" sqref="B7"/>
    </sheetView>
  </sheetViews>
  <sheetFormatPr defaultRowHeight="14.5" x14ac:dyDescent="0.35"/>
  <cols>
    <col min="1" max="10" width="17.26953125" customWidth="1"/>
  </cols>
  <sheetData>
    <row r="1" spans="1:10" x14ac:dyDescent="0.35">
      <c r="A1" s="48" t="s">
        <v>30</v>
      </c>
      <c r="B1" s="49" t="s">
        <v>19</v>
      </c>
      <c r="C1" s="49" t="s">
        <v>20</v>
      </c>
      <c r="D1" s="49" t="s">
        <v>31</v>
      </c>
      <c r="E1" s="49" t="s">
        <v>32</v>
      </c>
      <c r="F1" s="49" t="s">
        <v>21</v>
      </c>
      <c r="G1" s="49" t="s">
        <v>22</v>
      </c>
      <c r="H1" s="49" t="s">
        <v>23</v>
      </c>
      <c r="I1" s="49" t="s">
        <v>24</v>
      </c>
      <c r="J1" s="49" t="s">
        <v>33</v>
      </c>
    </row>
    <row r="2" spans="1:10" x14ac:dyDescent="0.35">
      <c r="A2" s="23" t="s">
        <v>26</v>
      </c>
      <c r="B2" s="5" t="s">
        <v>16</v>
      </c>
      <c r="C2" s="4">
        <v>0.38075000000000003</v>
      </c>
      <c r="D2" s="4">
        <v>1.5</v>
      </c>
      <c r="E2" s="19">
        <f t="shared" ref="E2:E3" si="0">C2*D2</f>
        <v>0.5711250000000001</v>
      </c>
      <c r="F2" s="4" t="s">
        <v>29</v>
      </c>
      <c r="G2" s="17" t="s">
        <v>28</v>
      </c>
      <c r="H2" s="16">
        <v>0.1545376342144188</v>
      </c>
      <c r="I2" s="20">
        <v>90000000</v>
      </c>
      <c r="J2" s="22">
        <f>E2*I2*H2*SQRT(1/252)*NORMSINV(0.95)</f>
        <v>823066.50133690843</v>
      </c>
    </row>
    <row r="3" spans="1:10" x14ac:dyDescent="0.35">
      <c r="A3" s="23" t="s">
        <v>27</v>
      </c>
      <c r="B3" s="6">
        <v>43070</v>
      </c>
      <c r="C3" s="4">
        <v>3.0179999999999998</v>
      </c>
      <c r="D3" s="4">
        <v>1</v>
      </c>
      <c r="E3" s="19">
        <f t="shared" si="0"/>
        <v>3.0179999999999998</v>
      </c>
      <c r="F3" s="4" t="s">
        <v>29</v>
      </c>
      <c r="G3" s="4" t="s">
        <v>25</v>
      </c>
      <c r="H3" s="16">
        <v>0.10618912482292756</v>
      </c>
      <c r="I3" s="20">
        <v>-9000000</v>
      </c>
      <c r="J3" s="22">
        <f>E3*I3*H3*SQRT(1/252)*NORMSINV(0.95)</f>
        <v>-298860.67484506825</v>
      </c>
    </row>
    <row r="6" spans="1:10" ht="15" thickBot="1" x14ac:dyDescent="0.4"/>
    <row r="7" spans="1:10" ht="15" thickBot="1" x14ac:dyDescent="0.4">
      <c r="A7" s="46" t="s">
        <v>34</v>
      </c>
      <c r="B7" s="47">
        <f>SQRT((J2^2)+(J3^2)-(2*J2*J3*'Correl Matrix'!E14))</f>
        <v>907441.15728661744</v>
      </c>
    </row>
    <row r="14" spans="1:10" ht="15" thickBot="1" x14ac:dyDescent="0.4"/>
    <row r="15" spans="1:10" x14ac:dyDescent="0.35">
      <c r="A15" s="48" t="s">
        <v>30</v>
      </c>
      <c r="B15" s="49" t="s">
        <v>19</v>
      </c>
      <c r="C15" s="49" t="s">
        <v>20</v>
      </c>
      <c r="D15" s="49" t="s">
        <v>31</v>
      </c>
      <c r="E15" s="49" t="s">
        <v>32</v>
      </c>
      <c r="F15" s="49" t="s">
        <v>21</v>
      </c>
      <c r="G15" s="49" t="s">
        <v>22</v>
      </c>
      <c r="H15" s="49" t="s">
        <v>23</v>
      </c>
      <c r="I15" s="49" t="s">
        <v>24</v>
      </c>
      <c r="J15" s="49" t="s">
        <v>33</v>
      </c>
    </row>
    <row r="16" spans="1:10" x14ac:dyDescent="0.35">
      <c r="A16" s="23" t="s">
        <v>26</v>
      </c>
      <c r="B16" s="5" t="s">
        <v>16</v>
      </c>
      <c r="C16" s="4">
        <v>0.38075000000000003</v>
      </c>
      <c r="D16" s="4">
        <v>1.5</v>
      </c>
      <c r="E16" s="19">
        <f t="shared" ref="E16:E17" si="1">C16*D16</f>
        <v>0.5711250000000001</v>
      </c>
      <c r="F16" s="4" t="s">
        <v>29</v>
      </c>
      <c r="G16" s="17" t="s">
        <v>28</v>
      </c>
      <c r="H16" s="16">
        <v>0.1545376342144188</v>
      </c>
      <c r="I16" s="20">
        <v>-90000000</v>
      </c>
      <c r="J16" s="22">
        <f>E16*I16*H16*SQRT(1/252)*NORMSINV(0.95)</f>
        <v>-823066.50133690843</v>
      </c>
    </row>
    <row r="17" spans="1:10" x14ac:dyDescent="0.35">
      <c r="A17" s="23" t="s">
        <v>27</v>
      </c>
      <c r="B17" s="6">
        <v>43070</v>
      </c>
      <c r="C17" s="4">
        <v>3.0179999999999998</v>
      </c>
      <c r="D17" s="4">
        <v>1</v>
      </c>
      <c r="E17" s="19">
        <f t="shared" si="1"/>
        <v>3.0179999999999998</v>
      </c>
      <c r="F17" s="4" t="s">
        <v>29</v>
      </c>
      <c r="G17" s="4" t="s">
        <v>25</v>
      </c>
      <c r="H17" s="16">
        <v>0.10618912482292756</v>
      </c>
      <c r="I17" s="20">
        <v>9000000</v>
      </c>
      <c r="J17" s="22">
        <f>E17*I17*H17*SQRT(1/252)*NORMSINV(0.95)</f>
        <v>298860.67484506825</v>
      </c>
    </row>
    <row r="20" spans="1:10" ht="15" thickBot="1" x14ac:dyDescent="0.4"/>
    <row r="21" spans="1:10" ht="15" thickBot="1" x14ac:dyDescent="0.4">
      <c r="A21" s="46" t="s">
        <v>34</v>
      </c>
      <c r="B21" s="47">
        <f>SQRT((J16^2)+(J17^2)-(2*J16*J17*'Correl Matrix'!E28))</f>
        <v>875646.14348024665</v>
      </c>
    </row>
    <row r="24" spans="1:10" ht="15" thickBot="1" x14ac:dyDescent="0.4"/>
    <row r="25" spans="1:10" ht="15" thickBot="1" x14ac:dyDescent="0.4">
      <c r="H25" s="46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topLeftCell="A4" workbookViewId="0">
      <selection activeCell="F31" sqref="F31"/>
    </sheetView>
  </sheetViews>
  <sheetFormatPr defaultRowHeight="14.5" x14ac:dyDescent="0.35"/>
  <cols>
    <col min="1" max="10" width="16.7265625" customWidth="1"/>
  </cols>
  <sheetData>
    <row r="1" spans="1:10" x14ac:dyDescent="0.35">
      <c r="A1" s="48" t="s">
        <v>30</v>
      </c>
      <c r="B1" s="49" t="s">
        <v>19</v>
      </c>
      <c r="C1" s="49" t="s">
        <v>20</v>
      </c>
      <c r="D1" s="49" t="s">
        <v>31</v>
      </c>
      <c r="E1" s="49" t="s">
        <v>32</v>
      </c>
      <c r="F1" s="49" t="s">
        <v>21</v>
      </c>
      <c r="G1" s="49" t="s">
        <v>22</v>
      </c>
      <c r="H1" s="49" t="s">
        <v>23</v>
      </c>
      <c r="I1" s="49" t="s">
        <v>24</v>
      </c>
      <c r="J1" s="49" t="s">
        <v>33</v>
      </c>
    </row>
    <row r="2" spans="1:10" x14ac:dyDescent="0.35">
      <c r="A2" s="23" t="s">
        <v>26</v>
      </c>
      <c r="B2" s="5" t="s">
        <v>17</v>
      </c>
      <c r="C2" s="4">
        <v>0.33975</v>
      </c>
      <c r="D2" s="4">
        <v>1.5</v>
      </c>
      <c r="E2" s="19">
        <f t="shared" ref="E2:E3" si="0">C2*D2</f>
        <v>0.50962499999999999</v>
      </c>
      <c r="F2" s="4" t="s">
        <v>29</v>
      </c>
      <c r="G2" s="17" t="s">
        <v>28</v>
      </c>
      <c r="H2" s="16">
        <v>0.18491525907064929</v>
      </c>
      <c r="I2" s="20">
        <v>90000000</v>
      </c>
      <c r="J2" s="22">
        <f>E2*I2*H2*SQRT(1/252)*NORMSINV(0.95)</f>
        <v>878805.91343235271</v>
      </c>
    </row>
    <row r="3" spans="1:10" x14ac:dyDescent="0.35">
      <c r="A3" s="23" t="s">
        <v>27</v>
      </c>
      <c r="B3" s="6">
        <v>43252</v>
      </c>
      <c r="C3" s="4">
        <v>2.7719999999999998</v>
      </c>
      <c r="D3" s="4">
        <v>1</v>
      </c>
      <c r="E3" s="19">
        <f t="shared" si="0"/>
        <v>2.7719999999999998</v>
      </c>
      <c r="F3" s="4" t="s">
        <v>29</v>
      </c>
      <c r="G3" s="4" t="s">
        <v>25</v>
      </c>
      <c r="H3" s="16">
        <v>0.10545051989636074</v>
      </c>
      <c r="I3" s="20">
        <v>-9000000</v>
      </c>
      <c r="J3" s="22">
        <f>E3*I3*H3*SQRT(1/252)*NORMSINV(0.95)</f>
        <v>-272590.95869060804</v>
      </c>
    </row>
    <row r="6" spans="1:10" ht="15" thickBot="1" x14ac:dyDescent="0.4"/>
    <row r="7" spans="1:10" ht="15" thickBot="1" x14ac:dyDescent="0.4">
      <c r="A7" s="46" t="s">
        <v>34</v>
      </c>
      <c r="B7" s="47">
        <f>SQRT((J2^2)+(J3^2)-(2*J2*J3*'Correl Matrix'!F15))</f>
        <v>958177.56019544043</v>
      </c>
    </row>
    <row r="14" spans="1:10" ht="15" thickBot="1" x14ac:dyDescent="0.4"/>
    <row r="15" spans="1:10" x14ac:dyDescent="0.35">
      <c r="A15" s="48" t="s">
        <v>30</v>
      </c>
      <c r="B15" s="49" t="s">
        <v>19</v>
      </c>
      <c r="C15" s="49" t="s">
        <v>20</v>
      </c>
      <c r="D15" s="49" t="s">
        <v>31</v>
      </c>
      <c r="E15" s="49" t="s">
        <v>32</v>
      </c>
      <c r="F15" s="49" t="s">
        <v>21</v>
      </c>
      <c r="G15" s="49" t="s">
        <v>22</v>
      </c>
      <c r="H15" s="49" t="s">
        <v>23</v>
      </c>
      <c r="I15" s="49" t="s">
        <v>24</v>
      </c>
      <c r="J15" s="49" t="s">
        <v>33</v>
      </c>
    </row>
    <row r="16" spans="1:10" x14ac:dyDescent="0.35">
      <c r="A16" s="23" t="s">
        <v>26</v>
      </c>
      <c r="B16" s="5" t="s">
        <v>17</v>
      </c>
      <c r="C16" s="4">
        <v>0.33975</v>
      </c>
      <c r="D16" s="4">
        <v>1.5</v>
      </c>
      <c r="E16" s="19">
        <f t="shared" ref="E16:E17" si="1">C16*D16</f>
        <v>0.50962499999999999</v>
      </c>
      <c r="F16" s="4" t="s">
        <v>29</v>
      </c>
      <c r="G16" s="17" t="s">
        <v>28</v>
      </c>
      <c r="H16" s="16">
        <v>0.18491525907064929</v>
      </c>
      <c r="I16" s="20">
        <v>-90000000</v>
      </c>
      <c r="J16" s="22">
        <f>E16*I16*H16*SQRT(1/252)*NORMSINV(0.95)</f>
        <v>-878805.91343235271</v>
      </c>
    </row>
    <row r="17" spans="1:10" x14ac:dyDescent="0.35">
      <c r="A17" s="23" t="s">
        <v>27</v>
      </c>
      <c r="B17" s="6">
        <v>43252</v>
      </c>
      <c r="C17" s="4">
        <v>2.7719999999999998</v>
      </c>
      <c r="D17" s="4">
        <v>1</v>
      </c>
      <c r="E17" s="19">
        <f t="shared" si="1"/>
        <v>2.7719999999999998</v>
      </c>
      <c r="F17" s="4" t="s">
        <v>29</v>
      </c>
      <c r="G17" s="4" t="s">
        <v>25</v>
      </c>
      <c r="H17" s="16">
        <v>0.10545051989636074</v>
      </c>
      <c r="I17" s="20">
        <v>9000000</v>
      </c>
      <c r="J17" s="22">
        <f>E17*I17*H17*SQRT(1/252)*NORMSINV(0.95)</f>
        <v>272590.95869060804</v>
      </c>
    </row>
    <row r="20" spans="1:10" ht="15" thickBot="1" x14ac:dyDescent="0.4"/>
    <row r="21" spans="1:10" ht="15" thickBot="1" x14ac:dyDescent="0.4">
      <c r="A21" s="46" t="s">
        <v>34</v>
      </c>
      <c r="B21" s="47">
        <f>SQRT((J16^2)+(J17^2)-(2*J16*J17*'Correl Matrix'!F29))</f>
        <v>920111.76725631359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>
      <selection activeCell="B7" sqref="B7"/>
    </sheetView>
  </sheetViews>
  <sheetFormatPr defaultRowHeight="14.5" x14ac:dyDescent="0.35"/>
  <cols>
    <col min="1" max="10" width="15.81640625" customWidth="1"/>
  </cols>
  <sheetData>
    <row r="1" spans="1:10" x14ac:dyDescent="0.35">
      <c r="A1" s="48" t="s">
        <v>30</v>
      </c>
      <c r="B1" s="49" t="s">
        <v>19</v>
      </c>
      <c r="C1" s="49" t="s">
        <v>20</v>
      </c>
      <c r="D1" s="49" t="s">
        <v>31</v>
      </c>
      <c r="E1" s="49" t="s">
        <v>32</v>
      </c>
      <c r="F1" s="49" t="s">
        <v>21</v>
      </c>
      <c r="G1" s="49" t="s">
        <v>22</v>
      </c>
      <c r="H1" s="49" t="s">
        <v>23</v>
      </c>
      <c r="I1" s="49" t="s">
        <v>24</v>
      </c>
      <c r="J1" s="49" t="s">
        <v>33</v>
      </c>
    </row>
    <row r="2" spans="1:10" x14ac:dyDescent="0.35">
      <c r="A2" s="23" t="s">
        <v>26</v>
      </c>
      <c r="B2" s="5" t="s">
        <v>18</v>
      </c>
      <c r="C2" s="4">
        <v>0.36950000000000005</v>
      </c>
      <c r="D2" s="4">
        <v>1.5</v>
      </c>
      <c r="E2" s="19">
        <f t="shared" ref="E2:E3" si="0">C2*D2</f>
        <v>0.55425000000000013</v>
      </c>
      <c r="F2" s="4" t="s">
        <v>29</v>
      </c>
      <c r="G2" s="17" t="s">
        <v>28</v>
      </c>
      <c r="H2" s="16">
        <v>0.15610042816181829</v>
      </c>
      <c r="I2" s="20">
        <v>90000000</v>
      </c>
      <c r="J2" s="22">
        <f>E2*I2*H2*SQRT(1/252)*NORMSINV(0.95)</f>
        <v>806824.89829423279</v>
      </c>
    </row>
    <row r="3" spans="1:10" ht="15" thickBot="1" x14ac:dyDescent="0.4">
      <c r="A3" s="26" t="s">
        <v>27</v>
      </c>
      <c r="B3" s="27">
        <v>43435</v>
      </c>
      <c r="C3" s="28">
        <v>3.0630000000000002</v>
      </c>
      <c r="D3" s="28">
        <v>1</v>
      </c>
      <c r="E3" s="29">
        <f t="shared" si="0"/>
        <v>3.0630000000000002</v>
      </c>
      <c r="F3" s="28" t="s">
        <v>29</v>
      </c>
      <c r="G3" s="28" t="s">
        <v>25</v>
      </c>
      <c r="H3" s="30">
        <v>9.3453400069508724E-2</v>
      </c>
      <c r="I3" s="31">
        <v>-9000000</v>
      </c>
      <c r="J3" s="32">
        <f>E3*I3*H3*SQRT(1/252)*NORMSINV(0.95)</f>
        <v>-266938.73581330507</v>
      </c>
    </row>
    <row r="6" spans="1:10" ht="15" thickBot="1" x14ac:dyDescent="0.4"/>
    <row r="7" spans="1:10" ht="15" thickBot="1" x14ac:dyDescent="0.4">
      <c r="A7" s="46" t="s">
        <v>34</v>
      </c>
      <c r="B7" s="47">
        <f>SQRT((J2^2)+(J3^2)-(2*J2*J3*'Correl Matrix'!G16))</f>
        <v>886162.74710971408</v>
      </c>
    </row>
    <row r="14" spans="1:10" ht="15" thickBot="1" x14ac:dyDescent="0.4"/>
    <row r="15" spans="1:10" x14ac:dyDescent="0.35">
      <c r="A15" s="48" t="s">
        <v>30</v>
      </c>
      <c r="B15" s="49" t="s">
        <v>19</v>
      </c>
      <c r="C15" s="49" t="s">
        <v>20</v>
      </c>
      <c r="D15" s="49" t="s">
        <v>31</v>
      </c>
      <c r="E15" s="49" t="s">
        <v>32</v>
      </c>
      <c r="F15" s="49" t="s">
        <v>21</v>
      </c>
      <c r="G15" s="49" t="s">
        <v>22</v>
      </c>
      <c r="H15" s="49" t="s">
        <v>23</v>
      </c>
      <c r="I15" s="49" t="s">
        <v>24</v>
      </c>
      <c r="J15" s="49" t="s">
        <v>33</v>
      </c>
    </row>
    <row r="16" spans="1:10" x14ac:dyDescent="0.35">
      <c r="A16" s="23" t="s">
        <v>26</v>
      </c>
      <c r="B16" s="5" t="s">
        <v>18</v>
      </c>
      <c r="C16" s="4">
        <v>0.36950000000000005</v>
      </c>
      <c r="D16" s="4">
        <v>1.5</v>
      </c>
      <c r="E16" s="19">
        <f t="shared" ref="E16:E17" si="1">C16*D16</f>
        <v>0.55425000000000013</v>
      </c>
      <c r="F16" s="4" t="s">
        <v>29</v>
      </c>
      <c r="G16" s="17" t="s">
        <v>28</v>
      </c>
      <c r="H16" s="16">
        <v>0.15610042816181829</v>
      </c>
      <c r="I16" s="20">
        <v>-90000000</v>
      </c>
      <c r="J16" s="22">
        <f>E16*I16*H16*SQRT(1/252)*NORMSINV(0.95)</f>
        <v>-806824.89829423279</v>
      </c>
    </row>
    <row r="17" spans="1:10" ht="15" thickBot="1" x14ac:dyDescent="0.4">
      <c r="A17" s="26" t="s">
        <v>27</v>
      </c>
      <c r="B17" s="27">
        <v>43435</v>
      </c>
      <c r="C17" s="28">
        <v>3.0630000000000002</v>
      </c>
      <c r="D17" s="28">
        <v>1</v>
      </c>
      <c r="E17" s="29">
        <f t="shared" si="1"/>
        <v>3.0630000000000002</v>
      </c>
      <c r="F17" s="28" t="s">
        <v>29</v>
      </c>
      <c r="G17" s="28" t="s">
        <v>25</v>
      </c>
      <c r="H17" s="30">
        <v>9.3453400069508724E-2</v>
      </c>
      <c r="I17" s="31">
        <v>9000000</v>
      </c>
      <c r="J17" s="32">
        <f>E17*I17*H17*SQRT(1/252)*NORMSINV(0.95)</f>
        <v>266938.73581330507</v>
      </c>
    </row>
    <row r="20" spans="1:10" ht="15" thickBot="1" x14ac:dyDescent="0.4"/>
    <row r="21" spans="1:10" ht="15" thickBot="1" x14ac:dyDescent="0.4">
      <c r="A21" s="46" t="s">
        <v>34</v>
      </c>
      <c r="B21" s="47">
        <f>SQRT((J16^2)+(J17^2)-(2*J16*J17*'Correl Matrix'!G30))</f>
        <v>849836.86974919168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Return-Vol</vt:lpstr>
      <vt:lpstr>Correl Matrix</vt:lpstr>
      <vt:lpstr>Global Portfolio Scenario</vt:lpstr>
      <vt:lpstr>Global Portfolio Scenario2</vt:lpstr>
      <vt:lpstr>1.1Scenario</vt:lpstr>
      <vt:lpstr>1.2Scenario</vt:lpstr>
      <vt:lpstr>1.3Scenario</vt:lpstr>
      <vt:lpstr>1.4Scenario</vt:lpstr>
      <vt:lpstr>1.5Scenario</vt:lpstr>
      <vt:lpstr>1.6Scenario</vt:lpstr>
    </vt:vector>
  </TitlesOfParts>
  <Company>Petroineos Trading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chrisdaplet</dc:creator>
  <cp:lastModifiedBy>daplet chris</cp:lastModifiedBy>
  <dcterms:created xsi:type="dcterms:W3CDTF">2015-11-25T11:59:39Z</dcterms:created>
  <dcterms:modified xsi:type="dcterms:W3CDTF">2021-11-24T17:48:16Z</dcterms:modified>
</cp:coreProperties>
</file>