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C:\Users\carlo\Desktop\GEB3522-2205-4505\Project 2\"/>
    </mc:Choice>
  </mc:AlternateContent>
  <xr:revisionPtr revIDLastSave="0" documentId="13_ncr:1_{4A4788AD-FBF9-4755-9B27-B400982D8E26}"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_xlnm.Print_Area" localSheetId="0">ProjectSchedule!$1:$27</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ProjectSchedule!$F$29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1" l="1"/>
  <c r="E10" i="11" s="1"/>
  <c r="F10" i="11" s="1"/>
  <c r="E11" i="11" s="1"/>
  <c r="F11" i="11" l="1"/>
  <c r="E13" i="11" s="1"/>
  <c r="F13" i="11" l="1"/>
  <c r="E14" i="11" s="1"/>
  <c r="F14" i="11" s="1"/>
  <c r="E15" i="11" s="1"/>
  <c r="F15" i="11" s="1"/>
  <c r="E16" i="11" s="1"/>
  <c r="H27" i="11"/>
  <c r="H26" i="11"/>
  <c r="H25" i="11"/>
  <c r="H22" i="11"/>
  <c r="H18" i="11"/>
  <c r="H15" i="11"/>
  <c r="H14" i="11"/>
  <c r="H13" i="11"/>
  <c r="H12" i="11"/>
  <c r="H11" i="11"/>
  <c r="H10" i="11"/>
  <c r="H9" i="11"/>
  <c r="H8" i="11"/>
  <c r="H7" i="11"/>
  <c r="E17" i="11" l="1"/>
  <c r="E19" i="11" s="1"/>
  <c r="F16" i="11"/>
  <c r="F17" i="11" s="1"/>
  <c r="H17" i="11"/>
  <c r="H16" i="11"/>
  <c r="I5" i="11"/>
  <c r="E20" i="11" l="1"/>
  <c r="F19" i="11"/>
  <c r="I6" i="11"/>
  <c r="F21" i="11" l="1"/>
  <c r="F20" i="11"/>
  <c r="H19" i="11"/>
  <c r="E21" i="11"/>
  <c r="H20" i="11"/>
  <c r="J5" i="11"/>
  <c r="K5" i="11" s="1"/>
  <c r="L5" i="11" s="1"/>
  <c r="M5" i="11" s="1"/>
  <c r="N5" i="11" s="1"/>
  <c r="O5" i="11" s="1"/>
  <c r="P5" i="11" s="1"/>
  <c r="I4" i="11"/>
  <c r="E23" i="11" l="1"/>
  <c r="H21" i="11"/>
  <c r="P4" i="11"/>
  <c r="Q5" i="11"/>
  <c r="R5" i="11" s="1"/>
  <c r="S5" i="11" s="1"/>
  <c r="T5" i="11" s="1"/>
  <c r="U5" i="11" s="1"/>
  <c r="V5" i="11" s="1"/>
  <c r="W5" i="11" s="1"/>
  <c r="J6" i="11"/>
  <c r="E24" i="11" l="1"/>
  <c r="F23" i="11"/>
  <c r="F24" i="11" s="1"/>
  <c r="H23" i="11"/>
  <c r="W4" i="11"/>
  <c r="X5" i="11"/>
  <c r="Y5" i="11" s="1"/>
  <c r="Z5" i="11" s="1"/>
  <c r="AA5" i="11" s="1"/>
  <c r="AB5" i="11" s="1"/>
  <c r="AC5" i="11" s="1"/>
  <c r="AD5" i="11" s="1"/>
  <c r="K6" i="11"/>
  <c r="H24"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<sst xmlns="http://schemas.openxmlformats.org/spreadsheetml/2006/main" count="58" uniqueCount="45">
  <si>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</si>
  <si>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</si>
  <si>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</si>
  <si>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</si>
  <si>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</si>
  <si>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</si>
  <si>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</si>
  <si>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</si>
  <si>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</si>
  <si>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</si>
  <si>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</si>
  <si>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</si>
  <si>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</si>
  <si>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</si>
  <si>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</si>
  <si>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</si>
  <si>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</si>
  <si>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</si>
  <si>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</si>
  <si>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</si>
  <si>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</si>
  <si>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</si>
  <si>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Group Members</t>
  </si>
  <si>
    <t>Come up with Topic</t>
  </si>
  <si>
    <t>Research 5 topics</t>
  </si>
  <si>
    <t>Decide which topic</t>
  </si>
  <si>
    <t>Phase 1 Topic</t>
  </si>
  <si>
    <t>Phase 2 Development</t>
  </si>
  <si>
    <t>Carlos Diaz</t>
  </si>
  <si>
    <t>Eddy Chauca</t>
  </si>
  <si>
    <t>Create PowerPivots</t>
  </si>
  <si>
    <t>Create Tableau Visualizations</t>
  </si>
  <si>
    <t xml:space="preserve">Finish Powerpoint </t>
  </si>
  <si>
    <t>Submit Powerpoint</t>
  </si>
  <si>
    <t>Share Powerpoint and final revisions</t>
  </si>
  <si>
    <t>Phase 3 Testing and Presentation</t>
  </si>
  <si>
    <t xml:space="preserve">Request time to practice from Prof. </t>
  </si>
  <si>
    <t>Practice</t>
  </si>
  <si>
    <t>Final Presentation</t>
  </si>
  <si>
    <t>Phase 4 Presentation</t>
  </si>
  <si>
    <t>End of project</t>
  </si>
  <si>
    <t>Carlos/Eddy</t>
  </si>
  <si>
    <t>Build a regression model to predict "TARGET_deathRate"</t>
  </si>
  <si>
    <t>Eddy</t>
  </si>
  <si>
    <t>Carlos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</si>
</sst>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ddd\,\ m/d/yyyy"/>
    <numFmt numFmtId="166" formatCode="mmm\ d\,\ yyyy"/>
    <numFmt numFmtId="167" formatCode="d"/>
    <numFmt numFmtId="168" formatCode="[$-409]d\-mmm;@"/>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4"/>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2D05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indexed="64"/>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center" vertical="center"/>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7" fillId="0" borderId="0" xfId="0" applyFont="1"/>
    <xf numFmtId="168" fontId="0" fillId="3" borderId="2" xfId="0" applyNumberFormat="1" applyFont="1" applyFill="1" applyBorder="1" applyAlignment="1">
      <alignment horizontal="center" vertical="center"/>
    </xf>
    <xf numFmtId="168" fontId="5" fillId="3" borderId="2" xfId="0" applyNumberFormat="1" applyFont="1" applyFill="1" applyBorder="1" applyAlignment="1">
      <alignment horizontal="center" vertical="center"/>
    </xf>
    <xf numFmtId="9" fontId="5" fillId="14" borderId="2" xfId="2" applyFont="1" applyFill="1" applyBorder="1" applyAlignment="1">
      <alignment horizontal="center" vertical="center"/>
    </xf>
    <xf numFmtId="0" fontId="0" fillId="3" borderId="12" xfId="0" applyFont="1" applyFill="1" applyBorder="1" applyAlignment="1">
      <alignment horizontal="left" vertical="center" indent="2"/>
    </xf>
    <xf numFmtId="0" fontId="6" fillId="9" borderId="12" xfId="0" applyFont="1" applyFill="1" applyBorder="1" applyAlignment="1">
      <alignment horizontal="left" vertical="center" indent="1"/>
    </xf>
    <xf numFmtId="0" fontId="0" fillId="4" borderId="12" xfId="0" applyFont="1" applyFill="1" applyBorder="1" applyAlignment="1">
      <alignment horizontal="left" vertical="center" indent="2"/>
    </xf>
    <xf numFmtId="0" fontId="6" fillId="6" borderId="12" xfId="0" applyFont="1" applyFill="1" applyBorder="1" applyAlignment="1">
      <alignment horizontal="left" vertical="center" indent="1"/>
    </xf>
    <xf numFmtId="0" fontId="0" fillId="11" borderId="12" xfId="0" applyFont="1" applyFill="1" applyBorder="1" applyAlignment="1">
      <alignment horizontal="left" vertical="center" indent="2"/>
    </xf>
    <xf numFmtId="0" fontId="6" fillId="5" borderId="12" xfId="0" applyFont="1" applyFill="1" applyBorder="1" applyAlignment="1">
      <alignment horizontal="left" vertical="center" indent="1"/>
    </xf>
    <xf numFmtId="0" fontId="0" fillId="10" borderId="12" xfId="0" applyFont="1" applyFill="1" applyBorder="1" applyAlignment="1">
      <alignment horizontal="left" vertical="center" indent="2"/>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5">
    <dxf>
      <border>
        <left style="thin">
          <color rgb="FFC00000"/>
        </left>
        <right style="thin">
          <color rgb="FFC00000"/>
        </right>
        <vertical/>
        <horizontal/>
      </border>
    </dxf>
    <dxf>
      <border>
        <left style="thin">
          <color rgb="FFC00000"/>
        </left>
        <right style="thin">
          <color rgb="FFC00000"/>
        </right>
        <vertical/>
        <horizontal/>
      </border>
    </dxf>
    <dxf>
      <fill>
        <patternFill>
          <bgColor theme="3" tint="0.39994506668294322"/>
        </patternFill>
      </fill>
      <border>
        <left/>
        <right/>
      </border>
    </dxf>
    <dxf>
      <fill>
        <patternFill patternType="lightVertical">
          <bgColor rgb="FF92D050"/>
        </patternFill>
      </fill>
    </dxf>
    <dxf>
      <fill>
        <patternFill>
          <bgColor theme="3" tint="0.39994506668294322"/>
        </patternFill>
      </fill>
      <border>
        <left/>
        <right/>
      </border>
    </dxf>
    <dxf>
      <fill>
        <patternFill patternType="lightVertical">
          <bgColor rgb="FF92D05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70" zoomScaleNormal="70" zoomScalePageLayoutView="70" workbookViewId="0">
      <pane ySplit="6" topLeftCell="A7" activePane="bottomLeft" state="frozen"/>
      <selection pane="bottomLeft" activeCell="C18" sqref="C18"/>
    </sheetView>
  </sheetViews>
  <sheetFormatPr defaultRowHeight="14.4"/>
  <cols>
    <col min="1" max="1" width="2.6640625" customWidth="1"/>
    <col min="2" max="2" width="36.33203125" customWidth="1"/>
    <col min="3" max="3" width="21.218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28.8">
      <c r="B1" s="16" t="s">
        <v>42</v>
      </c>
      <c r="C1" s="1"/>
      <c r="D1" s="2"/>
      <c r="E1" s="4"/>
      <c r="F1" s="65"/>
      <c r="H1" s="2"/>
      <c r="I1" s="8"/>
    </row>
    <row r="2" spans="1:64" ht="19.5" customHeight="1">
      <c r="B2" s="79" t="s">
        <v>22</v>
      </c>
    </row>
    <row r="3" spans="1:64" ht="19.5" customHeight="1">
      <c r="B3" s="9" t="s">
        <v>28</v>
      </c>
      <c r="D3" s="6" t="s">
        <v>1</v>
      </c>
      <c r="E3" s="93">
        <v>44028</v>
      </c>
      <c r="F3" s="94"/>
    </row>
    <row r="4" spans="1:64" ht="19.5" customHeight="1">
      <c r="B4" t="s">
        <v>29</v>
      </c>
      <c r="D4" s="6" t="s">
        <v>8</v>
      </c>
      <c r="E4" s="7">
        <v>2</v>
      </c>
      <c r="I4" s="90">
        <f>I5</f>
        <v>44032</v>
      </c>
      <c r="J4" s="91"/>
      <c r="K4" s="91"/>
      <c r="L4" s="91"/>
      <c r="M4" s="91"/>
      <c r="N4" s="91"/>
      <c r="O4" s="92"/>
      <c r="P4" s="90">
        <f>P5</f>
        <v>44039</v>
      </c>
      <c r="Q4" s="91"/>
      <c r="R4" s="91"/>
      <c r="S4" s="91"/>
      <c r="T4" s="91"/>
      <c r="U4" s="91"/>
      <c r="V4" s="92"/>
      <c r="W4" s="90">
        <f>W5</f>
        <v>44046</v>
      </c>
      <c r="X4" s="91"/>
      <c r="Y4" s="91"/>
      <c r="Z4" s="91"/>
      <c r="AA4" s="91"/>
      <c r="AB4" s="91"/>
      <c r="AC4" s="92"/>
      <c r="AD4" s="90">
        <f>AD5</f>
        <v>44053</v>
      </c>
      <c r="AE4" s="91"/>
      <c r="AF4" s="91"/>
      <c r="AG4" s="91"/>
      <c r="AH4" s="91"/>
      <c r="AI4" s="91"/>
      <c r="AJ4" s="92"/>
      <c r="AK4" s="90">
        <f>AK5</f>
        <v>44060</v>
      </c>
      <c r="AL4" s="91"/>
      <c r="AM4" s="91"/>
      <c r="AN4" s="91"/>
      <c r="AO4" s="91"/>
      <c r="AP4" s="91"/>
      <c r="AQ4" s="92"/>
      <c r="AR4" s="90">
        <f>AR5</f>
        <v>44067</v>
      </c>
      <c r="AS4" s="91"/>
      <c r="AT4" s="91"/>
      <c r="AU4" s="91"/>
      <c r="AV4" s="91"/>
      <c r="AW4" s="91"/>
      <c r="AX4" s="92"/>
      <c r="AY4" s="90">
        <f>AY5</f>
        <v>44074</v>
      </c>
      <c r="AZ4" s="91"/>
      <c r="BA4" s="91"/>
      <c r="BB4" s="91"/>
      <c r="BC4" s="91"/>
      <c r="BD4" s="91"/>
      <c r="BE4" s="92"/>
      <c r="BF4" s="90">
        <f>BF5</f>
        <v>44081</v>
      </c>
      <c r="BG4" s="91"/>
      <c r="BH4" s="91"/>
      <c r="BI4" s="91"/>
      <c r="BJ4" s="91"/>
      <c r="BK4" s="91"/>
      <c r="BL4" s="92"/>
    </row>
    <row r="5" spans="1:64">
      <c r="A5" s="6"/>
      <c r="G5" s="6"/>
      <c r="I5" s="13">
        <f>E3-WEEKDAY(E3,1)+2+7*(E4-1)</f>
        <v>44032</v>
      </c>
      <c r="J5" s="12">
        <f>I5+1</f>
        <v>44033</v>
      </c>
      <c r="K5" s="12">
        <f t="shared" ref="K5:AX5" si="0">J5+1</f>
        <v>44034</v>
      </c>
      <c r="L5" s="12">
        <f t="shared" si="0"/>
        <v>44035</v>
      </c>
      <c r="M5" s="12">
        <f t="shared" si="0"/>
        <v>44036</v>
      </c>
      <c r="N5" s="12">
        <f t="shared" si="0"/>
        <v>44037</v>
      </c>
      <c r="O5" s="14">
        <f t="shared" si="0"/>
        <v>44038</v>
      </c>
      <c r="P5" s="13">
        <f>O5+1</f>
        <v>44039</v>
      </c>
      <c r="Q5" s="12">
        <f>P5+1</f>
        <v>44040</v>
      </c>
      <c r="R5" s="12">
        <f t="shared" si="0"/>
        <v>44041</v>
      </c>
      <c r="S5" s="12">
        <f t="shared" si="0"/>
        <v>44042</v>
      </c>
      <c r="T5" s="12">
        <f t="shared" si="0"/>
        <v>44043</v>
      </c>
      <c r="U5" s="12">
        <f t="shared" si="0"/>
        <v>44044</v>
      </c>
      <c r="V5" s="14">
        <f t="shared" si="0"/>
        <v>44045</v>
      </c>
      <c r="W5" s="13">
        <f>V5+1</f>
        <v>44046</v>
      </c>
      <c r="X5" s="12">
        <f>W5+1</f>
        <v>44047</v>
      </c>
      <c r="Y5" s="12">
        <f t="shared" si="0"/>
        <v>44048</v>
      </c>
      <c r="Z5" s="12">
        <f t="shared" si="0"/>
        <v>44049</v>
      </c>
      <c r="AA5" s="12">
        <f t="shared" si="0"/>
        <v>44050</v>
      </c>
      <c r="AB5" s="12">
        <f t="shared" si="0"/>
        <v>44051</v>
      </c>
      <c r="AC5" s="14">
        <f t="shared" si="0"/>
        <v>44052</v>
      </c>
      <c r="AD5" s="13">
        <f>AC5+1</f>
        <v>44053</v>
      </c>
      <c r="AE5" s="12">
        <f>AD5+1</f>
        <v>44054</v>
      </c>
      <c r="AF5" s="12">
        <f t="shared" si="0"/>
        <v>44055</v>
      </c>
      <c r="AG5" s="12">
        <f t="shared" si="0"/>
        <v>44056</v>
      </c>
      <c r="AH5" s="12">
        <f t="shared" si="0"/>
        <v>44057</v>
      </c>
      <c r="AI5" s="12">
        <f t="shared" si="0"/>
        <v>44058</v>
      </c>
      <c r="AJ5" s="14">
        <f t="shared" si="0"/>
        <v>44059</v>
      </c>
      <c r="AK5" s="13">
        <f>AJ5+1</f>
        <v>44060</v>
      </c>
      <c r="AL5" s="12">
        <f>AK5+1</f>
        <v>44061</v>
      </c>
      <c r="AM5" s="12">
        <f t="shared" si="0"/>
        <v>44062</v>
      </c>
      <c r="AN5" s="12">
        <f t="shared" si="0"/>
        <v>44063</v>
      </c>
      <c r="AO5" s="12">
        <f t="shared" si="0"/>
        <v>44064</v>
      </c>
      <c r="AP5" s="12">
        <f t="shared" si="0"/>
        <v>44065</v>
      </c>
      <c r="AQ5" s="14">
        <f t="shared" si="0"/>
        <v>44066</v>
      </c>
      <c r="AR5" s="13">
        <f>AQ5+1</f>
        <v>44067</v>
      </c>
      <c r="AS5" s="12">
        <f>AR5+1</f>
        <v>44068</v>
      </c>
      <c r="AT5" s="12">
        <f t="shared" si="0"/>
        <v>44069</v>
      </c>
      <c r="AU5" s="12">
        <f t="shared" si="0"/>
        <v>44070</v>
      </c>
      <c r="AV5" s="12">
        <f t="shared" si="0"/>
        <v>44071</v>
      </c>
      <c r="AW5" s="12">
        <f t="shared" si="0"/>
        <v>44072</v>
      </c>
      <c r="AX5" s="14">
        <f t="shared" si="0"/>
        <v>44073</v>
      </c>
      <c r="AY5" s="13">
        <f>AX5+1</f>
        <v>44074</v>
      </c>
      <c r="AZ5" s="12">
        <f>AY5+1</f>
        <v>44075</v>
      </c>
      <c r="BA5" s="12">
        <f t="shared" ref="BA5:BE5" si="1">AZ5+1</f>
        <v>44076</v>
      </c>
      <c r="BB5" s="12">
        <f t="shared" si="1"/>
        <v>44077</v>
      </c>
      <c r="BC5" s="12">
        <f t="shared" si="1"/>
        <v>44078</v>
      </c>
      <c r="BD5" s="12">
        <f t="shared" si="1"/>
        <v>44079</v>
      </c>
      <c r="BE5" s="14">
        <f t="shared" si="1"/>
        <v>44080</v>
      </c>
      <c r="BF5" s="13">
        <f>BE5+1</f>
        <v>44081</v>
      </c>
      <c r="BG5" s="12">
        <f>BF5+1</f>
        <v>44082</v>
      </c>
      <c r="BH5" s="12">
        <f t="shared" ref="BH5:BL5" si="2">BG5+1</f>
        <v>44083</v>
      </c>
      <c r="BI5" s="12">
        <f t="shared" si="2"/>
        <v>44084</v>
      </c>
      <c r="BJ5" s="12">
        <f t="shared" si="2"/>
        <v>44085</v>
      </c>
      <c r="BK5" s="12">
        <f t="shared" si="2"/>
        <v>44086</v>
      </c>
      <c r="BL5" s="14">
        <f t="shared" si="2"/>
        <v>44087</v>
      </c>
    </row>
    <row r="6" spans="1:64" ht="46.8" customHeight="1" thickBot="1">
      <c r="A6" s="19"/>
      <c r="B6" s="10" t="s">
        <v>9</v>
      </c>
      <c r="C6" s="11" t="s">
        <v>3</v>
      </c>
      <c r="D6" s="11" t="s">
        <v>2</v>
      </c>
      <c r="E6" s="11" t="s">
        <v>5</v>
      </c>
      <c r="F6" s="11" t="s">
        <v>6</v>
      </c>
      <c r="G6" s="11"/>
      <c r="H6" s="11" t="s">
        <v>7</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6" thickBot="1">
      <c r="A7" s="19"/>
      <c r="B7" s="20"/>
      <c r="C7" s="21"/>
      <c r="D7" s="22"/>
      <c r="E7" s="23"/>
      <c r="F7" s="24"/>
      <c r="G7" s="25"/>
      <c r="H7" s="25" t="str">
        <f t="shared" ref="H7:H27" si="6">IF(OR(ISBLANK(task_start),ISBLANK(task_end)),"",task_end-task_start+1)</f>
        <v/>
      </c>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row>
    <row r="8" spans="1:64" s="3" customFormat="1" ht="21.6" thickBot="1">
      <c r="A8" s="19"/>
      <c r="B8" s="26" t="s">
        <v>26</v>
      </c>
      <c r="C8" s="27"/>
      <c r="D8" s="28"/>
      <c r="E8" s="29"/>
      <c r="F8" s="30"/>
      <c r="G8" s="25"/>
      <c r="H8" s="25" t="str">
        <f t="shared" si="6"/>
        <v/>
      </c>
      <c r="I8" s="62"/>
      <c r="J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row>
    <row r="9" spans="1:64" s="3" customFormat="1" ht="21.6" thickBot="1">
      <c r="A9" s="19"/>
      <c r="B9" s="83" t="s">
        <v>23</v>
      </c>
      <c r="C9" s="31" t="s">
        <v>41</v>
      </c>
      <c r="D9" s="82">
        <v>1</v>
      </c>
      <c r="E9" s="80">
        <v>44032</v>
      </c>
      <c r="F9" s="81">
        <f>E9+2</f>
        <v>44034</v>
      </c>
      <c r="G9" s="25"/>
      <c r="H9" s="25">
        <f t="shared" si="6"/>
        <v>3</v>
      </c>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row>
    <row r="10" spans="1:64" s="3" customFormat="1" ht="21.6" thickBot="1">
      <c r="A10" s="19"/>
      <c r="B10" s="83" t="s">
        <v>24</v>
      </c>
      <c r="C10" s="31" t="s">
        <v>41</v>
      </c>
      <c r="D10" s="82">
        <v>1</v>
      </c>
      <c r="E10" s="80">
        <f>F9+2</f>
        <v>44036</v>
      </c>
      <c r="F10" s="81">
        <f>E10+2</f>
        <v>44038</v>
      </c>
      <c r="G10" s="25"/>
      <c r="H10" s="25">
        <f t="shared" si="6"/>
        <v>3</v>
      </c>
      <c r="I10" s="62"/>
      <c r="J10" s="62"/>
      <c r="K10" s="62"/>
      <c r="L10" s="62"/>
      <c r="M10" s="62"/>
      <c r="N10" s="62"/>
      <c r="O10" s="62"/>
      <c r="P10" s="62"/>
      <c r="Q10" s="62"/>
      <c r="R10" s="62"/>
      <c r="S10" s="62"/>
      <c r="T10" s="62"/>
      <c r="U10" s="63"/>
      <c r="V10" s="63"/>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row>
    <row r="11" spans="1:64" s="3" customFormat="1" ht="21.6" thickBot="1">
      <c r="A11" s="19"/>
      <c r="B11" s="83" t="s">
        <v>25</v>
      </c>
      <c r="C11" s="31" t="s">
        <v>41</v>
      </c>
      <c r="D11" s="82">
        <v>1</v>
      </c>
      <c r="E11" s="80">
        <f>F10+1</f>
        <v>44039</v>
      </c>
      <c r="F11" s="81">
        <f>E11+3</f>
        <v>44042</v>
      </c>
      <c r="G11" s="25"/>
      <c r="H11" s="25">
        <f t="shared" si="6"/>
        <v>4</v>
      </c>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row>
    <row r="12" spans="1:64" s="3" customFormat="1" ht="21.6" thickBot="1">
      <c r="A12" s="19"/>
      <c r="B12" s="84" t="s">
        <v>27</v>
      </c>
      <c r="C12" s="32"/>
      <c r="D12" s="33"/>
      <c r="E12" s="34"/>
      <c r="F12" s="35"/>
      <c r="G12" s="25"/>
      <c r="H12" s="25" t="str">
        <f t="shared" si="6"/>
        <v/>
      </c>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row>
    <row r="13" spans="1:64" s="3" customFormat="1" ht="21.6" thickBot="1">
      <c r="A13" s="19"/>
      <c r="B13" s="85" t="s">
        <v>30</v>
      </c>
      <c r="C13" s="36" t="s">
        <v>43</v>
      </c>
      <c r="D13" s="37">
        <v>1</v>
      </c>
      <c r="E13" s="38">
        <f>F11+2</f>
        <v>44044</v>
      </c>
      <c r="F13" s="39">
        <f>E13+1</f>
        <v>44045</v>
      </c>
      <c r="G13" s="25"/>
      <c r="H13" s="25">
        <f t="shared" si="6"/>
        <v>2</v>
      </c>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row>
    <row r="14" spans="1:64" s="3" customFormat="1" ht="21.6" thickBot="1">
      <c r="A14" s="19"/>
      <c r="B14" s="85" t="s">
        <v>31</v>
      </c>
      <c r="C14" s="36" t="s">
        <v>44</v>
      </c>
      <c r="D14" s="37">
        <v>1</v>
      </c>
      <c r="E14" s="38">
        <f>F13+1</f>
        <v>44046</v>
      </c>
      <c r="F14" s="39">
        <f>E14+1</f>
        <v>44047</v>
      </c>
      <c r="G14" s="25"/>
      <c r="H14" s="25">
        <f t="shared" si="6"/>
        <v>2</v>
      </c>
      <c r="I14" s="62"/>
      <c r="J14" s="62"/>
      <c r="K14" s="62"/>
      <c r="L14" s="62"/>
      <c r="M14" s="62"/>
      <c r="N14" s="62"/>
      <c r="O14" s="62"/>
      <c r="P14" s="62"/>
      <c r="Q14" s="62"/>
      <c r="R14" s="62"/>
      <c r="S14" s="62"/>
      <c r="T14" s="62"/>
      <c r="U14" s="63"/>
      <c r="V14" s="63"/>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row>
    <row r="15" spans="1:64" s="3" customFormat="1" ht="21.6" thickBot="1">
      <c r="A15" s="19"/>
      <c r="B15" s="85" t="s">
        <v>32</v>
      </c>
      <c r="C15" s="36" t="s">
        <v>43</v>
      </c>
      <c r="D15" s="37">
        <v>1</v>
      </c>
      <c r="E15" s="38">
        <f>F14</f>
        <v>44047</v>
      </c>
      <c r="F15" s="38">
        <f>E15</f>
        <v>44047</v>
      </c>
      <c r="G15" s="25"/>
      <c r="H15" s="25">
        <f t="shared" si="6"/>
        <v>1</v>
      </c>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row>
    <row r="16" spans="1:64" s="3" customFormat="1" ht="21.6" thickBot="1">
      <c r="A16" s="19"/>
      <c r="B16" s="85" t="s">
        <v>34</v>
      </c>
      <c r="C16" s="36" t="s">
        <v>44</v>
      </c>
      <c r="D16" s="37">
        <v>1</v>
      </c>
      <c r="E16" s="38">
        <f>F15</f>
        <v>44047</v>
      </c>
      <c r="F16" s="39">
        <f>E16</f>
        <v>44047</v>
      </c>
      <c r="G16" s="25"/>
      <c r="H16" s="25">
        <f t="shared" si="6"/>
        <v>1</v>
      </c>
      <c r="I16" s="62"/>
      <c r="J16" s="62"/>
      <c r="K16" s="62"/>
      <c r="L16" s="62"/>
      <c r="M16" s="62"/>
      <c r="N16" s="62"/>
      <c r="O16" s="62"/>
      <c r="P16" s="62"/>
      <c r="Q16" s="62"/>
      <c r="R16" s="62"/>
      <c r="S16" s="62"/>
      <c r="T16" s="62"/>
      <c r="U16" s="62"/>
      <c r="V16" s="62"/>
      <c r="W16" s="62"/>
      <c r="X16" s="62"/>
      <c r="Y16" s="63"/>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1:64" s="3" customFormat="1" ht="21.6" thickBot="1">
      <c r="A17" s="19"/>
      <c r="B17" s="85" t="s">
        <v>33</v>
      </c>
      <c r="C17" s="36" t="s">
        <v>43</v>
      </c>
      <c r="D17" s="37">
        <v>1</v>
      </c>
      <c r="E17" s="38">
        <f>E16+1</f>
        <v>44048</v>
      </c>
      <c r="F17" s="39">
        <f>F16+1</f>
        <v>44048</v>
      </c>
      <c r="G17" s="25"/>
      <c r="H17" s="25">
        <f t="shared" si="6"/>
        <v>1</v>
      </c>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row>
    <row r="18" spans="1:64" s="3" customFormat="1" ht="21.6" thickBot="1">
      <c r="A18" s="19"/>
      <c r="B18" s="86" t="s">
        <v>35</v>
      </c>
      <c r="C18" s="40"/>
      <c r="D18" s="41"/>
      <c r="E18" s="42"/>
      <c r="F18" s="43"/>
      <c r="G18" s="25"/>
      <c r="H18" s="25" t="str">
        <f t="shared" si="6"/>
        <v/>
      </c>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row>
    <row r="19" spans="1:64" s="3" customFormat="1" ht="21.6" thickBot="1">
      <c r="A19" s="19"/>
      <c r="B19" s="87" t="s">
        <v>36</v>
      </c>
      <c r="C19" s="44" t="s">
        <v>41</v>
      </c>
      <c r="D19" s="45">
        <v>0</v>
      </c>
      <c r="E19" s="46">
        <f>E17</f>
        <v>44048</v>
      </c>
      <c r="F19" s="47">
        <f>E19</f>
        <v>44048</v>
      </c>
      <c r="G19" s="25"/>
      <c r="H19" s="25">
        <f t="shared" si="6"/>
        <v>1</v>
      </c>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row>
    <row r="20" spans="1:64" s="3" customFormat="1" ht="21.6" thickBot="1">
      <c r="A20" s="19"/>
      <c r="B20" s="87" t="s">
        <v>37</v>
      </c>
      <c r="C20" s="44" t="s">
        <v>41</v>
      </c>
      <c r="D20" s="45">
        <v>1</v>
      </c>
      <c r="E20" s="46">
        <f>E19</f>
        <v>44048</v>
      </c>
      <c r="F20" s="46">
        <f>F19</f>
        <v>44048</v>
      </c>
      <c r="G20" s="25"/>
      <c r="H20" s="25">
        <f t="shared" si="6"/>
        <v>1</v>
      </c>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row>
    <row r="21" spans="1:64" s="3" customFormat="1" ht="21.6" thickBot="1">
      <c r="A21" s="19"/>
      <c r="B21" s="87" t="s">
        <v>38</v>
      </c>
      <c r="C21" s="44" t="s">
        <v>41</v>
      </c>
      <c r="D21" s="45">
        <v>1</v>
      </c>
      <c r="E21" s="46">
        <f>E20</f>
        <v>44048</v>
      </c>
      <c r="F21" s="46">
        <f t="shared" ref="F21" si="7">F19</f>
        <v>44048</v>
      </c>
      <c r="G21" s="25"/>
      <c r="H21" s="25">
        <f t="shared" si="6"/>
        <v>1</v>
      </c>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row>
    <row r="22" spans="1:64" s="3" customFormat="1" ht="21.6" thickBot="1">
      <c r="A22" s="19"/>
      <c r="B22" s="88" t="s">
        <v>39</v>
      </c>
      <c r="C22" s="48"/>
      <c r="D22" s="49"/>
      <c r="E22" s="50"/>
      <c r="F22" s="51"/>
      <c r="G22" s="25"/>
      <c r="H22" s="25" t="str">
        <f t="shared" si="6"/>
        <v/>
      </c>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row>
    <row r="23" spans="1:64" s="3" customFormat="1" ht="21.6" thickBot="1">
      <c r="A23" s="19"/>
      <c r="B23" s="89" t="s">
        <v>38</v>
      </c>
      <c r="C23" s="52" t="s">
        <v>41</v>
      </c>
      <c r="D23" s="53">
        <v>1</v>
      </c>
      <c r="E23" s="54">
        <f>E21</f>
        <v>44048</v>
      </c>
      <c r="F23" s="55">
        <f>E23</f>
        <v>44048</v>
      </c>
      <c r="G23" s="25"/>
      <c r="H23" s="25">
        <f t="shared" si="6"/>
        <v>1</v>
      </c>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row>
    <row r="24" spans="1:64" s="3" customFormat="1" ht="21.6" thickBot="1">
      <c r="A24" s="19"/>
      <c r="B24" s="89" t="s">
        <v>40</v>
      </c>
      <c r="C24" s="52" t="s">
        <v>41</v>
      </c>
      <c r="D24" s="53">
        <v>1</v>
      </c>
      <c r="E24" s="54">
        <f>E23</f>
        <v>44048</v>
      </c>
      <c r="F24" s="54">
        <f>F23</f>
        <v>44048</v>
      </c>
      <c r="G24" s="25"/>
      <c r="H24" s="25">
        <f t="shared" si="6"/>
        <v>1</v>
      </c>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row>
    <row r="25" spans="1:64" s="3" customFormat="1" ht="21.6" thickBot="1">
      <c r="A25" s="19"/>
      <c r="B25" s="20"/>
      <c r="C25" s="21"/>
      <c r="D25" s="22"/>
      <c r="E25" s="23"/>
      <c r="F25" s="24"/>
      <c r="G25" s="25"/>
      <c r="H25" s="25" t="str">
        <f t="shared" si="6"/>
        <v/>
      </c>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1:64" s="3" customFormat="1" ht="21.6" hidden="1" thickBot="1">
      <c r="A26" s="19"/>
      <c r="B26" s="20"/>
      <c r="C26" s="21"/>
      <c r="D26" s="22"/>
      <c r="E26" s="23"/>
      <c r="F26" s="24"/>
      <c r="G26" s="25"/>
      <c r="H26" s="25" t="str">
        <f t="shared" si="6"/>
        <v/>
      </c>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row>
    <row r="27" spans="1:64" s="3" customFormat="1" ht="21.6" hidden="1" thickBot="1">
      <c r="A27" s="19"/>
      <c r="B27" s="56" t="s">
        <v>0</v>
      </c>
      <c r="C27" s="57"/>
      <c r="D27" s="58"/>
      <c r="E27" s="59"/>
      <c r="F27" s="60"/>
      <c r="G27" s="61"/>
      <c r="H27" s="61" t="str">
        <f t="shared" si="6"/>
        <v/>
      </c>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row>
    <row r="28" spans="1:64" hidden="1">
      <c r="A28" s="6"/>
      <c r="G28" s="6"/>
    </row>
    <row r="29" spans="1:64" hidden="1">
      <c r="B29" s="17" t="s">
        <v>12</v>
      </c>
      <c r="C29" s="17"/>
      <c r="F29" s="78">
        <v>43113</v>
      </c>
    </row>
    <row r="30" spans="1:64" hidden="1">
      <c r="B30" s="18" t="s">
        <v>17</v>
      </c>
      <c r="C30" s="18"/>
    </row>
    <row r="31" spans="1:64" hidden="1"/>
    <row r="32" spans="1:64" hidden="1"/>
  </sheetData>
  <mergeCells count="9">
    <mergeCell ref="AK4:AQ4"/>
    <mergeCell ref="AR4:AX4"/>
    <mergeCell ref="AY4:BE4"/>
    <mergeCell ref="BF4:BL4"/>
    <mergeCell ref="E3:F3"/>
    <mergeCell ref="I4:O4"/>
    <mergeCell ref="P4:V4"/>
    <mergeCell ref="W4:AC4"/>
    <mergeCell ref="AD4:AJ4"/>
  </mergeCells>
  <conditionalFormatting sqref="D7:D27">
    <cfRule type="dataBar" priority="12">
      <dataBar>
        <cfvo type="num" val="0"/>
        <cfvo type="num" val="1"/>
        <color rgb="FF92D050"/>
      </dataBar>
      <extLst>
        <ext xmlns:x14="http://schemas.microsoft.com/office/spreadsheetml/2009/9/main" uri="{B025F937-C7B1-47D3-B67F-A62EFF666E3E}">
          <x14:id>{B0389232-4C98-4A03-AD0E-39F63BAD1F53}</x14:id>
        </ext>
      </extLst>
    </cfRule>
  </conditionalFormatting>
  <conditionalFormatting sqref="I7:BL7 I9:BL9 I8:J8 L8:BL8 I10:W10 Y10:BL10 I11:BL27">
    <cfRule type="expression" dxfId="5" priority="25">
      <formula>AND(task_start&lt;=I$5,ROUNDDOWN((task_end-task_start+1)*task_progress,0)+task_start-1&gt;=I$5)</formula>
    </cfRule>
    <cfRule type="expression" dxfId="4" priority="26" stopIfTrue="1">
      <formula>AND(task_end&gt;=I$5,task_start&lt;J$5)</formula>
    </cfRule>
  </conditionalFormatting>
  <conditionalFormatting sqref="X10">
    <cfRule type="expression" dxfId="3" priority="30">
      <formula>AND(task_start&lt;=K$5,ROUNDDOWN((task_end-task_start+1)*task_progress,0)+task_start-1&gt;=K$5)</formula>
    </cfRule>
    <cfRule type="expression" dxfId="2" priority="31" stopIfTrue="1">
      <formula>AND(task_end&gt;=K$5,task_start&lt;L$5)</formula>
    </cfRule>
  </conditionalFormatting>
  <conditionalFormatting sqref="I5:BL7 I9:BL9 I8:J8 L8:BL8 I11:BL27 I10:W10 Y10:BL10">
    <cfRule type="expression" dxfId="1" priority="85">
      <formula>AND($F$29&gt;=I$5,$F$29&lt;J$5)</formula>
    </cfRule>
  </conditionalFormatting>
  <conditionalFormatting sqref="X10">
    <cfRule type="expression" dxfId="0" priority="93">
      <formula>AND($F$29&gt;=K$5,$F$29&lt;L$5)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30" r:id="rId1" xr:uid="{00000000-0004-0000-0000-000000000000}"/>
    <hyperlink ref="B29"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9"/>
  <sheetViews>
    <sheetView showGridLines="0" zoomScaleNormal="100" workbookViewId="0"/>
  </sheetViews>
  <sheetFormatPr defaultColWidth="9.109375" defaultRowHeight="13.8"/>
  <cols>
    <col min="1" max="1" width="2.88671875" style="67" customWidth="1"/>
    <col min="2" max="2" width="87.109375" style="74" customWidth="1"/>
    <col min="3" max="16384" width="9.109375" style="67"/>
  </cols>
  <sheetData>
    <row r="1" spans="2:3" ht="46.5" customHeight="1">
      <c r="B1" s="66"/>
    </row>
    <row r="2" spans="2:3" s="69" customFormat="1" ht="15.6">
      <c r="B2" s="68" t="s">
        <v>12</v>
      </c>
      <c r="C2" s="68"/>
    </row>
    <row r="3" spans="2:3" s="71" customFormat="1" ht="13.5" customHeight="1">
      <c r="B3" s="70" t="s">
        <v>17</v>
      </c>
      <c r="C3" s="70"/>
    </row>
    <row r="4" spans="2:3">
      <c r="B4" s="66"/>
    </row>
    <row r="5" spans="2:3" s="72" customFormat="1" ht="25.8">
      <c r="B5" s="75" t="s">
        <v>11</v>
      </c>
    </row>
    <row r="6" spans="2:3" ht="57.6">
      <c r="B6" s="76" t="s">
        <v>20</v>
      </c>
    </row>
    <row r="7" spans="2:3" ht="14.4">
      <c r="B7" s="73"/>
    </row>
    <row r="8" spans="2:3" s="72" customFormat="1" ht="25.8">
      <c r="B8" s="75" t="s">
        <v>13</v>
      </c>
    </row>
    <row r="9" spans="2:3" ht="57.6">
      <c r="B9" s="76" t="s">
        <v>21</v>
      </c>
    </row>
    <row r="10" spans="2:3" ht="14.4">
      <c r="B10" s="77" t="s">
        <v>19</v>
      </c>
    </row>
    <row r="11" spans="2:3" ht="14.4">
      <c r="B11" s="73"/>
    </row>
    <row r="12" spans="2:3" s="72" customFormat="1" ht="25.8">
      <c r="B12" s="75" t="s">
        <v>10</v>
      </c>
    </row>
    <row r="13" spans="2:3" ht="28.8">
      <c r="B13" s="76" t="s">
        <v>18</v>
      </c>
    </row>
    <row r="14" spans="2:3" ht="14.4">
      <c r="B14" s="77" t="s">
        <v>4</v>
      </c>
    </row>
    <row r="15" spans="2:3" ht="14.4">
      <c r="B15" s="73"/>
    </row>
    <row r="16" spans="2:3" s="72" customFormat="1" ht="25.8">
      <c r="B16" s="75" t="s">
        <v>14</v>
      </c>
    </row>
    <row r="17" spans="2:2" ht="57.6">
      <c r="B17" s="76" t="s">
        <v>15</v>
      </c>
    </row>
    <row r="18" spans="2:2" ht="14.4">
      <c r="B18" s="73"/>
    </row>
    <row r="19" spans="2:2" ht="72">
      <c r="B19" s="76" t="s">
        <v>16</v>
      </c>
    </row>
  </sheetData>
  <hyperlinks>
    <hyperlink ref="B14" r:id="rId1" xr:uid="{00000000-0004-0000-0100-000000000000}"/>
    <hyperlink ref="B10"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kciscisco</dc:creator>
  <dc:description/>
  <cp:lastModifiedBy>Carlos Diaz</cp:lastModifiedBy>
  <cp:lastPrinted>2018-02-22T16:46:31Z</cp:lastPrinted>
  <dcterms:created xsi:type="dcterms:W3CDTF">2017-01-09T18:01:51Z</dcterms:created>
  <dcterms:modified xsi:type="dcterms:W3CDTF">2020-08-05T21:09:22Z</dcterms:modified>
</cp:coreProperties>
</file>