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olive\Downloads\"/>
    </mc:Choice>
  </mc:AlternateContent>
  <xr:revisionPtr revIDLastSave="0" documentId="13_ncr:1_{AD557B6B-5525-47D8-9A42-7F07B17E48CF}" xr6:coauthVersionLast="47" xr6:coauthVersionMax="47" xr10:uidLastSave="{00000000-0000-0000-0000-000000000000}"/>
  <bookViews>
    <workbookView xWindow="2340" yWindow="2340" windowWidth="21600" windowHeight="11835" activeTab="3" xr2:uid="{00000000-000D-0000-FFFF-FFFF00000000}"/>
  </bookViews>
  <sheets>
    <sheet name="D1 City Employment Data" sheetId="1" r:id="rId1"/>
    <sheet name=" D2 City Demographic Data" sheetId="2" r:id="rId2"/>
    <sheet name="D3 Remote Work Data" sheetId="3" r:id="rId3"/>
    <sheet name="D4 Remote Work Trends Over Tim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gkc1ppi/8qn2I2LJbwYt+5Y0Bu5w=="/>
    </ext>
  </extLst>
</workbook>
</file>

<file path=xl/calcChain.xml><?xml version="1.0" encoding="utf-8"?>
<calcChain xmlns="http://schemas.openxmlformats.org/spreadsheetml/2006/main">
  <c r="F23" i="2" l="1"/>
  <c r="E23" i="2"/>
  <c r="F22" i="2"/>
  <c r="F17" i="2"/>
  <c r="F16" i="2"/>
  <c r="E14" i="2"/>
  <c r="F13" i="2"/>
  <c r="E13" i="2"/>
</calcChain>
</file>

<file path=xl/sharedStrings.xml><?xml version="1.0" encoding="utf-8"?>
<sst xmlns="http://schemas.openxmlformats.org/spreadsheetml/2006/main" count="164" uniqueCount="120">
  <si>
    <t>City Employment Data, by Industry</t>
  </si>
  <si>
    <t xml:space="preserve">The tables below contain average monthly employment, by year, by industry, for three US metro regions and two UK regions. </t>
  </si>
  <si>
    <t>The three US regions are considered fully urban (Seattle-Tacoma-Bellevue), semi-urban (Omaha-Council Bluffs), and rural (Scranton--Wilkes-Barre--Hazleton), while the UK regions are considered urban (Liverpool) and rural (Barry).</t>
  </si>
  <si>
    <t xml:space="preserve">US data comes from and the Bureau of Labor Statistics' (BLS) State and Metro Area Employment, Hours, &amp; Earnings site [1] and UK data comes from the Office for National Statistics' (ONS) Official Labour Market Statistics site [2]. </t>
  </si>
  <si>
    <t>Industry catagories differ between the BLS and ONS, so an effort was made to reclassify the ONS industry catagories to match those of the BLS.</t>
  </si>
  <si>
    <t xml:space="preserve">Certain US industry numbers are seasonally adjusted (a statistical technique that attempts to measure and remove the impact of predictable seasonal patterns). </t>
  </si>
  <si>
    <t>Average monthly number of employees by industry for entire metro area [1]</t>
  </si>
  <si>
    <t>US Cities</t>
  </si>
  <si>
    <t>Seattle, Washington</t>
  </si>
  <si>
    <t>Omaha, Nebraska</t>
  </si>
  <si>
    <t>Scranton, Pennsylvania</t>
  </si>
  <si>
    <t>Mining, logging, construction</t>
  </si>
  <si>
    <t>Manufacturing</t>
  </si>
  <si>
    <t>Trade, transportation, and utilities</t>
  </si>
  <si>
    <t>Information</t>
  </si>
  <si>
    <t>Financial activities</t>
  </si>
  <si>
    <t>Professional and business services</t>
  </si>
  <si>
    <t>Education and health services</t>
  </si>
  <si>
    <t>Leisure and hospitality</t>
  </si>
  <si>
    <t>Other services</t>
  </si>
  <si>
    <t>Government</t>
  </si>
  <si>
    <t>Average monthly number of employees, aged 16-74, by industry [2]</t>
  </si>
  <si>
    <t>UK Cities</t>
  </si>
  <si>
    <t>Liverpool</t>
  </si>
  <si>
    <t>Barry (Wales)</t>
  </si>
  <si>
    <t>Sources:</t>
  </si>
  <si>
    <t>[1]</t>
  </si>
  <si>
    <t>[2]</t>
  </si>
  <si>
    <t>City Demographic Data</t>
  </si>
  <si>
    <t xml:space="preserve">The tables below contain demographic data for three US metro regions and two UK regions. </t>
  </si>
  <si>
    <t xml:space="preserve">Education data for the UK come from StatsWales, sources [3] and [4]. We used the highest available level of specificity. </t>
  </si>
  <si>
    <t>UK education levels are determined by the National Qualification Framework. An attempt was made to match each UK level or range of levels with the equivalent degree level in the US.</t>
  </si>
  <si>
    <t>Liverpool, England</t>
  </si>
  <si>
    <t>Barry, Wales</t>
  </si>
  <si>
    <t>Population</t>
  </si>
  <si>
    <t>Age</t>
  </si>
  <si>
    <t>Median</t>
  </si>
  <si>
    <t>Percentage below 20</t>
  </si>
  <si>
    <t>Percentage 20-29</t>
  </si>
  <si>
    <t>Educational attainment</t>
  </si>
  <si>
    <t>Less than high school diploma (NQF level 1 or less)</t>
  </si>
  <si>
    <t>High school (NQF level 2-3)</t>
  </si>
  <si>
    <t>Some college (NQF level 4-5)</t>
  </si>
  <si>
    <t>Bachelor's degree (NQF level 6)</t>
  </si>
  <si>
    <t>Post-graduate degree                                     (NQF level 7-8)</t>
  </si>
  <si>
    <t xml:space="preserve">Commute </t>
  </si>
  <si>
    <t>Mean travel time to work (minutes)</t>
  </si>
  <si>
    <t>Percent who Worked at Home</t>
  </si>
  <si>
    <t>UK</t>
  </si>
  <si>
    <t>Household Income</t>
  </si>
  <si>
    <t>Percent under $50k (£37k)</t>
  </si>
  <si>
    <t>Percent under $35k (£26k)</t>
  </si>
  <si>
    <t>Percent over $200k (£148k)</t>
  </si>
  <si>
    <t>Percent over $131k (£96k)</t>
  </si>
  <si>
    <t>[3]</t>
  </si>
  <si>
    <t>General UK Education Data</t>
  </si>
  <si>
    <t>[4]</t>
  </si>
  <si>
    <t>The first table below contains estimates for the percentage of jobs within a variety of industries where workers could in principal be able to work remotely. These estimates are based on survey data, and obtained in a study published by the National Bureau for Economic Research, a US based non-profit organization [1].</t>
  </si>
  <si>
    <t xml:space="preserve">The second table below contains estimates for the number of US employees who worked remotely due to COVID-19 from May-December 2020. The data is broken down by demographic category. It was obtained from the US Bureau of Labor Statistics [2]. </t>
  </si>
  <si>
    <t>Employed people who worked remotely because of COVID-19, by demographic category, May–December 2020</t>
  </si>
  <si>
    <t>Occupation category</t>
  </si>
  <si>
    <t>Estimated percentage of jobs that can be done at home by occupation category</t>
  </si>
  <si>
    <t>Demographic Category</t>
  </si>
  <si>
    <t>Total number of workers</t>
  </si>
  <si>
    <t>Number of workers who worked remotely</t>
  </si>
  <si>
    <t>Computer and mathematical</t>
  </si>
  <si>
    <t>All</t>
  </si>
  <si>
    <t>Education, training and library</t>
  </si>
  <si>
    <t>Legal</t>
  </si>
  <si>
    <t>16-24</t>
  </si>
  <si>
    <t>Business and financial operations</t>
  </si>
  <si>
    <t>25-54</t>
  </si>
  <si>
    <t>Management</t>
  </si>
  <si>
    <t>55-64</t>
  </si>
  <si>
    <t>Arts, design, entertainment, sports and media</t>
  </si>
  <si>
    <t>65+</t>
  </si>
  <si>
    <t>Office and administrative</t>
  </si>
  <si>
    <t>Education</t>
  </si>
  <si>
    <t>Architecture and engineering</t>
  </si>
  <si>
    <t>Life, physical and social science</t>
  </si>
  <si>
    <t>Community and social service</t>
  </si>
  <si>
    <t>Sales and related</t>
  </si>
  <si>
    <t>Personal care and service</t>
  </si>
  <si>
    <t>Post-graduate degree (NQF level 7-8)</t>
  </si>
  <si>
    <t>Protective service</t>
  </si>
  <si>
    <t>Healthcare practitioners and technical</t>
  </si>
  <si>
    <t>Transportation and material moving</t>
  </si>
  <si>
    <t>Healthcare support</t>
  </si>
  <si>
    <t>Farming, fishing and forestry</t>
  </si>
  <si>
    <t>Production</t>
  </si>
  <si>
    <t>Installation, maintenance and repair</t>
  </si>
  <si>
    <t>Construction and extraction</t>
  </si>
  <si>
    <t>Food preparation and service related</t>
  </si>
  <si>
    <t>Building and grounds cleaning and maintenance</t>
  </si>
  <si>
    <r>
      <rPr>
        <b/>
        <sz val="10"/>
        <color theme="1"/>
        <rFont val="Arial"/>
        <family val="2"/>
      </rPr>
      <t xml:space="preserve">National Bureau for Economic Research: </t>
    </r>
    <r>
      <rPr>
        <b/>
        <u/>
        <sz val="10"/>
        <color rgb="FF1155CC"/>
        <rFont val="Arial"/>
        <family val="2"/>
      </rPr>
      <t>https://www.nber.org/papers/w26948</t>
    </r>
  </si>
  <si>
    <r>
      <rPr>
        <b/>
        <sz val="10"/>
        <rFont val="Arial"/>
        <family val="2"/>
      </rPr>
      <t xml:space="preserve">Bureau of Labor Statistics: </t>
    </r>
    <r>
      <rPr>
        <b/>
        <u/>
        <sz val="10"/>
        <color rgb="FF1155CC"/>
        <rFont val="Arial"/>
        <family val="2"/>
      </rPr>
      <t>https://www.bls.gov/opub/mlr/2021/article/teleworking-and-lost-work-during-the-pandemic-new-evidence-from-the-cps.htm</t>
    </r>
  </si>
  <si>
    <t>https://www.bls.gov/opub/mlr/2020/article/ability-to-work-from-home.htm</t>
  </si>
  <si>
    <t>The tables below contains monthly and yearly data on the estimated percentage of the total employed population who worked remotely, either partially or exclusively.</t>
  </si>
  <si>
    <t>The first table contains short term data for US workers, obtained from the US based company Gallup [1].</t>
  </si>
  <si>
    <t>The second table contains longer term data for UK workers, obtained from the UK based CIPD organization [2]. Data on partial remote work was only available from 2005-2013.</t>
  </si>
  <si>
    <t>Month</t>
  </si>
  <si>
    <t>Percentage of workers who worked from home exclusively.</t>
  </si>
  <si>
    <t>Percentage of workers who worked from home partially.</t>
  </si>
  <si>
    <t>Year</t>
  </si>
  <si>
    <t>-</t>
  </si>
  <si>
    <r>
      <rPr>
        <b/>
        <sz val="10"/>
        <color theme="1"/>
        <rFont val="Arial"/>
        <family val="2"/>
      </rPr>
      <t xml:space="preserve">Gallup: </t>
    </r>
    <r>
      <rPr>
        <b/>
        <u/>
        <sz val="10"/>
        <color rgb="FF1155CC"/>
        <rFont val="Arial"/>
        <family val="2"/>
      </rPr>
      <t>https://news.gallup.com/poll/355907/remote-work-persisting-trending-permanent.aspx</t>
    </r>
  </si>
  <si>
    <r>
      <rPr>
        <b/>
        <sz val="10"/>
        <rFont val="Arial"/>
        <family val="2"/>
      </rPr>
      <t xml:space="preserve">CIPD: </t>
    </r>
    <r>
      <rPr>
        <b/>
        <u/>
        <sz val="10"/>
        <color rgb="FF1155CC"/>
        <rFont val="Arial"/>
        <family val="2"/>
      </rPr>
      <t>https://www.cipd.co.uk/Images/working-from-home-1_tcm18-74230.pdf</t>
    </r>
    <r>
      <rPr>
        <b/>
        <sz val="10"/>
        <rFont val="Arial"/>
        <family val="2"/>
      </rPr>
      <t xml:space="preserve"> (page 5)</t>
    </r>
  </si>
  <si>
    <t>US data come from and the US Census Bureau [1].</t>
  </si>
  <si>
    <t>UK population, household income, and commute data come from the Office for National Statistics (ONS) [2].</t>
  </si>
  <si>
    <t>Less than high school diploma          (NQF level 1 or less)</t>
  </si>
  <si>
    <t>Percent $35k--$65k             (£26k--£48k)</t>
  </si>
  <si>
    <t>Percent $65k--$131k                   (£48k--£96k)</t>
  </si>
  <si>
    <t>Percent $50k--$100k (£37k--£74k)</t>
  </si>
  <si>
    <t>Percent $100--$200k                                     (£74k--£148k)</t>
  </si>
  <si>
    <r>
      <rPr>
        <b/>
        <sz val="10"/>
        <color theme="1"/>
        <rFont val="Arial"/>
        <family val="2"/>
        <scheme val="minor"/>
      </rPr>
      <t xml:space="preserve">Bureau of Labor Statistics via </t>
    </r>
    <r>
      <rPr>
        <b/>
        <u/>
        <sz val="10"/>
        <color rgb="FF1155CC"/>
        <rFont val="Arial"/>
        <family val="2"/>
        <scheme val="minor"/>
      </rPr>
      <t>https://www.bls.gov/sae/</t>
    </r>
  </si>
  <si>
    <r>
      <rPr>
        <b/>
        <sz val="10"/>
        <color theme="1"/>
        <rFont val="Arial"/>
        <family val="2"/>
        <scheme val="minor"/>
      </rPr>
      <t xml:space="preserve">UK Office of National Statistics via </t>
    </r>
    <r>
      <rPr>
        <b/>
        <u/>
        <sz val="10"/>
        <color rgb="FF1155CC"/>
        <rFont val="Arial"/>
        <family val="2"/>
        <scheme val="minor"/>
      </rPr>
      <t>http://www.nomisweb.co.uk</t>
    </r>
  </si>
  <si>
    <r>
      <rPr>
        <b/>
        <sz val="10"/>
        <color theme="1"/>
        <rFont val="Arial"/>
        <family val="2"/>
        <scheme val="minor"/>
      </rPr>
      <t xml:space="preserve">US Census Bureau via </t>
    </r>
    <r>
      <rPr>
        <b/>
        <u/>
        <sz val="10"/>
        <color rgb="FF1155CC"/>
        <rFont val="Arial"/>
        <family val="2"/>
        <scheme val="minor"/>
      </rPr>
      <t>http://censusreporter.org/</t>
    </r>
  </si>
  <si>
    <r>
      <rPr>
        <b/>
        <u/>
        <sz val="10"/>
        <color rgb="FF1155CC"/>
        <rFont val="Arial"/>
        <family val="2"/>
        <scheme val="minor"/>
      </rPr>
      <t>Welsh Education Data</t>
    </r>
    <r>
      <rPr>
        <b/>
        <sz val="10"/>
        <rFont val="Arial"/>
        <family val="2"/>
        <scheme val="minor"/>
      </rPr>
      <t xml:space="preserve"> (higher level of specificity)</t>
    </r>
  </si>
  <si>
    <t>Remote Work Data, by Industry and Demographics</t>
  </si>
  <si>
    <t>Remote Work Trends Over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</si>
</sst>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%"/>
    <numFmt numFmtId="166" formatCode="&quot;$&quot;#,##0.00"/>
    <numFmt numFmtId="167" formatCode="m/yyyy"/>
  </numFmts>
  <fonts count="24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u/>
      <sz val="10"/>
      <color rgb="FF1155CC"/>
      <name val="Arial"/>
      <family val="2"/>
    </font>
    <font>
      <b/>
      <u/>
      <sz val="10"/>
      <color theme="1"/>
      <name val="Arial"/>
      <family val="2"/>
    </font>
    <font>
      <b/>
      <i/>
      <sz val="10"/>
      <color theme="1"/>
      <name val="Arial"/>
      <family val="2"/>
    </font>
    <font>
      <u/>
      <sz val="10"/>
      <color rgb="FF1155CC"/>
      <name val="Arial"/>
      <family val="2"/>
    </font>
    <font>
      <b/>
      <u/>
      <sz val="10"/>
      <color rgb="FF0000FF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b/>
      <u/>
      <sz val="10"/>
      <color rgb="FF1155CC"/>
      <name val="Arial"/>
      <family val="2"/>
      <scheme val="minor"/>
    </font>
    <font>
      <b/>
      <u/>
      <sz val="10"/>
      <color theme="1"/>
      <name val="Arial"/>
      <family val="2"/>
      <scheme val="minor"/>
    </font>
    <font>
      <b/>
      <i/>
      <sz val="10"/>
      <color theme="1"/>
      <name val="Arial"/>
      <family val="2"/>
      <scheme val="minor"/>
    </font>
    <font>
      <u/>
      <sz val="10"/>
      <color rgb="FF1155CC"/>
      <name val="Arial"/>
      <family val="2"/>
      <scheme val="minor"/>
    </font>
    <font>
      <sz val="1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u/>
      <sz val="10"/>
      <color rgb="FF0000FF"/>
      <name val="Arial"/>
      <family val="2"/>
      <scheme val="minor"/>
    </font>
    <font>
      <b/>
      <sz val="10"/>
      <name val="Arial"/>
      <family val="2"/>
      <scheme val="minor"/>
    </font>
    <font>
      <sz val="10"/>
      <color theme="5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5" fillId="0" borderId="0" xfId="0" applyFont="1"/>
    <xf numFmtId="0" fontId="2" fillId="0" borderId="0" xfId="0" applyFont="1" applyAlignment="1">
      <alignment wrapText="1"/>
    </xf>
    <xf numFmtId="0" fontId="6" fillId="3" borderId="7" xfId="0" applyFont="1" applyFill="1" applyBorder="1"/>
    <xf numFmtId="0" fontId="2" fillId="3" borderId="10" xfId="0" applyFont="1" applyFill="1" applyBorder="1"/>
    <xf numFmtId="0" fontId="1" fillId="0" borderId="11" xfId="0" applyFont="1" applyBorder="1"/>
    <xf numFmtId="0" fontId="3" fillId="0" borderId="0" xfId="0" applyFont="1"/>
    <xf numFmtId="10" fontId="2" fillId="0" borderId="6" xfId="0" applyNumberFormat="1" applyFont="1" applyBorder="1"/>
    <xf numFmtId="0" fontId="1" fillId="0" borderId="0" xfId="0" applyFont="1" applyAlignment="1">
      <alignment wrapText="1"/>
    </xf>
    <xf numFmtId="0" fontId="1" fillId="0" borderId="1" xfId="0" applyFont="1" applyBorder="1"/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2" fillId="0" borderId="8" xfId="0" applyFont="1" applyBorder="1"/>
    <xf numFmtId="10" fontId="2" fillId="0" borderId="10" xfId="0" applyNumberFormat="1" applyFont="1" applyBorder="1"/>
    <xf numFmtId="0" fontId="2" fillId="0" borderId="1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2" fillId="0" borderId="2" xfId="0" applyFont="1" applyBorder="1"/>
    <xf numFmtId="10" fontId="2" fillId="0" borderId="3" xfId="0" applyNumberFormat="1" applyFont="1" applyBorder="1"/>
    <xf numFmtId="0" fontId="2" fillId="3" borderId="9" xfId="0" applyFont="1" applyFill="1" applyBorder="1"/>
    <xf numFmtId="0" fontId="1" fillId="0" borderId="12" xfId="0" applyFont="1" applyBorder="1"/>
    <xf numFmtId="0" fontId="2" fillId="0" borderId="5" xfId="0" applyFont="1" applyBorder="1" applyAlignment="1">
      <alignment horizontal="right"/>
    </xf>
    <xf numFmtId="0" fontId="2" fillId="0" borderId="4" xfId="0" applyFont="1" applyBorder="1"/>
    <xf numFmtId="0" fontId="2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14" xfId="0" applyFont="1" applyBorder="1" applyAlignment="1">
      <alignment horizontal="left" wrapText="1"/>
    </xf>
    <xf numFmtId="0" fontId="1" fillId="0" borderId="13" xfId="0" applyFont="1" applyBorder="1" applyAlignment="1">
      <alignment horizontal="left" wrapText="1"/>
    </xf>
    <xf numFmtId="0" fontId="1" fillId="0" borderId="14" xfId="0" applyFont="1" applyBorder="1" applyAlignment="1">
      <alignment wrapText="1"/>
    </xf>
    <xf numFmtId="0" fontId="1" fillId="0" borderId="13" xfId="0" applyFont="1" applyBorder="1" applyAlignment="1">
      <alignment wrapText="1"/>
    </xf>
    <xf numFmtId="167" fontId="2" fillId="0" borderId="11" xfId="0" applyNumberFormat="1" applyFont="1" applyBorder="1"/>
    <xf numFmtId="10" fontId="2" fillId="0" borderId="0" xfId="0" applyNumberFormat="1" applyFont="1"/>
    <xf numFmtId="0" fontId="2" fillId="0" borderId="11" xfId="0" applyFont="1" applyBorder="1"/>
    <xf numFmtId="167" fontId="2" fillId="0" borderId="12" xfId="0" applyNumberFormat="1" applyFont="1" applyBorder="1"/>
    <xf numFmtId="10" fontId="2" fillId="0" borderId="5" xfId="0" applyNumberFormat="1" applyFont="1" applyBorder="1"/>
    <xf numFmtId="0" fontId="2" fillId="0" borderId="3" xfId="0" applyFont="1" applyBorder="1" applyAlignment="1">
      <alignment horizontal="right"/>
    </xf>
    <xf numFmtId="0" fontId="2" fillId="0" borderId="12" xfId="0" applyFont="1" applyBorder="1"/>
    <xf numFmtId="0" fontId="2" fillId="0" borderId="6" xfId="0" applyFont="1" applyBorder="1" applyAlignment="1">
      <alignment horizontal="right"/>
    </xf>
    <xf numFmtId="0" fontId="12" fillId="0" borderId="0" xfId="0" applyFont="1"/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1" fillId="0" borderId="0" xfId="0" applyFont="1"/>
    <xf numFmtId="0" fontId="13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2" xfId="0" applyFont="1" applyBorder="1" applyAlignment="1">
      <alignment horizontal="left"/>
    </xf>
    <xf numFmtId="0" fontId="13" fillId="0" borderId="2" xfId="0" applyFont="1" applyBorder="1"/>
    <xf numFmtId="0" fontId="13" fillId="0" borderId="0" xfId="0" applyFont="1"/>
    <xf numFmtId="0" fontId="13" fillId="0" borderId="0" xfId="0" applyFont="1" applyAlignment="1">
      <alignment horizontal="right"/>
    </xf>
    <xf numFmtId="0" fontId="13" fillId="0" borderId="3" xfId="0" applyFont="1" applyBorder="1" applyAlignment="1">
      <alignment horizontal="right"/>
    </xf>
    <xf numFmtId="0" fontId="13" fillId="0" borderId="3" xfId="0" applyFont="1" applyBorder="1"/>
    <xf numFmtId="0" fontId="11" fillId="0" borderId="4" xfId="0" applyFont="1" applyBorder="1" applyAlignment="1">
      <alignment horizontal="left"/>
    </xf>
    <xf numFmtId="0" fontId="13" fillId="0" borderId="4" xfId="0" applyFont="1" applyBorder="1"/>
    <xf numFmtId="0" fontId="13" fillId="0" borderId="5" xfId="0" applyFont="1" applyBorder="1"/>
    <xf numFmtId="0" fontId="13" fillId="0" borderId="5" xfId="0" applyFont="1" applyBorder="1" applyAlignment="1">
      <alignment horizontal="right"/>
    </xf>
    <xf numFmtId="0" fontId="13" fillId="0" borderId="6" xfId="0" applyFont="1" applyBorder="1" applyAlignment="1">
      <alignment horizontal="right"/>
    </xf>
    <xf numFmtId="0" fontId="13" fillId="0" borderId="6" xfId="0" applyFont="1" applyBorder="1"/>
    <xf numFmtId="0" fontId="14" fillId="0" borderId="0" xfId="0" applyFont="1" applyAlignment="1">
      <alignment horizontal="left"/>
    </xf>
    <xf numFmtId="164" fontId="13" fillId="0" borderId="0" xfId="0" applyNumberFormat="1" applyFont="1" applyAlignment="1">
      <alignment horizontal="right"/>
    </xf>
    <xf numFmtId="0" fontId="11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9" fontId="13" fillId="0" borderId="0" xfId="0" applyNumberFormat="1" applyFont="1" applyAlignment="1">
      <alignment horizontal="right"/>
    </xf>
    <xf numFmtId="0" fontId="11" fillId="0" borderId="1" xfId="0" applyFont="1" applyBorder="1"/>
    <xf numFmtId="0" fontId="11" fillId="2" borderId="1" xfId="0" applyFont="1" applyFill="1" applyBorder="1" applyAlignment="1">
      <alignment horizontal="center"/>
    </xf>
    <xf numFmtId="0" fontId="11" fillId="0" borderId="7" xfId="0" applyFont="1" applyBorder="1"/>
    <xf numFmtId="1" fontId="13" fillId="2" borderId="8" xfId="0" applyNumberFormat="1" applyFont="1" applyFill="1" applyBorder="1" applyAlignment="1">
      <alignment horizontal="right"/>
    </xf>
    <xf numFmtId="1" fontId="13" fillId="2" borderId="9" xfId="0" applyNumberFormat="1" applyFont="1" applyFill="1" applyBorder="1" applyAlignment="1">
      <alignment horizontal="right"/>
    </xf>
    <xf numFmtId="1" fontId="13" fillId="2" borderId="10" xfId="0" applyNumberFormat="1" applyFont="1" applyFill="1" applyBorder="1" applyAlignment="1">
      <alignment horizontal="right"/>
    </xf>
    <xf numFmtId="1" fontId="13" fillId="0" borderId="9" xfId="0" applyNumberFormat="1" applyFont="1" applyBorder="1" applyAlignment="1">
      <alignment horizontal="right"/>
    </xf>
    <xf numFmtId="1" fontId="13" fillId="0" borderId="10" xfId="0" applyNumberFormat="1" applyFont="1" applyBorder="1" applyAlignment="1">
      <alignment horizontal="right"/>
    </xf>
    <xf numFmtId="3" fontId="13" fillId="0" borderId="0" xfId="0" applyNumberFormat="1" applyFont="1"/>
    <xf numFmtId="0" fontId="11" fillId="0" borderId="11" xfId="0" applyFont="1" applyBorder="1"/>
    <xf numFmtId="1" fontId="13" fillId="2" borderId="2" xfId="0" applyNumberFormat="1" applyFont="1" applyFill="1" applyBorder="1" applyAlignment="1">
      <alignment horizontal="right"/>
    </xf>
    <xf numFmtId="1" fontId="13" fillId="2" borderId="0" xfId="0" applyNumberFormat="1" applyFont="1" applyFill="1" applyAlignment="1">
      <alignment horizontal="right"/>
    </xf>
    <xf numFmtId="1" fontId="13" fillId="2" borderId="3" xfId="0" applyNumberFormat="1" applyFont="1" applyFill="1" applyBorder="1" applyAlignment="1">
      <alignment horizontal="right"/>
    </xf>
    <xf numFmtId="1" fontId="13" fillId="0" borderId="0" xfId="0" applyNumberFormat="1" applyFont="1" applyAlignment="1">
      <alignment horizontal="right"/>
    </xf>
    <xf numFmtId="1" fontId="13" fillId="0" borderId="3" xfId="0" applyNumberFormat="1" applyFont="1" applyBorder="1" applyAlignment="1">
      <alignment horizontal="right"/>
    </xf>
    <xf numFmtId="0" fontId="13" fillId="0" borderId="0" xfId="0" applyFont="1" applyAlignment="1">
      <alignment horizontal="left"/>
    </xf>
    <xf numFmtId="0" fontId="11" fillId="0" borderId="12" xfId="0" applyFont="1" applyBorder="1"/>
    <xf numFmtId="1" fontId="13" fillId="2" borderId="4" xfId="0" applyNumberFormat="1" applyFont="1" applyFill="1" applyBorder="1" applyAlignment="1">
      <alignment horizontal="right"/>
    </xf>
    <xf numFmtId="1" fontId="13" fillId="2" borderId="5" xfId="0" applyNumberFormat="1" applyFont="1" applyFill="1" applyBorder="1" applyAlignment="1">
      <alignment horizontal="right"/>
    </xf>
    <xf numFmtId="1" fontId="13" fillId="2" borderId="6" xfId="0" applyNumberFormat="1" applyFont="1" applyFill="1" applyBorder="1" applyAlignment="1">
      <alignment horizontal="right"/>
    </xf>
    <xf numFmtId="1" fontId="13" fillId="0" borderId="5" xfId="0" applyNumberFormat="1" applyFont="1" applyBorder="1" applyAlignment="1">
      <alignment horizontal="right"/>
    </xf>
    <xf numFmtId="1" fontId="13" fillId="0" borderId="6" xfId="0" applyNumberFormat="1" applyFont="1" applyBorder="1" applyAlignment="1">
      <alignment horizontal="right"/>
    </xf>
    <xf numFmtId="0" fontId="11" fillId="0" borderId="0" xfId="0" applyFont="1" applyAlignment="1">
      <alignment horizontal="right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1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1" fillId="0" borderId="0" xfId="0" applyFont="1" applyAlignment="1">
      <alignment horizontal="left" wrapText="1"/>
    </xf>
    <xf numFmtId="0" fontId="15" fillId="0" borderId="0" xfId="0" applyFont="1" applyAlignment="1">
      <alignment horizontal="center" wrapText="1"/>
    </xf>
    <xf numFmtId="0" fontId="14" fillId="0" borderId="0" xfId="0" applyFont="1" applyAlignment="1">
      <alignment horizontal="center" wrapText="1"/>
    </xf>
    <xf numFmtId="0" fontId="13" fillId="0" borderId="0" xfId="0" applyFont="1" applyAlignment="1">
      <alignment horizontal="left" wrapText="1"/>
    </xf>
    <xf numFmtId="0" fontId="17" fillId="0" borderId="13" xfId="0" applyFont="1" applyBorder="1"/>
    <xf numFmtId="0" fontId="13" fillId="0" borderId="13" xfId="0" applyFont="1" applyBorder="1" applyAlignment="1">
      <alignment horizontal="right"/>
    </xf>
    <xf numFmtId="0" fontId="13" fillId="0" borderId="13" xfId="0" applyFont="1" applyBorder="1"/>
    <xf numFmtId="0" fontId="18" fillId="0" borderId="0" xfId="0" applyFont="1"/>
    <xf numFmtId="0" fontId="17" fillId="3" borderId="7" xfId="0" applyFont="1" applyFill="1" applyBorder="1"/>
    <xf numFmtId="0" fontId="13" fillId="3" borderId="10" xfId="0" applyFont="1" applyFill="1" applyBorder="1" applyAlignment="1">
      <alignment horizontal="right"/>
    </xf>
    <xf numFmtId="0" fontId="13" fillId="3" borderId="10" xfId="0" applyFont="1" applyFill="1" applyBorder="1"/>
    <xf numFmtId="0" fontId="14" fillId="0" borderId="0" xfId="0" applyFont="1"/>
    <xf numFmtId="9" fontId="13" fillId="0" borderId="3" xfId="0" applyNumberFormat="1" applyFont="1" applyBorder="1" applyAlignment="1">
      <alignment horizontal="right"/>
    </xf>
    <xf numFmtId="10" fontId="13" fillId="0" borderId="3" xfId="0" applyNumberFormat="1" applyFont="1" applyBorder="1" applyAlignment="1">
      <alignment horizontal="right"/>
    </xf>
    <xf numFmtId="165" fontId="13" fillId="0" borderId="3" xfId="0" applyNumberFormat="1" applyFont="1" applyBorder="1" applyAlignment="1">
      <alignment horizontal="right"/>
    </xf>
    <xf numFmtId="9" fontId="13" fillId="0" borderId="6" xfId="0" applyNumberFormat="1" applyFont="1" applyBorder="1" applyAlignment="1">
      <alignment horizontal="right"/>
    </xf>
    <xf numFmtId="10" fontId="13" fillId="0" borderId="6" xfId="0" applyNumberFormat="1" applyFont="1" applyBorder="1" applyAlignment="1">
      <alignment horizontal="right"/>
    </xf>
    <xf numFmtId="165" fontId="13" fillId="0" borderId="6" xfId="0" applyNumberFormat="1" applyFont="1" applyBorder="1" applyAlignment="1">
      <alignment horizontal="right"/>
    </xf>
    <xf numFmtId="0" fontId="11" fillId="0" borderId="11" xfId="0" applyFont="1" applyBorder="1" applyAlignment="1">
      <alignment wrapText="1"/>
    </xf>
    <xf numFmtId="0" fontId="11" fillId="0" borderId="12" xfId="0" applyFont="1" applyBorder="1" applyAlignment="1">
      <alignment wrapText="1"/>
    </xf>
    <xf numFmtId="165" fontId="13" fillId="0" borderId="3" xfId="0" applyNumberFormat="1" applyFont="1" applyBorder="1" applyAlignment="1">
      <alignment horizontal="right" vertical="center"/>
    </xf>
    <xf numFmtId="165" fontId="13" fillId="0" borderId="6" xfId="0" applyNumberFormat="1" applyFont="1" applyBorder="1"/>
    <xf numFmtId="10" fontId="13" fillId="0" borderId="6" xfId="0" applyNumberFormat="1" applyFont="1" applyBorder="1"/>
    <xf numFmtId="0" fontId="20" fillId="0" borderId="0" xfId="0" applyFont="1" applyAlignment="1">
      <alignment horizontal="center" wrapText="1"/>
    </xf>
    <xf numFmtId="0" fontId="17" fillId="3" borderId="7" xfId="0" applyFont="1" applyFill="1" applyBorder="1" applyAlignment="1">
      <alignment wrapText="1"/>
    </xf>
    <xf numFmtId="0" fontId="16" fillId="0" borderId="0" xfId="0" applyFont="1"/>
    <xf numFmtId="0" fontId="16" fillId="0" borderId="0" xfId="0" applyFont="1" applyAlignment="1">
      <alignment horizontal="left"/>
    </xf>
    <xf numFmtId="166" fontId="23" fillId="0" borderId="0" xfId="0" applyNumberFormat="1" applyFont="1"/>
    <xf numFmtId="0" fontId="23" fillId="0" borderId="0" xfId="0" applyFont="1"/>
    <xf numFmtId="0" fontId="10" fillId="0" borderId="0" xfId="0" applyFont="1"/>
    <xf numFmtId="0" fontId="8" fillId="0" borderId="0" xfId="0" applyFont="1"/>
    <xf numFmtId="0" fontId="7" fillId="0" borderId="1" xfId="0" applyFont="1" applyBorder="1"/>
    <xf numFmtId="0" fontId="11" fillId="0" borderId="0" xfId="0" applyFont="1" applyAlignment="1">
      <alignment horizontal="left" wrapText="1"/>
    </xf>
    <xf numFmtId="0" fontId="12" fillId="0" borderId="0" xfId="0" applyFont="1"/>
    <xf numFmtId="0" fontId="15" fillId="0" borderId="0" xfId="0" applyFont="1" applyAlignment="1">
      <alignment horizontal="center"/>
    </xf>
    <xf numFmtId="0" fontId="13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6" fillId="0" borderId="0" xfId="0" applyFont="1"/>
    <xf numFmtId="0" fontId="16" fillId="0" borderId="0" xfId="0" applyFont="1" applyAlignment="1">
      <alignment horizontal="left"/>
    </xf>
    <xf numFmtId="165" fontId="13" fillId="0" borderId="3" xfId="0" applyNumberFormat="1" applyFont="1" applyBorder="1" applyAlignment="1">
      <alignment horizontal="right" vertical="center"/>
    </xf>
    <xf numFmtId="0" fontId="19" fillId="0" borderId="3" xfId="0" applyFont="1" applyBorder="1"/>
    <xf numFmtId="0" fontId="2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0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ls.gov/regions/mid-atlantic/pa_scranton_msa.htm" TargetMode="External"/><Relationship Id="rId7" Type="http://schemas.openxmlformats.org/officeDocument/2006/relationships/hyperlink" Target="http://www.nomisweb.co.uk/" TargetMode="External"/><Relationship Id="rId2" Type="http://schemas.openxmlformats.org/officeDocument/2006/relationships/hyperlink" Target="https://www.bls.gov/regions/midwest/ne_omaha_msa.htm" TargetMode="External"/><Relationship Id="rId1" Type="http://schemas.openxmlformats.org/officeDocument/2006/relationships/hyperlink" Target="https://www.bls.gov/regions/west/wa_seattle_md.htm" TargetMode="External"/><Relationship Id="rId6" Type="http://schemas.openxmlformats.org/officeDocument/2006/relationships/hyperlink" Target="https://www.bls.gov/sae/" TargetMode="External"/><Relationship Id="rId5" Type="http://schemas.openxmlformats.org/officeDocument/2006/relationships/hyperlink" Target="https://www.nomisweb.co.uk/" TargetMode="External"/><Relationship Id="rId4" Type="http://schemas.openxmlformats.org/officeDocument/2006/relationships/hyperlink" Target="https://www.nomisweb.co.uk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ensusreporter.org/profiles/31000US42540-scranton-wilkes-barre-pa-metro-area/" TargetMode="External"/><Relationship Id="rId3" Type="http://schemas.openxmlformats.org/officeDocument/2006/relationships/hyperlink" Target="https://censusreporter.org/profiles/31000US42540-scranton-wilkes-barre-pa-metro-area/" TargetMode="External"/><Relationship Id="rId7" Type="http://schemas.openxmlformats.org/officeDocument/2006/relationships/hyperlink" Target="https://censusreporter.org/profiles/31000US36540-omaha-council-bluffs-ne-ia-metro-area/" TargetMode="External"/><Relationship Id="rId2" Type="http://schemas.openxmlformats.org/officeDocument/2006/relationships/hyperlink" Target="https://censusreporter.org/profiles/31000US36540-omaha-council-bluffs-ne-ia-metro-area/" TargetMode="External"/><Relationship Id="rId1" Type="http://schemas.openxmlformats.org/officeDocument/2006/relationships/hyperlink" Target="https://censusreporter.org/profiles/31000US42660-seattle-tacoma-bellevue-wa-metro-area/" TargetMode="External"/><Relationship Id="rId6" Type="http://schemas.openxmlformats.org/officeDocument/2006/relationships/hyperlink" Target="https://censusreporter.org/profiles/31000US42660-seattle-tacoma-bellevue-wa-metro-area/" TargetMode="External"/><Relationship Id="rId11" Type="http://schemas.openxmlformats.org/officeDocument/2006/relationships/hyperlink" Target="https://statswales.gov.wales/Catalogue/Education-and-Skills/Post-16-Education-and-Training/Data-For-Regions-of-Wales/HighestQualificationLevelsOfWorkingAgeAdultsNotInFullTimeEducation-by-EconomicActivity-Region-LocalAuthority" TargetMode="External"/><Relationship Id="rId5" Type="http://schemas.openxmlformats.org/officeDocument/2006/relationships/hyperlink" Target="https://www.nomisweb.co.uk/reports/localarea?compare=W04000650" TargetMode="External"/><Relationship Id="rId10" Type="http://schemas.openxmlformats.org/officeDocument/2006/relationships/hyperlink" Target="http://www.nomisweb.co.uk/" TargetMode="External"/><Relationship Id="rId4" Type="http://schemas.openxmlformats.org/officeDocument/2006/relationships/hyperlink" Target="https://www.nomisweb.co.uk/reports/localarea?compare=E34004801" TargetMode="External"/><Relationship Id="rId9" Type="http://schemas.openxmlformats.org/officeDocument/2006/relationships/hyperlink" Target="http://censusreporter.or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ls.gov/opub/mlr/2020/article/ability-to-work-from-home.htm" TargetMode="External"/><Relationship Id="rId2" Type="http://schemas.openxmlformats.org/officeDocument/2006/relationships/hyperlink" Target="https://www.bls.gov/opub/mlr/2021/article/teleworking-and-lost-work-during-the-pandemic-new-evidence-from-the-cps.htm" TargetMode="External"/><Relationship Id="rId1" Type="http://schemas.openxmlformats.org/officeDocument/2006/relationships/hyperlink" Target="https://www.nber.org/papers/w26948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ipd.co.uk/Images/working-from-home-1_tcm18-74230.pdf" TargetMode="External"/><Relationship Id="rId1" Type="http://schemas.openxmlformats.org/officeDocument/2006/relationships/hyperlink" Target="https://news.gallup.com/poll/355907/remote-work-persisting-trending-permanent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990"/>
  <sheetViews>
    <sheetView zoomScaleNormal="100" workbookViewId="0">
      <selection activeCell="A22" sqref="A22"/>
    </sheetView>
  </sheetViews>
  <sheetFormatPr defaultColWidth="14.42578125" defaultRowHeight="15" customHeight="1" x14ac:dyDescent="0.2"/>
  <cols>
    <col min="1" max="1" width="33" style="39" customWidth="1"/>
    <col min="2" max="22" width="10.7109375" style="39" customWidth="1"/>
    <col min="23" max="16384" width="14.42578125" style="39"/>
  </cols>
  <sheetData>
    <row r="1" spans="1:36" ht="15.75" customHeight="1" x14ac:dyDescent="0.2">
      <c r="A1" s="127" t="s">
        <v>0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</row>
    <row r="2" spans="1:36" ht="12.95" customHeight="1" x14ac:dyDescent="0.2">
      <c r="A2" s="125" t="s">
        <v>1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N2" s="40"/>
    </row>
    <row r="3" spans="1:36" ht="26.1" customHeight="1" x14ac:dyDescent="0.2">
      <c r="A3" s="125" t="s">
        <v>2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</row>
    <row r="4" spans="1:36" ht="26.1" customHeight="1" x14ac:dyDescent="0.2">
      <c r="A4" s="125" t="s">
        <v>3</v>
      </c>
      <c r="B4" s="126"/>
      <c r="C4" s="126"/>
      <c r="D4" s="126"/>
      <c r="E4" s="126"/>
      <c r="F4" s="126"/>
      <c r="G4" s="126"/>
      <c r="H4" s="126"/>
      <c r="I4" s="126"/>
      <c r="J4" s="126"/>
      <c r="K4" s="126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</row>
    <row r="5" spans="1:36" ht="12.75" x14ac:dyDescent="0.2">
      <c r="A5" s="125" t="s">
        <v>4</v>
      </c>
      <c r="B5" s="126"/>
      <c r="C5" s="126"/>
      <c r="D5" s="126"/>
      <c r="E5" s="126"/>
      <c r="F5" s="126"/>
      <c r="G5" s="126"/>
      <c r="H5" s="126"/>
      <c r="I5" s="126"/>
      <c r="J5" s="126"/>
      <c r="K5" s="126"/>
    </row>
    <row r="6" spans="1:36" ht="15.75" customHeight="1" x14ac:dyDescent="0.2">
      <c r="A6" s="125" t="s">
        <v>5</v>
      </c>
      <c r="B6" s="126"/>
      <c r="C6" s="126"/>
      <c r="D6" s="126"/>
      <c r="E6" s="126"/>
      <c r="F6" s="126"/>
      <c r="G6" s="126"/>
      <c r="H6" s="126"/>
      <c r="I6" s="126"/>
      <c r="J6" s="126"/>
      <c r="K6" s="126"/>
    </row>
    <row r="7" spans="1:36" ht="15.75" customHeight="1" x14ac:dyDescent="0.2"/>
    <row r="8" spans="1:36" ht="15.75" customHeight="1" x14ac:dyDescent="0.2">
      <c r="A8" s="122" t="s">
        <v>6</v>
      </c>
      <c r="B8" s="123"/>
      <c r="C8" s="123"/>
      <c r="D8" s="123"/>
      <c r="E8" s="123"/>
      <c r="F8" s="123"/>
      <c r="G8" s="123"/>
      <c r="H8" s="123"/>
      <c r="I8" s="123"/>
      <c r="J8" s="123"/>
    </row>
    <row r="9" spans="1:36" ht="15.75" customHeight="1" x14ac:dyDescent="0.2">
      <c r="A9" s="42" t="s">
        <v>7</v>
      </c>
      <c r="B9" s="124" t="s">
        <v>8</v>
      </c>
      <c r="C9" s="123"/>
      <c r="D9" s="123"/>
      <c r="E9" s="123"/>
      <c r="F9" s="123"/>
      <c r="G9" s="123"/>
      <c r="H9" s="123"/>
      <c r="I9" s="124" t="s">
        <v>9</v>
      </c>
      <c r="J9" s="123"/>
      <c r="K9" s="123"/>
      <c r="L9" s="123"/>
      <c r="M9" s="123"/>
      <c r="N9" s="123"/>
      <c r="O9" s="123"/>
      <c r="P9" s="124" t="s">
        <v>10</v>
      </c>
      <c r="Q9" s="123"/>
      <c r="R9" s="123"/>
      <c r="S9" s="123"/>
      <c r="T9" s="123"/>
      <c r="U9" s="123"/>
      <c r="V9" s="123"/>
    </row>
    <row r="10" spans="1:36" ht="15.75" customHeight="1" x14ac:dyDescent="0.2">
      <c r="A10" s="43"/>
      <c r="B10" s="44">
        <v>2000</v>
      </c>
      <c r="C10" s="44">
        <v>2005</v>
      </c>
      <c r="D10" s="44">
        <v>2010</v>
      </c>
      <c r="E10" s="44">
        <v>2015</v>
      </c>
      <c r="F10" s="44">
        <v>2019</v>
      </c>
      <c r="G10" s="44">
        <v>2020</v>
      </c>
      <c r="H10" s="44">
        <v>2021</v>
      </c>
      <c r="I10" s="44">
        <v>2000</v>
      </c>
      <c r="J10" s="44">
        <v>2005</v>
      </c>
      <c r="K10" s="44">
        <v>2010</v>
      </c>
      <c r="L10" s="44">
        <v>2015</v>
      </c>
      <c r="M10" s="44">
        <v>2019</v>
      </c>
      <c r="N10" s="44">
        <v>2020</v>
      </c>
      <c r="O10" s="44">
        <v>2021</v>
      </c>
      <c r="P10" s="44">
        <v>2000</v>
      </c>
      <c r="Q10" s="44">
        <v>2005</v>
      </c>
      <c r="R10" s="44">
        <v>2010</v>
      </c>
      <c r="S10" s="44">
        <v>2015</v>
      </c>
      <c r="T10" s="44">
        <v>2019</v>
      </c>
      <c r="U10" s="44">
        <v>2020</v>
      </c>
      <c r="V10" s="44">
        <v>2021</v>
      </c>
    </row>
    <row r="11" spans="1:36" ht="15.75" customHeight="1" x14ac:dyDescent="0.2">
      <c r="A11" s="45" t="s">
        <v>11</v>
      </c>
      <c r="B11" s="46">
        <v>101699.99999999999</v>
      </c>
      <c r="C11" s="47">
        <v>104700</v>
      </c>
      <c r="D11" s="47">
        <v>83600</v>
      </c>
      <c r="E11" s="48">
        <v>107100</v>
      </c>
      <c r="F11" s="48">
        <v>127600</v>
      </c>
      <c r="G11" s="48">
        <v>129900</v>
      </c>
      <c r="H11" s="49">
        <v>109600</v>
      </c>
      <c r="I11" s="48">
        <v>23500</v>
      </c>
      <c r="J11" s="48">
        <v>25700</v>
      </c>
      <c r="K11" s="48">
        <v>20900</v>
      </c>
      <c r="L11" s="48">
        <v>25800</v>
      </c>
      <c r="M11" s="48">
        <v>30500</v>
      </c>
      <c r="N11" s="48">
        <v>30400</v>
      </c>
      <c r="O11" s="49">
        <v>30700</v>
      </c>
      <c r="P11" s="48">
        <v>10700</v>
      </c>
      <c r="Q11" s="48">
        <v>10600</v>
      </c>
      <c r="R11" s="48">
        <v>9400</v>
      </c>
      <c r="S11" s="48">
        <v>10200</v>
      </c>
      <c r="T11" s="47">
        <v>10500</v>
      </c>
      <c r="U11" s="47">
        <v>9800</v>
      </c>
      <c r="V11" s="50">
        <v>10300</v>
      </c>
    </row>
    <row r="12" spans="1:36" ht="15.75" customHeight="1" x14ac:dyDescent="0.2">
      <c r="A12" s="45" t="s">
        <v>12</v>
      </c>
      <c r="B12" s="46">
        <v>212800</v>
      </c>
      <c r="C12" s="47">
        <v>171300</v>
      </c>
      <c r="D12" s="47">
        <v>167000</v>
      </c>
      <c r="E12" s="48">
        <v>188200</v>
      </c>
      <c r="F12" s="48">
        <v>184300</v>
      </c>
      <c r="G12" s="48">
        <v>168400</v>
      </c>
      <c r="H12" s="49">
        <v>142200</v>
      </c>
      <c r="I12" s="48">
        <v>35700</v>
      </c>
      <c r="J12" s="48">
        <v>32900</v>
      </c>
      <c r="K12" s="48">
        <v>31200</v>
      </c>
      <c r="L12" s="48">
        <v>32700.000000000004</v>
      </c>
      <c r="M12" s="48">
        <v>33600</v>
      </c>
      <c r="N12" s="48">
        <v>33000</v>
      </c>
      <c r="O12" s="49">
        <v>33500</v>
      </c>
      <c r="P12" s="48">
        <v>45600</v>
      </c>
      <c r="Q12" s="48">
        <v>34900</v>
      </c>
      <c r="R12" s="48">
        <v>27800</v>
      </c>
      <c r="S12" s="48">
        <v>27000</v>
      </c>
      <c r="T12" s="47">
        <v>28600</v>
      </c>
      <c r="U12" s="47">
        <v>26900</v>
      </c>
      <c r="V12" s="50">
        <v>27200</v>
      </c>
    </row>
    <row r="13" spans="1:36" ht="15.75" customHeight="1" x14ac:dyDescent="0.2">
      <c r="A13" s="45" t="s">
        <v>13</v>
      </c>
      <c r="B13" s="46">
        <v>325600</v>
      </c>
      <c r="C13" s="47">
        <v>313200</v>
      </c>
      <c r="D13" s="47">
        <v>301600</v>
      </c>
      <c r="E13" s="48">
        <v>354400</v>
      </c>
      <c r="F13" s="48">
        <v>398000</v>
      </c>
      <c r="G13" s="48">
        <v>390300</v>
      </c>
      <c r="H13" s="49">
        <v>332600</v>
      </c>
      <c r="I13" s="48">
        <v>108100</v>
      </c>
      <c r="J13" s="48">
        <v>99700</v>
      </c>
      <c r="K13" s="48">
        <v>94100</v>
      </c>
      <c r="L13" s="48">
        <v>98200</v>
      </c>
      <c r="M13" s="48">
        <v>96100</v>
      </c>
      <c r="N13" s="48">
        <v>91800</v>
      </c>
      <c r="O13" s="49">
        <v>94100</v>
      </c>
      <c r="P13" s="48">
        <v>55600</v>
      </c>
      <c r="Q13" s="48">
        <v>58500</v>
      </c>
      <c r="R13" s="48">
        <v>58900</v>
      </c>
      <c r="S13" s="48">
        <v>62600</v>
      </c>
      <c r="T13" s="47">
        <v>63500</v>
      </c>
      <c r="U13" s="47">
        <v>61900</v>
      </c>
      <c r="V13" s="50">
        <v>63900</v>
      </c>
    </row>
    <row r="14" spans="1:36" ht="15.75" customHeight="1" x14ac:dyDescent="0.2">
      <c r="A14" s="45" t="s">
        <v>14</v>
      </c>
      <c r="B14" s="46">
        <v>79500</v>
      </c>
      <c r="C14" s="47">
        <v>77700</v>
      </c>
      <c r="D14" s="47">
        <v>87700</v>
      </c>
      <c r="E14" s="48">
        <v>97500</v>
      </c>
      <c r="F14" s="48">
        <v>128400</v>
      </c>
      <c r="G14" s="48">
        <v>133700</v>
      </c>
      <c r="H14" s="49">
        <v>139000</v>
      </c>
      <c r="I14" s="47">
        <v>15300</v>
      </c>
      <c r="J14" s="47">
        <v>13300</v>
      </c>
      <c r="K14" s="47">
        <v>11200</v>
      </c>
      <c r="L14" s="47">
        <v>11600</v>
      </c>
      <c r="M14" s="47">
        <v>10500</v>
      </c>
      <c r="N14" s="47">
        <v>9900</v>
      </c>
      <c r="O14" s="49">
        <v>9800</v>
      </c>
      <c r="P14" s="48">
        <v>7000</v>
      </c>
      <c r="Q14" s="48">
        <v>6300</v>
      </c>
      <c r="R14" s="48">
        <v>5000</v>
      </c>
      <c r="S14" s="48">
        <v>3500</v>
      </c>
      <c r="T14" s="48">
        <v>2900</v>
      </c>
      <c r="U14" s="48">
        <v>2600</v>
      </c>
      <c r="V14" s="49">
        <v>2500</v>
      </c>
    </row>
    <row r="15" spans="1:36" ht="15.75" customHeight="1" x14ac:dyDescent="0.2">
      <c r="A15" s="45" t="s">
        <v>15</v>
      </c>
      <c r="B15" s="46">
        <v>101800</v>
      </c>
      <c r="C15" s="47">
        <v>106700</v>
      </c>
      <c r="D15" s="47">
        <v>92100</v>
      </c>
      <c r="E15" s="48">
        <v>95900</v>
      </c>
      <c r="F15" s="48">
        <v>101400</v>
      </c>
      <c r="G15" s="48">
        <v>100400</v>
      </c>
      <c r="H15" s="49">
        <v>87600</v>
      </c>
      <c r="I15" s="48">
        <v>35800</v>
      </c>
      <c r="J15" s="48">
        <v>37600</v>
      </c>
      <c r="K15" s="48">
        <v>40500</v>
      </c>
      <c r="L15" s="48">
        <v>42200</v>
      </c>
      <c r="M15" s="48">
        <v>46000</v>
      </c>
      <c r="N15" s="48">
        <v>45500</v>
      </c>
      <c r="O15" s="49">
        <v>44100</v>
      </c>
      <c r="P15" s="48">
        <v>13700</v>
      </c>
      <c r="Q15" s="48">
        <v>13400</v>
      </c>
      <c r="R15" s="48">
        <v>12400</v>
      </c>
      <c r="S15" s="48">
        <v>12600</v>
      </c>
      <c r="T15" s="47">
        <v>13100</v>
      </c>
      <c r="U15" s="47">
        <v>13000</v>
      </c>
      <c r="V15" s="50">
        <v>13000</v>
      </c>
    </row>
    <row r="16" spans="1:36" ht="15.75" customHeight="1" x14ac:dyDescent="0.2">
      <c r="A16" s="45" t="s">
        <v>16</v>
      </c>
      <c r="B16" s="46">
        <v>220500</v>
      </c>
      <c r="C16" s="47">
        <v>214400</v>
      </c>
      <c r="D16" s="47">
        <v>220700</v>
      </c>
      <c r="E16" s="48">
        <v>268600</v>
      </c>
      <c r="F16" s="48">
        <v>302100</v>
      </c>
      <c r="G16" s="48">
        <v>295700</v>
      </c>
      <c r="H16" s="49">
        <v>277500</v>
      </c>
      <c r="I16" s="48">
        <v>60400</v>
      </c>
      <c r="J16" s="48">
        <v>61700</v>
      </c>
      <c r="K16" s="48">
        <v>63500</v>
      </c>
      <c r="L16" s="48">
        <v>73600</v>
      </c>
      <c r="M16" s="48">
        <v>73100</v>
      </c>
      <c r="N16" s="48">
        <v>70900</v>
      </c>
      <c r="O16" s="49">
        <v>71900</v>
      </c>
      <c r="P16" s="48">
        <v>23000</v>
      </c>
      <c r="Q16" s="48">
        <v>23400</v>
      </c>
      <c r="R16" s="48">
        <v>25000</v>
      </c>
      <c r="S16" s="48">
        <v>29800</v>
      </c>
      <c r="T16" s="47">
        <v>28300</v>
      </c>
      <c r="U16" s="47">
        <v>25500</v>
      </c>
      <c r="V16" s="50">
        <v>26100</v>
      </c>
    </row>
    <row r="17" spans="1:31" ht="15.75" customHeight="1" x14ac:dyDescent="0.2">
      <c r="A17" s="45" t="s">
        <v>17</v>
      </c>
      <c r="B17" s="46">
        <v>183700</v>
      </c>
      <c r="C17" s="47">
        <v>198400</v>
      </c>
      <c r="D17" s="47">
        <v>231500</v>
      </c>
      <c r="E17" s="48">
        <v>251300</v>
      </c>
      <c r="F17" s="48">
        <v>283000</v>
      </c>
      <c r="G17" s="48">
        <v>272100</v>
      </c>
      <c r="H17" s="49">
        <v>223500</v>
      </c>
      <c r="I17" s="48">
        <v>55200</v>
      </c>
      <c r="J17" s="48">
        <v>61200</v>
      </c>
      <c r="K17" s="48">
        <v>71500</v>
      </c>
      <c r="L17" s="48">
        <v>76100</v>
      </c>
      <c r="M17" s="48">
        <v>79700</v>
      </c>
      <c r="N17" s="48">
        <v>78000</v>
      </c>
      <c r="O17" s="49">
        <v>79600</v>
      </c>
      <c r="P17" s="48">
        <v>45300</v>
      </c>
      <c r="Q17" s="48">
        <v>49100</v>
      </c>
      <c r="R17" s="48">
        <v>52200</v>
      </c>
      <c r="S17" s="48">
        <v>51900</v>
      </c>
      <c r="T17" s="47">
        <v>55200</v>
      </c>
      <c r="U17" s="47">
        <v>51500</v>
      </c>
      <c r="V17" s="50">
        <v>50500</v>
      </c>
    </row>
    <row r="18" spans="1:31" ht="15.75" customHeight="1" x14ac:dyDescent="0.2">
      <c r="A18" s="45" t="s">
        <v>18</v>
      </c>
      <c r="B18" s="46">
        <v>145800</v>
      </c>
      <c r="C18" s="47">
        <v>152500</v>
      </c>
      <c r="D18" s="47">
        <v>155700</v>
      </c>
      <c r="E18" s="48">
        <v>185200</v>
      </c>
      <c r="F18" s="48">
        <v>207800</v>
      </c>
      <c r="G18" s="48">
        <v>150600</v>
      </c>
      <c r="H18" s="49">
        <v>133000</v>
      </c>
      <c r="I18" s="48">
        <v>41100</v>
      </c>
      <c r="J18" s="48">
        <v>42200</v>
      </c>
      <c r="K18" s="48">
        <v>43800</v>
      </c>
      <c r="L18" s="48">
        <v>48400</v>
      </c>
      <c r="M18" s="48">
        <v>52000</v>
      </c>
      <c r="N18" s="48">
        <v>43300</v>
      </c>
      <c r="O18" s="49">
        <v>47500</v>
      </c>
      <c r="P18" s="48">
        <v>19000</v>
      </c>
      <c r="Q18" s="48">
        <v>22000</v>
      </c>
      <c r="R18" s="48">
        <v>21800</v>
      </c>
      <c r="S18" s="48">
        <v>23300</v>
      </c>
      <c r="T18" s="47">
        <v>23500</v>
      </c>
      <c r="U18" s="47">
        <v>17800</v>
      </c>
      <c r="V18" s="50">
        <v>18200</v>
      </c>
    </row>
    <row r="19" spans="1:31" ht="15.75" customHeight="1" x14ac:dyDescent="0.2">
      <c r="A19" s="45" t="s">
        <v>19</v>
      </c>
      <c r="B19" s="46">
        <v>57800</v>
      </c>
      <c r="C19" s="47">
        <v>61800</v>
      </c>
      <c r="D19" s="47">
        <v>63200</v>
      </c>
      <c r="E19" s="48">
        <v>70200</v>
      </c>
      <c r="F19" s="48">
        <v>78700</v>
      </c>
      <c r="G19" s="48">
        <v>71100</v>
      </c>
      <c r="H19" s="49">
        <v>59300</v>
      </c>
      <c r="I19" s="48">
        <v>14400</v>
      </c>
      <c r="J19" s="48">
        <v>16400</v>
      </c>
      <c r="K19" s="48">
        <v>17800</v>
      </c>
      <c r="L19" s="48">
        <v>18300</v>
      </c>
      <c r="M19" s="48">
        <v>18600</v>
      </c>
      <c r="N19" s="48">
        <v>17700</v>
      </c>
      <c r="O19" s="49">
        <v>18300</v>
      </c>
      <c r="P19" s="48">
        <v>10000</v>
      </c>
      <c r="Q19" s="48">
        <v>10000</v>
      </c>
      <c r="R19" s="48">
        <v>8300</v>
      </c>
      <c r="S19" s="48">
        <v>8500</v>
      </c>
      <c r="T19" s="47">
        <v>8800</v>
      </c>
      <c r="U19" s="47">
        <v>7500</v>
      </c>
      <c r="V19" s="50">
        <v>7700</v>
      </c>
    </row>
    <row r="20" spans="1:31" ht="15.75" customHeight="1" x14ac:dyDescent="0.2">
      <c r="A20" s="51" t="s">
        <v>20</v>
      </c>
      <c r="B20" s="52">
        <v>236000</v>
      </c>
      <c r="C20" s="53">
        <v>252100</v>
      </c>
      <c r="D20" s="53">
        <v>264200</v>
      </c>
      <c r="E20" s="54">
        <v>270300</v>
      </c>
      <c r="F20" s="54">
        <v>275500</v>
      </c>
      <c r="G20" s="54">
        <v>266000</v>
      </c>
      <c r="H20" s="55">
        <v>206700</v>
      </c>
      <c r="I20" s="54">
        <v>55300</v>
      </c>
      <c r="J20" s="54">
        <v>59900</v>
      </c>
      <c r="K20" s="54">
        <v>65300</v>
      </c>
      <c r="L20" s="54">
        <v>65900</v>
      </c>
      <c r="M20" s="54">
        <v>66900</v>
      </c>
      <c r="N20" s="54">
        <v>65200</v>
      </c>
      <c r="O20" s="55">
        <v>65200</v>
      </c>
      <c r="P20" s="54">
        <v>31200</v>
      </c>
      <c r="Q20" s="54">
        <v>31700</v>
      </c>
      <c r="R20" s="54">
        <v>31700</v>
      </c>
      <c r="S20" s="54">
        <v>29400</v>
      </c>
      <c r="T20" s="53">
        <v>29000</v>
      </c>
      <c r="U20" s="53">
        <v>27900</v>
      </c>
      <c r="V20" s="56">
        <v>28300</v>
      </c>
    </row>
    <row r="21" spans="1:31" ht="15.75" customHeight="1" x14ac:dyDescent="0.2"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31" ht="15.75" customHeight="1" x14ac:dyDescent="0.2">
      <c r="D22" s="40"/>
      <c r="E22" s="40"/>
      <c r="F22" s="40"/>
      <c r="G22" s="40"/>
      <c r="H22" s="57"/>
      <c r="I22" s="40"/>
      <c r="J22" s="40"/>
      <c r="K22" s="40"/>
      <c r="L22" s="57"/>
      <c r="M22" s="40"/>
      <c r="N22" s="40"/>
      <c r="O22" s="40"/>
      <c r="P22" s="40"/>
      <c r="Q22" s="40"/>
      <c r="R22" s="40"/>
      <c r="S22" s="40"/>
      <c r="T22" s="40"/>
      <c r="U22" s="40"/>
      <c r="V22" s="40"/>
    </row>
    <row r="23" spans="1:31" ht="15.75" customHeight="1" x14ac:dyDescent="0.2">
      <c r="A23" s="42" t="s">
        <v>21</v>
      </c>
      <c r="B23" s="47"/>
      <c r="E23" s="48"/>
      <c r="F23" s="48"/>
      <c r="G23" s="48"/>
      <c r="H23" s="48"/>
      <c r="I23" s="58"/>
      <c r="J23" s="58"/>
      <c r="M23" s="59"/>
      <c r="N23" s="59"/>
      <c r="O23" s="59"/>
      <c r="P23" s="42"/>
    </row>
    <row r="24" spans="1:31" ht="15.75" customHeight="1" x14ac:dyDescent="0.2">
      <c r="A24" s="42" t="s">
        <v>22</v>
      </c>
      <c r="B24" s="124" t="s">
        <v>23</v>
      </c>
      <c r="C24" s="123"/>
      <c r="D24" s="123"/>
      <c r="E24" s="123"/>
      <c r="F24" s="123"/>
      <c r="G24" s="123"/>
      <c r="H24" s="124" t="s">
        <v>24</v>
      </c>
      <c r="I24" s="123"/>
      <c r="J24" s="123"/>
      <c r="K24" s="123"/>
      <c r="L24" s="123"/>
      <c r="M24" s="123"/>
      <c r="N24" s="60"/>
      <c r="O24" s="60"/>
      <c r="P24" s="61"/>
      <c r="Q24" s="61"/>
    </row>
    <row r="25" spans="1:31" ht="15.75" customHeight="1" x14ac:dyDescent="0.2">
      <c r="A25" s="62"/>
      <c r="B25" s="63">
        <v>2005</v>
      </c>
      <c r="C25" s="63">
        <v>2010</v>
      </c>
      <c r="D25" s="63">
        <v>2015</v>
      </c>
      <c r="E25" s="63">
        <v>2019</v>
      </c>
      <c r="F25" s="63">
        <v>2020</v>
      </c>
      <c r="G25" s="63">
        <v>2021</v>
      </c>
      <c r="H25" s="44">
        <v>2005</v>
      </c>
      <c r="I25" s="44">
        <v>2010</v>
      </c>
      <c r="J25" s="44">
        <v>2015</v>
      </c>
      <c r="K25" s="44">
        <v>2019</v>
      </c>
      <c r="L25" s="44">
        <v>2020</v>
      </c>
      <c r="M25" s="44">
        <v>2021</v>
      </c>
      <c r="N25" s="40"/>
      <c r="O25" s="40"/>
      <c r="P25" s="61"/>
      <c r="Q25" s="61"/>
    </row>
    <row r="26" spans="1:31" ht="15.75" customHeight="1" x14ac:dyDescent="0.2">
      <c r="A26" s="64" t="s">
        <v>11</v>
      </c>
      <c r="B26" s="65">
        <v>141000</v>
      </c>
      <c r="C26" s="66">
        <v>138700</v>
      </c>
      <c r="D26" s="66">
        <v>138000</v>
      </c>
      <c r="E26" s="66">
        <v>150300</v>
      </c>
      <c r="F26" s="66">
        <v>153500</v>
      </c>
      <c r="G26" s="67">
        <v>146240</v>
      </c>
      <c r="H26" s="68">
        <v>4100</v>
      </c>
      <c r="I26" s="68">
        <v>3500</v>
      </c>
      <c r="J26" s="68">
        <v>4500</v>
      </c>
      <c r="K26" s="68">
        <v>4600</v>
      </c>
      <c r="L26" s="68">
        <v>3300</v>
      </c>
      <c r="M26" s="69">
        <v>4100</v>
      </c>
      <c r="N26" s="70"/>
      <c r="O26" s="70"/>
      <c r="P26" s="61"/>
      <c r="Q26" s="61"/>
    </row>
    <row r="27" spans="1:31" ht="15.75" customHeight="1" x14ac:dyDescent="0.2">
      <c r="A27" s="71" t="s">
        <v>12</v>
      </c>
      <c r="B27" s="72">
        <v>80200</v>
      </c>
      <c r="C27" s="73">
        <v>73900</v>
      </c>
      <c r="D27" s="73">
        <v>80500</v>
      </c>
      <c r="E27" s="73">
        <v>100200</v>
      </c>
      <c r="F27" s="73">
        <v>107500</v>
      </c>
      <c r="G27" s="74">
        <v>103120</v>
      </c>
      <c r="H27" s="75">
        <v>5700</v>
      </c>
      <c r="I27" s="75">
        <v>4300</v>
      </c>
      <c r="J27" s="75">
        <v>3500</v>
      </c>
      <c r="K27" s="75">
        <v>4900</v>
      </c>
      <c r="L27" s="75">
        <v>4800</v>
      </c>
      <c r="M27" s="76">
        <v>5700</v>
      </c>
      <c r="N27" s="70"/>
      <c r="O27" s="70"/>
      <c r="P27" s="61"/>
      <c r="Q27" s="61"/>
    </row>
    <row r="28" spans="1:31" ht="15.75" customHeight="1" x14ac:dyDescent="0.2">
      <c r="A28" s="71" t="s">
        <v>13</v>
      </c>
      <c r="B28" s="72">
        <v>92000</v>
      </c>
      <c r="C28" s="73">
        <v>109100</v>
      </c>
      <c r="D28" s="73">
        <v>128300</v>
      </c>
      <c r="E28" s="73">
        <v>146900</v>
      </c>
      <c r="F28" s="73">
        <v>145800</v>
      </c>
      <c r="G28" s="74">
        <v>146100</v>
      </c>
      <c r="H28" s="75">
        <v>1400</v>
      </c>
      <c r="I28" s="75">
        <v>900</v>
      </c>
      <c r="J28" s="75">
        <v>1400</v>
      </c>
      <c r="K28" s="75">
        <v>800</v>
      </c>
      <c r="L28" s="75">
        <v>1200</v>
      </c>
      <c r="M28" s="76">
        <v>1400</v>
      </c>
      <c r="N28" s="70"/>
      <c r="O28" s="70"/>
      <c r="P28" s="61"/>
      <c r="Q28" s="61"/>
    </row>
    <row r="29" spans="1:31" ht="15.75" customHeight="1" x14ac:dyDescent="0.2">
      <c r="A29" s="71" t="s">
        <v>14</v>
      </c>
      <c r="B29" s="72">
        <v>59900</v>
      </c>
      <c r="C29" s="73">
        <v>68400</v>
      </c>
      <c r="D29" s="73">
        <v>66800</v>
      </c>
      <c r="E29" s="73">
        <v>72100</v>
      </c>
      <c r="F29" s="73">
        <v>73300</v>
      </c>
      <c r="G29" s="74">
        <v>73120</v>
      </c>
      <c r="H29" s="75">
        <v>4000</v>
      </c>
      <c r="I29" s="75">
        <v>4400</v>
      </c>
      <c r="J29" s="75">
        <v>3800</v>
      </c>
      <c r="K29" s="75">
        <v>3900</v>
      </c>
      <c r="L29" s="75">
        <v>3600</v>
      </c>
      <c r="M29" s="76">
        <v>4000</v>
      </c>
      <c r="N29" s="70"/>
      <c r="O29" s="70"/>
      <c r="P29" s="61"/>
      <c r="Q29" s="61"/>
    </row>
    <row r="30" spans="1:31" ht="15.75" customHeight="1" x14ac:dyDescent="0.2">
      <c r="A30" s="71" t="s">
        <v>15</v>
      </c>
      <c r="B30" s="72">
        <v>22400</v>
      </c>
      <c r="C30" s="73">
        <v>21105</v>
      </c>
      <c r="D30" s="73">
        <v>22890</v>
      </c>
      <c r="E30" s="73">
        <v>22820</v>
      </c>
      <c r="F30" s="73">
        <v>20160</v>
      </c>
      <c r="G30" s="74">
        <v>25592</v>
      </c>
      <c r="H30" s="75">
        <v>3045</v>
      </c>
      <c r="I30" s="75">
        <v>2940</v>
      </c>
      <c r="J30" s="75">
        <v>3709.9999999999995</v>
      </c>
      <c r="K30" s="75">
        <v>3535</v>
      </c>
      <c r="L30" s="75">
        <v>4094.9999999999995</v>
      </c>
      <c r="M30" s="76">
        <v>3045</v>
      </c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</row>
    <row r="31" spans="1:31" ht="15.75" customHeight="1" x14ac:dyDescent="0.2">
      <c r="A31" s="71" t="s">
        <v>16</v>
      </c>
      <c r="B31" s="72">
        <v>41600</v>
      </c>
      <c r="C31" s="73">
        <v>39195</v>
      </c>
      <c r="D31" s="73">
        <v>42510</v>
      </c>
      <c r="E31" s="73">
        <v>42380</v>
      </c>
      <c r="F31" s="73">
        <v>37440</v>
      </c>
      <c r="G31" s="74">
        <v>47528</v>
      </c>
      <c r="H31" s="75">
        <v>5655</v>
      </c>
      <c r="I31" s="75">
        <v>5460</v>
      </c>
      <c r="J31" s="75">
        <v>6890</v>
      </c>
      <c r="K31" s="75">
        <v>6565</v>
      </c>
      <c r="L31" s="75">
        <v>7605</v>
      </c>
      <c r="M31" s="76">
        <v>5655</v>
      </c>
      <c r="O31" s="77"/>
    </row>
    <row r="32" spans="1:31" ht="15.75" customHeight="1" x14ac:dyDescent="0.2">
      <c r="A32" s="71" t="s">
        <v>17</v>
      </c>
      <c r="B32" s="72">
        <v>29000</v>
      </c>
      <c r="C32" s="73">
        <v>24450</v>
      </c>
      <c r="D32" s="73">
        <v>22900</v>
      </c>
      <c r="E32" s="73">
        <v>23850</v>
      </c>
      <c r="F32" s="73">
        <v>21450</v>
      </c>
      <c r="G32" s="74">
        <v>23900</v>
      </c>
      <c r="H32" s="75">
        <v>9700</v>
      </c>
      <c r="I32" s="75">
        <v>9800</v>
      </c>
      <c r="J32" s="75">
        <v>10550</v>
      </c>
      <c r="K32" s="75">
        <v>10850</v>
      </c>
      <c r="L32" s="75">
        <v>11550</v>
      </c>
      <c r="M32" s="76">
        <v>9700</v>
      </c>
      <c r="O32" s="77"/>
    </row>
    <row r="33" spans="1:15" ht="15.75" customHeight="1" x14ac:dyDescent="0.2">
      <c r="A33" s="71" t="s">
        <v>18</v>
      </c>
      <c r="B33" s="72">
        <v>69800</v>
      </c>
      <c r="C33" s="73">
        <v>59800</v>
      </c>
      <c r="D33" s="73">
        <v>66400</v>
      </c>
      <c r="E33" s="73">
        <v>64000</v>
      </c>
      <c r="F33" s="73">
        <v>69600</v>
      </c>
      <c r="G33" s="74">
        <v>69700</v>
      </c>
      <c r="H33" s="75">
        <v>9500</v>
      </c>
      <c r="I33" s="75">
        <v>10800</v>
      </c>
      <c r="J33" s="75">
        <v>11200</v>
      </c>
      <c r="K33" s="75">
        <v>13000</v>
      </c>
      <c r="L33" s="75">
        <v>8000</v>
      </c>
      <c r="M33" s="76">
        <v>9500</v>
      </c>
      <c r="N33" s="70"/>
      <c r="O33" s="77"/>
    </row>
    <row r="34" spans="1:15" ht="15.75" customHeight="1" x14ac:dyDescent="0.2">
      <c r="A34" s="71" t="s">
        <v>19</v>
      </c>
      <c r="B34" s="72">
        <v>70400</v>
      </c>
      <c r="C34" s="73">
        <v>78700</v>
      </c>
      <c r="D34" s="73">
        <v>73800</v>
      </c>
      <c r="E34" s="73">
        <v>80200</v>
      </c>
      <c r="F34" s="73">
        <v>75000</v>
      </c>
      <c r="G34" s="74">
        <v>73120</v>
      </c>
      <c r="H34" s="75">
        <v>2400</v>
      </c>
      <c r="I34" s="75">
        <v>4000</v>
      </c>
      <c r="J34" s="75">
        <v>2800</v>
      </c>
      <c r="K34" s="75">
        <v>3700</v>
      </c>
      <c r="L34" s="75">
        <v>3100</v>
      </c>
      <c r="M34" s="76">
        <v>2400</v>
      </c>
      <c r="N34" s="70"/>
      <c r="O34" s="77"/>
    </row>
    <row r="35" spans="1:15" ht="15.75" customHeight="1" x14ac:dyDescent="0.2">
      <c r="A35" s="78" t="s">
        <v>20</v>
      </c>
      <c r="B35" s="79">
        <v>29000</v>
      </c>
      <c r="C35" s="80">
        <v>24450</v>
      </c>
      <c r="D35" s="80">
        <v>22900</v>
      </c>
      <c r="E35" s="80">
        <v>23850</v>
      </c>
      <c r="F35" s="80">
        <v>21450</v>
      </c>
      <c r="G35" s="81">
        <v>26560</v>
      </c>
      <c r="H35" s="82">
        <v>9700</v>
      </c>
      <c r="I35" s="82">
        <v>9800</v>
      </c>
      <c r="J35" s="82">
        <v>10550</v>
      </c>
      <c r="K35" s="82">
        <v>10850</v>
      </c>
      <c r="L35" s="82">
        <v>11550</v>
      </c>
      <c r="M35" s="83">
        <v>9700</v>
      </c>
      <c r="O35" s="77"/>
    </row>
    <row r="36" spans="1:15" ht="15.75" customHeight="1" x14ac:dyDescent="0.2">
      <c r="O36" s="77"/>
    </row>
    <row r="37" spans="1:15" ht="15.75" customHeight="1" x14ac:dyDescent="0.2">
      <c r="A37" s="84" t="s">
        <v>25</v>
      </c>
      <c r="O37" s="77"/>
    </row>
    <row r="38" spans="1:15" ht="15.75" customHeight="1" x14ac:dyDescent="0.2">
      <c r="A38" s="84" t="s">
        <v>26</v>
      </c>
      <c r="B38" s="128" t="s">
        <v>114</v>
      </c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O38" s="77"/>
    </row>
    <row r="39" spans="1:15" ht="15.75" customHeight="1" x14ac:dyDescent="0.2">
      <c r="A39" s="84" t="s">
        <v>27</v>
      </c>
      <c r="B39" s="129" t="s">
        <v>115</v>
      </c>
      <c r="C39" s="123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O39" s="77"/>
    </row>
    <row r="40" spans="1:15" ht="15.75" customHeight="1" x14ac:dyDescent="0.2">
      <c r="A40" s="85"/>
      <c r="B40" s="59"/>
      <c r="O40" s="77"/>
    </row>
    <row r="41" spans="1:15" ht="15.75" customHeight="1" x14ac:dyDescent="0.2"/>
    <row r="42" spans="1:15" ht="15.75" customHeight="1" x14ac:dyDescent="0.2"/>
    <row r="43" spans="1:15" ht="15.75" customHeight="1" x14ac:dyDescent="0.2"/>
    <row r="44" spans="1:15" ht="15.75" customHeight="1" x14ac:dyDescent="0.2"/>
    <row r="45" spans="1:15" ht="15.75" customHeight="1" x14ac:dyDescent="0.2"/>
    <row r="46" spans="1:15" ht="15.75" customHeight="1" x14ac:dyDescent="0.2"/>
    <row r="47" spans="1:15" ht="15.75" customHeight="1" x14ac:dyDescent="0.2"/>
    <row r="48" spans="1:1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</sheetData>
  <mergeCells count="14">
    <mergeCell ref="B38:M38"/>
    <mergeCell ref="B39:M39"/>
    <mergeCell ref="I9:O9"/>
    <mergeCell ref="P9:V9"/>
    <mergeCell ref="B24:G24"/>
    <mergeCell ref="H24:M24"/>
    <mergeCell ref="A8:J8"/>
    <mergeCell ref="B9:H9"/>
    <mergeCell ref="A5:K5"/>
    <mergeCell ref="A1:K1"/>
    <mergeCell ref="A2:K2"/>
    <mergeCell ref="A3:K3"/>
    <mergeCell ref="A4:K4"/>
    <mergeCell ref="A6:K6"/>
  </mergeCells>
  <hyperlinks>
    <hyperlink ref="B9" r:id="rId1" xr:uid="{00000000-0004-0000-0000-000000000000}"/>
    <hyperlink ref="I9" r:id="rId2" xr:uid="{00000000-0004-0000-0000-000001000000}"/>
    <hyperlink ref="P9" r:id="rId3" xr:uid="{00000000-0004-0000-0000-000002000000}"/>
    <hyperlink ref="B24" r:id="rId4" xr:uid="{00000000-0004-0000-0000-000003000000}"/>
    <hyperlink ref="H24" r:id="rId5" xr:uid="{00000000-0004-0000-0000-000004000000}"/>
    <hyperlink ref="B38" r:id="rId6" xr:uid="{00000000-0004-0000-0000-000005000000}"/>
    <hyperlink ref="B39" r:id="rId7" xr:uid="{00000000-0004-0000-0000-000006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993"/>
  <sheetViews>
    <sheetView zoomScaleNormal="100" workbookViewId="0">
      <selection sqref="A1:XFD1048576"/>
    </sheetView>
  </sheetViews>
  <sheetFormatPr defaultColWidth="14.42578125" defaultRowHeight="15" customHeight="1" x14ac:dyDescent="0.2"/>
  <cols>
    <col min="1" max="1" width="30.42578125" style="39" customWidth="1"/>
    <col min="2" max="6" width="19.85546875" style="39" customWidth="1"/>
    <col min="7" max="7" width="17.42578125" style="39" customWidth="1"/>
    <col min="8" max="10" width="14.42578125" style="39"/>
    <col min="11" max="11" width="19.140625" style="39" customWidth="1"/>
    <col min="12" max="16384" width="14.42578125" style="39"/>
  </cols>
  <sheetData>
    <row r="1" spans="1:23" ht="15.75" customHeight="1" x14ac:dyDescent="0.2">
      <c r="A1" s="127" t="s">
        <v>28</v>
      </c>
      <c r="B1" s="123"/>
      <c r="C1" s="123"/>
      <c r="D1" s="123"/>
      <c r="I1" s="87"/>
      <c r="J1" s="87"/>
      <c r="K1" s="87"/>
    </row>
    <row r="2" spans="1:23" ht="15.75" customHeight="1" x14ac:dyDescent="0.2">
      <c r="A2" s="125" t="s">
        <v>29</v>
      </c>
      <c r="B2" s="123"/>
      <c r="C2" s="123"/>
      <c r="D2" s="123"/>
      <c r="H2" s="40"/>
      <c r="I2" s="88"/>
      <c r="J2" s="88"/>
      <c r="K2" s="88"/>
    </row>
    <row r="3" spans="1:23" ht="15.75" customHeight="1" x14ac:dyDescent="0.2">
      <c r="A3" s="125" t="s">
        <v>107</v>
      </c>
      <c r="B3" s="123"/>
      <c r="C3" s="123"/>
      <c r="D3" s="123"/>
      <c r="I3" s="88"/>
      <c r="J3" s="88"/>
      <c r="K3" s="88"/>
    </row>
    <row r="4" spans="1:23" ht="15.75" customHeight="1" x14ac:dyDescent="0.2">
      <c r="A4" s="125" t="s">
        <v>108</v>
      </c>
      <c r="B4" s="123"/>
      <c r="C4" s="123"/>
      <c r="D4" s="123"/>
      <c r="H4" s="88"/>
      <c r="I4" s="88"/>
      <c r="J4" s="88"/>
      <c r="K4" s="88"/>
    </row>
    <row r="5" spans="1:23" ht="15.75" customHeight="1" x14ac:dyDescent="0.2">
      <c r="A5" s="125" t="s">
        <v>30</v>
      </c>
      <c r="B5" s="123"/>
      <c r="C5" s="123"/>
      <c r="D5" s="123"/>
      <c r="H5" s="88"/>
      <c r="I5" s="88"/>
      <c r="J5" s="88"/>
      <c r="K5" s="88"/>
    </row>
    <row r="6" spans="1:23" s="89" customFormat="1" ht="26.1" customHeight="1" x14ac:dyDescent="0.2">
      <c r="A6" s="125" t="s">
        <v>31</v>
      </c>
      <c r="B6" s="126"/>
      <c r="C6" s="126"/>
      <c r="D6" s="126"/>
      <c r="H6" s="88"/>
      <c r="I6" s="88"/>
      <c r="J6" s="88"/>
      <c r="K6" s="88"/>
    </row>
    <row r="7" spans="1:23" ht="15.75" customHeight="1" x14ac:dyDescent="0.2">
      <c r="H7" s="88"/>
      <c r="I7" s="88"/>
      <c r="J7" s="88"/>
      <c r="K7" s="88"/>
    </row>
    <row r="8" spans="1:23" ht="15.75" customHeight="1" x14ac:dyDescent="0.2">
      <c r="A8" s="123"/>
      <c r="B8" s="123"/>
      <c r="C8" s="123"/>
      <c r="D8" s="123"/>
      <c r="H8" s="88"/>
      <c r="I8" s="88"/>
      <c r="J8" s="88"/>
      <c r="K8" s="88"/>
    </row>
    <row r="9" spans="1:23" ht="15.75" customHeight="1" x14ac:dyDescent="0.2">
      <c r="A9" s="90"/>
      <c r="B9" s="91" t="s">
        <v>8</v>
      </c>
      <c r="C9" s="91" t="s">
        <v>9</v>
      </c>
      <c r="D9" s="91" t="s">
        <v>10</v>
      </c>
      <c r="E9" s="91" t="s">
        <v>32</v>
      </c>
      <c r="F9" s="91" t="s">
        <v>33</v>
      </c>
      <c r="G9" s="88"/>
      <c r="H9" s="92"/>
      <c r="I9" s="92"/>
      <c r="J9" s="93"/>
      <c r="K9" s="92"/>
      <c r="L9" s="92"/>
      <c r="M9" s="92"/>
      <c r="N9" s="88"/>
      <c r="O9" s="88"/>
      <c r="P9" s="88"/>
      <c r="Q9" s="88"/>
      <c r="R9" s="88"/>
      <c r="S9" s="88"/>
      <c r="T9" s="88"/>
      <c r="U9" s="88"/>
      <c r="V9" s="88"/>
      <c r="W9" s="88"/>
    </row>
    <row r="10" spans="1:23" ht="15.75" customHeight="1" x14ac:dyDescent="0.2">
      <c r="A10" s="94" t="s">
        <v>34</v>
      </c>
      <c r="B10" s="95">
        <v>3979845</v>
      </c>
      <c r="C10" s="95">
        <v>949726</v>
      </c>
      <c r="D10" s="95">
        <v>553885</v>
      </c>
      <c r="E10" s="96">
        <v>864122</v>
      </c>
      <c r="F10" s="96">
        <v>51502</v>
      </c>
      <c r="H10" s="47"/>
      <c r="L10" s="97"/>
    </row>
    <row r="11" spans="1:23" ht="15.75" customHeight="1" x14ac:dyDescent="0.2">
      <c r="A11" s="98" t="s">
        <v>35</v>
      </c>
      <c r="B11" s="99"/>
      <c r="C11" s="99"/>
      <c r="D11" s="99"/>
      <c r="E11" s="100"/>
      <c r="F11" s="100"/>
      <c r="H11" s="101"/>
    </row>
    <row r="12" spans="1:23" ht="15.75" customHeight="1" x14ac:dyDescent="0.2">
      <c r="A12" s="71" t="s">
        <v>36</v>
      </c>
      <c r="B12" s="49">
        <v>37.1</v>
      </c>
      <c r="C12" s="49">
        <v>36.1</v>
      </c>
      <c r="D12" s="49">
        <v>42.4</v>
      </c>
      <c r="E12" s="50">
        <v>38</v>
      </c>
      <c r="F12" s="50">
        <v>38</v>
      </c>
      <c r="H12" s="47"/>
    </row>
    <row r="13" spans="1:23" ht="15.75" customHeight="1" x14ac:dyDescent="0.2">
      <c r="A13" s="71" t="s">
        <v>37</v>
      </c>
      <c r="B13" s="102">
        <v>0.24</v>
      </c>
      <c r="C13" s="103">
        <v>0.28000000000000003</v>
      </c>
      <c r="D13" s="104">
        <v>0.22500000000000001</v>
      </c>
      <c r="E13" s="50">
        <f>5.7+3.1+2+5.6+1.2+2.5+3.3</f>
        <v>23.4</v>
      </c>
      <c r="F13" s="50">
        <f>2.5+2.8+2.3+6.6+2.2+3.6+6.8</f>
        <v>26.8</v>
      </c>
      <c r="H13" s="47"/>
    </row>
    <row r="14" spans="1:23" ht="15.75" customHeight="1" x14ac:dyDescent="0.2">
      <c r="A14" s="78" t="s">
        <v>38</v>
      </c>
      <c r="B14" s="105">
        <v>0.15</v>
      </c>
      <c r="C14" s="106">
        <v>0.13</v>
      </c>
      <c r="D14" s="107">
        <v>0.123</v>
      </c>
      <c r="E14" s="56">
        <f>8.8+7.4</f>
        <v>16.200000000000003</v>
      </c>
      <c r="F14" s="56">
        <v>12.7</v>
      </c>
      <c r="H14" s="47"/>
    </row>
    <row r="15" spans="1:23" ht="15.75" customHeight="1" x14ac:dyDescent="0.2">
      <c r="A15" s="98" t="s">
        <v>39</v>
      </c>
      <c r="B15" s="99"/>
      <c r="C15" s="99"/>
      <c r="D15" s="99"/>
      <c r="E15" s="100"/>
      <c r="F15" s="100"/>
      <c r="H15" s="47"/>
    </row>
    <row r="16" spans="1:23" ht="26.1" customHeight="1" x14ac:dyDescent="0.2">
      <c r="A16" s="108" t="s">
        <v>109</v>
      </c>
      <c r="B16" s="104">
        <v>7.1999999999999995E-2</v>
      </c>
      <c r="C16" s="104">
        <v>7.2999999999999995E-2</v>
      </c>
      <c r="D16" s="104">
        <v>8.6999999999999994E-2</v>
      </c>
      <c r="E16" s="104">
        <v>0.19</v>
      </c>
      <c r="F16" s="104">
        <f>0.159+0.093</f>
        <v>0.252</v>
      </c>
      <c r="H16" s="101"/>
    </row>
    <row r="17" spans="1:21" ht="15.75" customHeight="1" x14ac:dyDescent="0.2">
      <c r="A17" s="108" t="s">
        <v>41</v>
      </c>
      <c r="B17" s="104">
        <v>0.191</v>
      </c>
      <c r="C17" s="104">
        <v>0.24199999999999999</v>
      </c>
      <c r="D17" s="102">
        <v>0.39200000000000002</v>
      </c>
      <c r="E17" s="104">
        <v>0.39800000000000002</v>
      </c>
      <c r="F17" s="104">
        <f>0.201+0.192</f>
        <v>0.39300000000000002</v>
      </c>
      <c r="H17" s="47"/>
    </row>
    <row r="18" spans="1:21" ht="15.75" customHeight="1" x14ac:dyDescent="0.2">
      <c r="A18" s="108" t="s">
        <v>42</v>
      </c>
      <c r="B18" s="104">
        <v>0.29499999999999998</v>
      </c>
      <c r="C18" s="102">
        <v>0.308</v>
      </c>
      <c r="D18" s="104">
        <v>0.27700000000000002</v>
      </c>
      <c r="E18" s="130">
        <v>0.41199999999999998</v>
      </c>
      <c r="F18" s="130">
        <v>0.25700000000000001</v>
      </c>
      <c r="H18" s="47"/>
    </row>
    <row r="19" spans="1:21" ht="15.75" customHeight="1" x14ac:dyDescent="0.2">
      <c r="A19" s="108" t="s">
        <v>43</v>
      </c>
      <c r="B19" s="104">
        <v>0.26900000000000002</v>
      </c>
      <c r="C19" s="104">
        <v>0.246</v>
      </c>
      <c r="D19" s="104">
        <v>0.14899999999999999</v>
      </c>
      <c r="E19" s="131"/>
      <c r="F19" s="131"/>
      <c r="H19" s="47"/>
    </row>
    <row r="20" spans="1:21" ht="26.1" customHeight="1" x14ac:dyDescent="0.2">
      <c r="A20" s="109" t="s">
        <v>44</v>
      </c>
      <c r="B20" s="107">
        <v>0.17299999999999999</v>
      </c>
      <c r="C20" s="107">
        <v>0.13100000000000001</v>
      </c>
      <c r="D20" s="107">
        <v>9.5000000000000001E-2</v>
      </c>
      <c r="E20" s="131"/>
      <c r="F20" s="110">
        <v>9.8000000000000004E-2</v>
      </c>
      <c r="H20" s="47"/>
    </row>
    <row r="21" spans="1:21" ht="15.75" customHeight="1" x14ac:dyDescent="0.2">
      <c r="A21" s="98" t="s">
        <v>45</v>
      </c>
      <c r="B21" s="99"/>
      <c r="C21" s="99"/>
      <c r="D21" s="99"/>
      <c r="E21" s="100"/>
      <c r="F21" s="100"/>
      <c r="H21" s="47"/>
    </row>
    <row r="22" spans="1:21" ht="15.75" customHeight="1" x14ac:dyDescent="0.2">
      <c r="A22" s="108" t="s">
        <v>46</v>
      </c>
      <c r="B22" s="50">
        <v>31.6</v>
      </c>
      <c r="C22" s="50">
        <v>21.1</v>
      </c>
      <c r="D22" s="50">
        <v>23.7</v>
      </c>
      <c r="E22" s="50">
        <v>29</v>
      </c>
      <c r="F22" s="50">
        <f>50.8/2</f>
        <v>25.4</v>
      </c>
      <c r="H22" s="47"/>
    </row>
    <row r="23" spans="1:21" ht="15.75" customHeight="1" x14ac:dyDescent="0.2">
      <c r="A23" s="109" t="s">
        <v>47</v>
      </c>
      <c r="B23" s="111">
        <v>6.5000000000000002E-2</v>
      </c>
      <c r="C23" s="111">
        <v>4.9000000000000002E-2</v>
      </c>
      <c r="D23" s="112">
        <v>0.05</v>
      </c>
      <c r="E23" s="112">
        <f>(1919-1696)/1919</f>
        <v>0.11620635747785305</v>
      </c>
      <c r="F23" s="112">
        <f>(222-190)/222</f>
        <v>0.14414414414414414</v>
      </c>
      <c r="H23" s="101"/>
    </row>
    <row r="24" spans="1:21" ht="15.75" customHeight="1" x14ac:dyDescent="0.2">
      <c r="A24" s="88"/>
      <c r="H24" s="47"/>
    </row>
    <row r="25" spans="1:21" ht="15.75" customHeight="1" x14ac:dyDescent="0.2">
      <c r="A25" s="90"/>
      <c r="B25" s="91" t="s">
        <v>8</v>
      </c>
      <c r="C25" s="91" t="s">
        <v>9</v>
      </c>
      <c r="D25" s="91" t="s">
        <v>10</v>
      </c>
      <c r="E25" s="88"/>
      <c r="F25" s="88"/>
      <c r="G25" s="113" t="s">
        <v>48</v>
      </c>
      <c r="H25" s="93"/>
      <c r="I25" s="92"/>
      <c r="J25" s="92"/>
      <c r="K25" s="92"/>
      <c r="L25" s="88"/>
      <c r="M25" s="88"/>
      <c r="N25" s="88"/>
      <c r="O25" s="88"/>
      <c r="P25" s="88"/>
      <c r="Q25" s="88"/>
      <c r="R25" s="88"/>
      <c r="S25" s="88"/>
      <c r="T25" s="88"/>
      <c r="U25" s="88"/>
    </row>
    <row r="26" spans="1:21" ht="15.75" customHeight="1" x14ac:dyDescent="0.2">
      <c r="A26" s="114" t="s">
        <v>49</v>
      </c>
      <c r="B26" s="99"/>
      <c r="C26" s="99"/>
      <c r="D26" s="99"/>
      <c r="F26" s="114" t="s">
        <v>49</v>
      </c>
      <c r="G26" s="100"/>
    </row>
    <row r="27" spans="1:21" ht="26.1" customHeight="1" x14ac:dyDescent="0.2">
      <c r="A27" s="108" t="s">
        <v>50</v>
      </c>
      <c r="B27" s="104">
        <v>0.251</v>
      </c>
      <c r="C27" s="104">
        <v>0.34499999999999997</v>
      </c>
      <c r="D27" s="104">
        <v>0.46400000000000002</v>
      </c>
      <c r="F27" s="108" t="s">
        <v>51</v>
      </c>
      <c r="G27" s="104">
        <v>0.3</v>
      </c>
    </row>
    <row r="28" spans="1:21" ht="26.1" customHeight="1" x14ac:dyDescent="0.2">
      <c r="A28" s="108" t="s">
        <v>112</v>
      </c>
      <c r="B28" s="104">
        <v>0.27600000000000002</v>
      </c>
      <c r="C28" s="104">
        <v>0.33800000000000002</v>
      </c>
      <c r="D28" s="104">
        <v>0.32500000000000001</v>
      </c>
      <c r="F28" s="108" t="s">
        <v>110</v>
      </c>
      <c r="G28" s="104">
        <v>0.36</v>
      </c>
    </row>
    <row r="29" spans="1:21" ht="26.1" customHeight="1" x14ac:dyDescent="0.2">
      <c r="A29" s="108" t="s">
        <v>113</v>
      </c>
      <c r="B29" s="102">
        <v>0.31</v>
      </c>
      <c r="C29" s="104">
        <v>0.252</v>
      </c>
      <c r="D29" s="104">
        <v>0.17399999999999999</v>
      </c>
      <c r="F29" s="108" t="s">
        <v>111</v>
      </c>
      <c r="G29" s="104">
        <v>0.27</v>
      </c>
    </row>
    <row r="30" spans="1:21" ht="26.1" customHeight="1" x14ac:dyDescent="0.2">
      <c r="A30" s="109" t="s">
        <v>52</v>
      </c>
      <c r="B30" s="107">
        <v>0.16300000000000001</v>
      </c>
      <c r="C30" s="107">
        <v>6.6000000000000003E-2</v>
      </c>
      <c r="D30" s="107">
        <v>3.7999999999999999E-2</v>
      </c>
      <c r="F30" s="109" t="s">
        <v>53</v>
      </c>
      <c r="G30" s="107">
        <v>7.0000000000000007E-2</v>
      </c>
    </row>
    <row r="31" spans="1:21" ht="15.75" customHeight="1" x14ac:dyDescent="0.2">
      <c r="A31" s="84"/>
      <c r="H31" s="47"/>
    </row>
    <row r="32" spans="1:21" ht="15.75" customHeight="1" x14ac:dyDescent="0.2">
      <c r="A32" s="84" t="s">
        <v>25</v>
      </c>
      <c r="H32" s="47"/>
    </row>
    <row r="33" spans="1:3" ht="15.75" customHeight="1" x14ac:dyDescent="0.2">
      <c r="A33" s="84" t="s">
        <v>26</v>
      </c>
      <c r="B33" s="115" t="s">
        <v>116</v>
      </c>
    </row>
    <row r="34" spans="1:3" ht="15.75" customHeight="1" x14ac:dyDescent="0.2">
      <c r="A34" s="84" t="s">
        <v>27</v>
      </c>
      <c r="B34" s="116" t="s">
        <v>115</v>
      </c>
    </row>
    <row r="35" spans="1:3" ht="15.75" customHeight="1" x14ac:dyDescent="0.2">
      <c r="A35" s="84" t="s">
        <v>54</v>
      </c>
      <c r="B35" s="42" t="s">
        <v>55</v>
      </c>
      <c r="C35" s="88"/>
    </row>
    <row r="36" spans="1:3" ht="15.75" customHeight="1" x14ac:dyDescent="0.2">
      <c r="A36" s="84" t="s">
        <v>56</v>
      </c>
      <c r="B36" s="132" t="s">
        <v>117</v>
      </c>
      <c r="C36" s="123"/>
    </row>
    <row r="37" spans="1:3" ht="15.75" customHeight="1" x14ac:dyDescent="0.2"/>
    <row r="38" spans="1:3" ht="15.75" customHeight="1" x14ac:dyDescent="0.2">
      <c r="A38" s="42"/>
      <c r="B38" s="47"/>
      <c r="C38" s="47"/>
    </row>
    <row r="39" spans="1:3" ht="15.75" customHeight="1" x14ac:dyDescent="0.2">
      <c r="C39" s="47"/>
    </row>
    <row r="40" spans="1:3" ht="15.75" customHeight="1" x14ac:dyDescent="0.2"/>
    <row r="41" spans="1:3" ht="15.75" customHeight="1" x14ac:dyDescent="0.2">
      <c r="B41" s="47"/>
    </row>
    <row r="42" spans="1:3" ht="15.75" customHeight="1" x14ac:dyDescent="0.2">
      <c r="A42" s="47"/>
      <c r="B42" s="47"/>
    </row>
    <row r="43" spans="1:3" ht="15.75" customHeight="1" x14ac:dyDescent="0.2">
      <c r="A43" s="47"/>
      <c r="B43" s="47"/>
    </row>
    <row r="44" spans="1:3" ht="15.75" customHeight="1" x14ac:dyDescent="0.2">
      <c r="A44" s="47"/>
      <c r="B44" s="47"/>
      <c r="C44" s="97"/>
    </row>
    <row r="45" spans="1:3" ht="15.75" customHeight="1" x14ac:dyDescent="0.2">
      <c r="A45" s="101"/>
      <c r="B45" s="47"/>
      <c r="C45" s="47"/>
    </row>
    <row r="46" spans="1:3" ht="15.75" customHeight="1" x14ac:dyDescent="0.2">
      <c r="A46" s="47"/>
      <c r="B46" s="47"/>
      <c r="C46" s="97"/>
    </row>
    <row r="47" spans="1:3" ht="15.75" customHeight="1" x14ac:dyDescent="0.2">
      <c r="A47" s="47"/>
      <c r="B47" s="47"/>
      <c r="C47" s="47"/>
    </row>
    <row r="48" spans="1:3" ht="15.75" customHeight="1" x14ac:dyDescent="0.2">
      <c r="A48" s="47"/>
      <c r="B48" s="47"/>
    </row>
    <row r="49" spans="1:6" ht="15.75" customHeight="1" x14ac:dyDescent="0.2">
      <c r="A49" s="47"/>
      <c r="B49" s="47"/>
      <c r="C49" s="47"/>
    </row>
    <row r="50" spans="1:6" ht="15.75" customHeight="1" x14ac:dyDescent="0.2">
      <c r="A50" s="101"/>
      <c r="B50" s="47"/>
      <c r="C50" s="97"/>
    </row>
    <row r="51" spans="1:6" ht="15.75" customHeight="1" x14ac:dyDescent="0.2">
      <c r="A51" s="47"/>
      <c r="B51" s="47"/>
    </row>
    <row r="52" spans="1:6" ht="15.75" customHeight="1" x14ac:dyDescent="0.2">
      <c r="A52" s="47"/>
      <c r="B52" s="47"/>
    </row>
    <row r="53" spans="1:6" ht="15.75" customHeight="1" x14ac:dyDescent="0.2">
      <c r="A53" s="47"/>
      <c r="B53" s="47"/>
    </row>
    <row r="54" spans="1:6" ht="15.75" customHeight="1" x14ac:dyDescent="0.2">
      <c r="A54" s="47"/>
      <c r="B54" s="47"/>
    </row>
    <row r="62" spans="1:6" ht="15.75" customHeight="1" x14ac:dyDescent="0.2">
      <c r="A62" s="101"/>
      <c r="B62" s="47"/>
    </row>
    <row r="63" spans="1:6" ht="15.75" customHeight="1" x14ac:dyDescent="0.2">
      <c r="A63" s="47"/>
      <c r="F63" s="117"/>
    </row>
    <row r="64" spans="1:6" ht="15.75" customHeight="1" x14ac:dyDescent="0.2">
      <c r="A64" s="47"/>
      <c r="F64" s="118"/>
    </row>
    <row r="65" spans="1:6" ht="15.75" customHeight="1" x14ac:dyDescent="0.2">
      <c r="A65" s="47"/>
      <c r="F65" s="118"/>
    </row>
    <row r="66" spans="1:6" ht="15.75" customHeight="1" x14ac:dyDescent="0.2">
      <c r="A66" s="47"/>
      <c r="F66" s="118"/>
    </row>
    <row r="67" spans="1:6" ht="15.75" customHeight="1" x14ac:dyDescent="0.2">
      <c r="A67" s="47"/>
    </row>
    <row r="68" spans="1:6" ht="15.75" customHeight="1" x14ac:dyDescent="0.2">
      <c r="A68" s="101"/>
      <c r="B68" s="47"/>
    </row>
    <row r="69" spans="1:6" ht="15.75" customHeight="1" x14ac:dyDescent="0.2">
      <c r="A69" s="47"/>
    </row>
    <row r="70" spans="1:6" ht="15.75" customHeight="1" x14ac:dyDescent="0.2">
      <c r="A70" s="101"/>
    </row>
    <row r="71" spans="1:6" ht="15.75" customHeight="1" x14ac:dyDescent="0.2">
      <c r="A71" s="47"/>
    </row>
    <row r="72" spans="1:6" ht="15.75" customHeight="1" x14ac:dyDescent="0.2">
      <c r="A72" s="47"/>
    </row>
    <row r="73" spans="1:6" ht="15.75" customHeight="1" x14ac:dyDescent="0.2">
      <c r="A73" s="47"/>
    </row>
    <row r="74" spans="1:6" ht="15.75" customHeight="1" x14ac:dyDescent="0.2">
      <c r="A74" s="47"/>
    </row>
    <row r="75" spans="1:6" ht="15.75" customHeight="1" x14ac:dyDescent="0.2">
      <c r="A75" s="47"/>
    </row>
    <row r="76" spans="1:6" ht="15.75" customHeight="1" x14ac:dyDescent="0.2">
      <c r="A76" s="47"/>
    </row>
    <row r="77" spans="1:6" ht="15.75" customHeight="1" x14ac:dyDescent="0.2">
      <c r="A77" s="47"/>
    </row>
    <row r="78" spans="1:6" ht="15.75" customHeight="1" x14ac:dyDescent="0.2"/>
    <row r="79" spans="1:6" ht="15.75" customHeight="1" x14ac:dyDescent="0.2"/>
    <row r="80" spans="1:6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</sheetData>
  <mergeCells count="10">
    <mergeCell ref="E18:E20"/>
    <mergeCell ref="F18:F19"/>
    <mergeCell ref="B36:C36"/>
    <mergeCell ref="A1:D1"/>
    <mergeCell ref="A2:D2"/>
    <mergeCell ref="A3:D3"/>
    <mergeCell ref="A4:D4"/>
    <mergeCell ref="A5:D5"/>
    <mergeCell ref="A6:D6"/>
    <mergeCell ref="A8:D8"/>
  </mergeCells>
  <hyperlinks>
    <hyperlink ref="B9" r:id="rId1" xr:uid="{00000000-0004-0000-0100-000000000000}"/>
    <hyperlink ref="C9" r:id="rId2" xr:uid="{00000000-0004-0000-0100-000001000000}"/>
    <hyperlink ref="D9" r:id="rId3" xr:uid="{00000000-0004-0000-0100-000002000000}"/>
    <hyperlink ref="E9" r:id="rId4" xr:uid="{00000000-0004-0000-0100-000003000000}"/>
    <hyperlink ref="F9" r:id="rId5" xr:uid="{00000000-0004-0000-0100-000004000000}"/>
    <hyperlink ref="B25" r:id="rId6" xr:uid="{00000000-0004-0000-0100-000005000000}"/>
    <hyperlink ref="C25" r:id="rId7" xr:uid="{00000000-0004-0000-0100-000006000000}"/>
    <hyperlink ref="D25" r:id="rId8" xr:uid="{00000000-0004-0000-0100-000007000000}"/>
    <hyperlink ref="B33" r:id="rId9" xr:uid="{00000000-0004-0000-0100-000008000000}"/>
    <hyperlink ref="B34" r:id="rId10" xr:uid="{00000000-0004-0000-0100-000009000000}"/>
    <hyperlink ref="B36" r:id="rId11" xr:uid="{00000000-0004-0000-0100-00000A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L948"/>
  <sheetViews>
    <sheetView zoomScaleNormal="100" workbookViewId="0">
      <selection sqref="A1:D1"/>
    </sheetView>
  </sheetViews>
  <sheetFormatPr defaultColWidth="14.42578125" defaultRowHeight="15" customHeight="1" x14ac:dyDescent="0.2"/>
  <cols>
    <col min="1" max="1" width="37.85546875" style="119" customWidth="1"/>
    <col min="2" max="2" width="28.7109375" style="119" customWidth="1"/>
    <col min="3" max="3" width="5.140625" style="119" customWidth="1"/>
    <col min="4" max="4" width="47.7109375" style="119" customWidth="1"/>
    <col min="5" max="5" width="14.42578125" style="119"/>
    <col min="6" max="6" width="17.28515625" style="119" customWidth="1"/>
    <col min="7" max="16384" width="14.42578125" style="119"/>
  </cols>
  <sheetData>
    <row r="1" spans="1:38" ht="15.75" customHeight="1" x14ac:dyDescent="0.2">
      <c r="A1" s="133" t="s">
        <v>118</v>
      </c>
      <c r="B1" s="134"/>
      <c r="C1" s="134"/>
      <c r="D1" s="134"/>
      <c r="J1" s="11"/>
      <c r="K1" s="11"/>
      <c r="L1" s="2"/>
      <c r="M1" s="2"/>
      <c r="N1" s="2"/>
      <c r="O1" s="2"/>
      <c r="P1" s="2"/>
      <c r="Q1" s="2"/>
      <c r="R1" s="2"/>
      <c r="S1" s="2"/>
      <c r="T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2" spans="1:38" ht="26.1" customHeight="1" x14ac:dyDescent="0.2">
      <c r="A2" s="135" t="s">
        <v>57</v>
      </c>
      <c r="B2" s="134"/>
      <c r="C2" s="134"/>
      <c r="D2" s="134"/>
      <c r="E2" s="134"/>
      <c r="F2" s="134"/>
      <c r="J2" s="5"/>
      <c r="K2" s="5"/>
      <c r="L2" s="2"/>
      <c r="M2" s="2"/>
      <c r="N2" s="2"/>
      <c r="O2" s="2"/>
      <c r="P2" s="2"/>
      <c r="Q2" s="2"/>
      <c r="R2" s="2"/>
      <c r="S2" s="2"/>
      <c r="T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 ht="26.1" customHeight="1" x14ac:dyDescent="0.2">
      <c r="A3" s="135" t="s">
        <v>58</v>
      </c>
      <c r="B3" s="134"/>
      <c r="C3" s="134"/>
      <c r="D3" s="134"/>
      <c r="E3" s="134"/>
      <c r="F3" s="134"/>
      <c r="I3" s="5"/>
      <c r="J3" s="5"/>
      <c r="K3" s="5"/>
      <c r="L3" s="2"/>
      <c r="M3" s="2"/>
      <c r="N3" s="2"/>
      <c r="O3" s="2"/>
      <c r="P3" s="2"/>
      <c r="Q3" s="2"/>
      <c r="R3" s="2"/>
      <c r="S3" s="2"/>
      <c r="T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 ht="15.75" customHeight="1" x14ac:dyDescent="0.2">
      <c r="A4" s="11"/>
      <c r="B4" s="11"/>
      <c r="C4" s="11"/>
      <c r="D4" s="11"/>
      <c r="E4" s="11"/>
      <c r="F4" s="11"/>
      <c r="H4" s="5"/>
      <c r="I4" s="5"/>
      <c r="J4" s="5"/>
      <c r="K4" s="5"/>
      <c r="L4" s="2"/>
      <c r="M4" s="2"/>
      <c r="N4" s="2"/>
      <c r="O4" s="2"/>
      <c r="P4" s="2"/>
      <c r="Q4" s="2"/>
      <c r="R4" s="2"/>
      <c r="S4" s="2"/>
      <c r="T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38" ht="26.1" customHeight="1" x14ac:dyDescent="0.2">
      <c r="A5" s="133"/>
      <c r="B5" s="134"/>
      <c r="C5" s="134"/>
      <c r="D5" s="133" t="s">
        <v>59</v>
      </c>
      <c r="E5" s="134"/>
      <c r="F5" s="134"/>
      <c r="G5" s="1"/>
      <c r="H5" s="11"/>
      <c r="I5" s="11"/>
      <c r="J5" s="5"/>
      <c r="K5" s="5"/>
      <c r="L5" s="2"/>
      <c r="M5" s="2"/>
      <c r="N5" s="2"/>
      <c r="O5" s="2"/>
      <c r="P5" s="2"/>
      <c r="Q5" s="2"/>
      <c r="R5" s="2"/>
      <c r="S5" s="2"/>
      <c r="T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spans="1:38" ht="26.1" customHeight="1" x14ac:dyDescent="0.2">
      <c r="A6" s="12" t="s">
        <v>60</v>
      </c>
      <c r="B6" s="13" t="s">
        <v>61</v>
      </c>
      <c r="C6" s="11"/>
      <c r="D6" s="12" t="s">
        <v>62</v>
      </c>
      <c r="E6" s="14" t="s">
        <v>63</v>
      </c>
      <c r="F6" s="14" t="s">
        <v>64</v>
      </c>
      <c r="J6" s="5"/>
      <c r="K6" s="5"/>
      <c r="L6" s="2"/>
      <c r="M6" s="2"/>
      <c r="N6" s="2"/>
      <c r="O6" s="2"/>
      <c r="P6" s="2"/>
      <c r="Q6" s="2"/>
      <c r="R6" s="2"/>
      <c r="S6" s="2"/>
      <c r="T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 ht="15.75" customHeight="1" x14ac:dyDescent="0.2">
      <c r="A7" s="15" t="s">
        <v>65</v>
      </c>
      <c r="B7" s="16">
        <v>1</v>
      </c>
      <c r="C7" s="2"/>
      <c r="D7" s="12" t="s">
        <v>66</v>
      </c>
      <c r="E7" s="17">
        <v>146254</v>
      </c>
      <c r="F7" s="17">
        <v>37629</v>
      </c>
      <c r="G7" s="18"/>
      <c r="H7" s="18"/>
      <c r="I7" s="18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 ht="15.75" customHeight="1" x14ac:dyDescent="0.2">
      <c r="A8" s="19" t="s">
        <v>67</v>
      </c>
      <c r="B8" s="20">
        <v>0.98</v>
      </c>
      <c r="C8" s="2"/>
      <c r="D8" s="6" t="s">
        <v>35</v>
      </c>
      <c r="E8" s="21"/>
      <c r="F8" s="7"/>
      <c r="G8" s="2"/>
      <c r="H8" s="5"/>
      <c r="I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 ht="15.75" customHeight="1" x14ac:dyDescent="0.2">
      <c r="A9" s="19" t="s">
        <v>68</v>
      </c>
      <c r="B9" s="20">
        <v>0.97</v>
      </c>
      <c r="C9" s="2"/>
      <c r="D9" s="8" t="s">
        <v>69</v>
      </c>
      <c r="E9" s="18">
        <v>17176</v>
      </c>
      <c r="F9" s="36">
        <v>2051</v>
      </c>
      <c r="G9" s="18"/>
      <c r="H9" s="18"/>
      <c r="I9" s="18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38" ht="15.75" customHeight="1" x14ac:dyDescent="0.2">
      <c r="A10" s="19" t="s">
        <v>70</v>
      </c>
      <c r="B10" s="20">
        <v>0.88</v>
      </c>
      <c r="C10" s="2"/>
      <c r="D10" s="8" t="s">
        <v>71</v>
      </c>
      <c r="E10" s="18">
        <v>94221</v>
      </c>
      <c r="F10" s="36">
        <v>27178</v>
      </c>
      <c r="G10" s="2"/>
      <c r="H10" s="2"/>
      <c r="I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 ht="15.75" customHeight="1" x14ac:dyDescent="0.2">
      <c r="A11" s="19" t="s">
        <v>72</v>
      </c>
      <c r="B11" s="20">
        <v>0.87</v>
      </c>
      <c r="C11" s="2"/>
      <c r="D11" s="8" t="s">
        <v>73</v>
      </c>
      <c r="E11" s="18">
        <v>25184</v>
      </c>
      <c r="F11" s="36">
        <v>6245</v>
      </c>
      <c r="G11" s="18"/>
      <c r="H11" s="18"/>
      <c r="I11" s="18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 ht="15.75" customHeight="1" x14ac:dyDescent="0.2">
      <c r="A12" s="19" t="s">
        <v>74</v>
      </c>
      <c r="B12" s="20">
        <v>0.76</v>
      </c>
      <c r="C12" s="2"/>
      <c r="D12" s="22" t="s">
        <v>75</v>
      </c>
      <c r="E12" s="23">
        <v>9673</v>
      </c>
      <c r="F12" s="38">
        <v>2155</v>
      </c>
      <c r="G12" s="18"/>
      <c r="H12" s="18"/>
      <c r="I12" s="18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 ht="15.75" customHeight="1" x14ac:dyDescent="0.2">
      <c r="A13" s="19" t="s">
        <v>76</v>
      </c>
      <c r="B13" s="20">
        <v>0.65</v>
      </c>
      <c r="C13" s="2"/>
      <c r="D13" s="6" t="s">
        <v>77</v>
      </c>
      <c r="E13" s="21"/>
      <c r="F13" s="7"/>
      <c r="G13" s="18"/>
      <c r="H13" s="18"/>
      <c r="I13" s="18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 ht="15.75" customHeight="1" x14ac:dyDescent="0.2">
      <c r="A14" s="19" t="s">
        <v>78</v>
      </c>
      <c r="B14" s="20">
        <v>0.61</v>
      </c>
      <c r="C14" s="2"/>
      <c r="D14" s="8" t="s">
        <v>40</v>
      </c>
      <c r="E14" s="18">
        <v>10414</v>
      </c>
      <c r="F14" s="36">
        <v>345</v>
      </c>
      <c r="G14" s="18"/>
      <c r="H14" s="18"/>
      <c r="I14" s="18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 ht="15.75" customHeight="1" x14ac:dyDescent="0.2">
      <c r="A15" s="19" t="s">
        <v>79</v>
      </c>
      <c r="B15" s="20">
        <v>0.54</v>
      </c>
      <c r="C15" s="2"/>
      <c r="D15" s="8" t="s">
        <v>41</v>
      </c>
      <c r="E15" s="18">
        <v>36722</v>
      </c>
      <c r="F15" s="36">
        <v>3224</v>
      </c>
      <c r="G15" s="2"/>
      <c r="H15" s="2"/>
      <c r="I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 ht="15.75" customHeight="1" x14ac:dyDescent="0.2">
      <c r="A16" s="19" t="s">
        <v>80</v>
      </c>
      <c r="B16" s="20">
        <v>0.37</v>
      </c>
      <c r="C16" s="2"/>
      <c r="D16" s="8" t="s">
        <v>42</v>
      </c>
      <c r="E16" s="18">
        <v>39112</v>
      </c>
      <c r="F16" s="36">
        <v>6612</v>
      </c>
      <c r="G16" s="18"/>
      <c r="H16" s="18"/>
      <c r="I16" s="18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 ht="15.75" customHeight="1" x14ac:dyDescent="0.2">
      <c r="A17" s="19" t="s">
        <v>81</v>
      </c>
      <c r="B17" s="20">
        <v>0.28000000000000003</v>
      </c>
      <c r="C17" s="2"/>
      <c r="D17" s="8" t="s">
        <v>43</v>
      </c>
      <c r="E17" s="18">
        <v>37539</v>
      </c>
      <c r="F17" s="36">
        <v>15226</v>
      </c>
      <c r="G17" s="18"/>
      <c r="H17" s="18"/>
      <c r="I17" s="18"/>
      <c r="J17" s="2"/>
      <c r="K17" s="2"/>
      <c r="L17" s="2"/>
      <c r="M17" s="2"/>
      <c r="N17" s="2"/>
      <c r="Q17" s="2"/>
      <c r="R17" s="2"/>
      <c r="S17" s="2"/>
      <c r="T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 ht="15.75" customHeight="1" x14ac:dyDescent="0.2">
      <c r="A18" s="19" t="s">
        <v>82</v>
      </c>
      <c r="B18" s="20">
        <v>0.26</v>
      </c>
      <c r="C18" s="2"/>
      <c r="D18" s="22" t="s">
        <v>83</v>
      </c>
      <c r="E18" s="23">
        <v>22468</v>
      </c>
      <c r="F18" s="38">
        <v>12223</v>
      </c>
      <c r="G18" s="18"/>
      <c r="H18" s="18"/>
      <c r="I18" s="18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 ht="15.75" customHeight="1" x14ac:dyDescent="0.2">
      <c r="A19" s="19" t="s">
        <v>84</v>
      </c>
      <c r="B19" s="20">
        <v>0.06</v>
      </c>
      <c r="C19" s="2"/>
      <c r="G19" s="18"/>
      <c r="H19" s="18"/>
      <c r="I19" s="18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ht="15.75" customHeight="1" x14ac:dyDescent="0.2">
      <c r="A20" s="19" t="s">
        <v>85</v>
      </c>
      <c r="B20" s="20">
        <v>0.05</v>
      </c>
      <c r="C20" s="2"/>
      <c r="G20" s="18"/>
      <c r="H20" s="18"/>
      <c r="I20" s="18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 ht="15.75" customHeight="1" x14ac:dyDescent="0.2">
      <c r="A21" s="19" t="s">
        <v>86</v>
      </c>
      <c r="B21" s="20">
        <v>0.03</v>
      </c>
      <c r="C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 ht="15.75" customHeight="1" x14ac:dyDescent="0.2">
      <c r="A22" s="19" t="s">
        <v>87</v>
      </c>
      <c r="B22" s="20">
        <v>0.02</v>
      </c>
      <c r="C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 ht="15.75" customHeight="1" x14ac:dyDescent="0.2">
      <c r="A23" s="19" t="s">
        <v>88</v>
      </c>
      <c r="B23" s="20">
        <v>0.01</v>
      </c>
      <c r="C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 ht="15.75" customHeight="1" x14ac:dyDescent="0.2">
      <c r="A24" s="19" t="s">
        <v>89</v>
      </c>
      <c r="B24" s="20">
        <v>0.01</v>
      </c>
      <c r="C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 ht="15.75" customHeight="1" x14ac:dyDescent="0.2">
      <c r="A25" s="19" t="s">
        <v>90</v>
      </c>
      <c r="B25" s="20">
        <v>0.01</v>
      </c>
      <c r="C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1:38" ht="15.75" customHeight="1" x14ac:dyDescent="0.2">
      <c r="A26" s="19" t="s">
        <v>91</v>
      </c>
      <c r="B26" s="20">
        <v>0</v>
      </c>
      <c r="C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 ht="15.75" customHeight="1" x14ac:dyDescent="0.2">
      <c r="A27" s="19" t="s">
        <v>92</v>
      </c>
      <c r="B27" s="20">
        <v>0</v>
      </c>
      <c r="C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 ht="15.75" customHeight="1" x14ac:dyDescent="0.2">
      <c r="A28" s="24" t="s">
        <v>93</v>
      </c>
      <c r="B28" s="10">
        <v>0</v>
      </c>
      <c r="C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1:38" ht="15.75" customHeight="1" x14ac:dyDescent="0.2">
      <c r="C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1:38" ht="15.75" customHeight="1" x14ac:dyDescent="0.2"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38" ht="15.75" customHeight="1" x14ac:dyDescent="0.2">
      <c r="A31" s="3" t="s">
        <v>25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38" ht="15.75" customHeight="1" x14ac:dyDescent="0.2">
      <c r="A32" s="3" t="s">
        <v>26</v>
      </c>
      <c r="B32" s="4" t="s">
        <v>94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1:38" ht="15.75" customHeight="1" x14ac:dyDescent="0.2">
      <c r="A33" s="3" t="s">
        <v>27</v>
      </c>
      <c r="B33" s="120" t="s">
        <v>95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1:38" ht="15.75" customHeight="1" x14ac:dyDescent="0.2"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1:38" ht="15.75" customHeight="1" x14ac:dyDescent="0.2"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 ht="15.75" customHeight="1" x14ac:dyDescent="0.2"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 ht="15.75" customHeight="1" x14ac:dyDescent="0.2"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1:38" ht="15.75" customHeight="1" x14ac:dyDescent="0.2"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1:38" ht="15.75" customHeight="1" x14ac:dyDescent="0.2"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:38" ht="15.75" customHeight="1" x14ac:dyDescent="0.2"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1:38" ht="15.75" customHeight="1" x14ac:dyDescent="0.2"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1:38" ht="15.75" customHeight="1" x14ac:dyDescent="0.2"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1:38" ht="15.75" customHeight="1" x14ac:dyDescent="0.2"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1:38" ht="15.75" customHeight="1" x14ac:dyDescent="0.2"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1:38" ht="15.75" customHeight="1" x14ac:dyDescent="0.2"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1:38" ht="15.75" customHeight="1" x14ac:dyDescent="0.2"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1:38" ht="15.75" customHeight="1" x14ac:dyDescent="0.2"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1:38" ht="15.75" customHeight="1" x14ac:dyDescent="0.2"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5:38" ht="15.75" customHeight="1" x14ac:dyDescent="0.2"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5:38" ht="15.75" customHeight="1" x14ac:dyDescent="0.2"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5:38" ht="15.75" customHeight="1" x14ac:dyDescent="0.2"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5:38" ht="15.75" customHeight="1" x14ac:dyDescent="0.2"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5:38" ht="15.75" customHeight="1" x14ac:dyDescent="0.2"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5:38" ht="15.75" customHeight="1" x14ac:dyDescent="0.2"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5:38" ht="15.75" customHeight="1" x14ac:dyDescent="0.2"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5:38" ht="15.75" customHeight="1" x14ac:dyDescent="0.2"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5:38" ht="15.75" customHeight="1" x14ac:dyDescent="0.2"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5:38" ht="15.75" customHeight="1" x14ac:dyDescent="0.2"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5:38" ht="15.75" customHeight="1" x14ac:dyDescent="0.2">
      <c r="E59" s="2"/>
      <c r="F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5:38" ht="15.75" customHeight="1" x14ac:dyDescent="0.2">
      <c r="E60" s="2"/>
      <c r="F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5:38" ht="15.75" customHeight="1" x14ac:dyDescent="0.2">
      <c r="E61" s="2"/>
      <c r="F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spans="5:38" ht="15.75" customHeight="1" x14ac:dyDescent="0.2">
      <c r="E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5:38" ht="15.75" customHeight="1" x14ac:dyDescent="0.2">
      <c r="E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5:38" ht="15.75" customHeight="1" x14ac:dyDescent="0.2">
      <c r="E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spans="1:38" ht="15.75" customHeight="1" x14ac:dyDescent="0.2">
      <c r="E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1:38" ht="15.75" customHeight="1" x14ac:dyDescent="0.2">
      <c r="E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1:38" ht="15.75" customHeight="1" x14ac:dyDescent="0.2">
      <c r="E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 spans="1:38" ht="15.75" customHeight="1" x14ac:dyDescent="0.2"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</row>
    <row r="69" spans="1:38" ht="15.75" customHeight="1" x14ac:dyDescent="0.2">
      <c r="D69" s="2"/>
      <c r="E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1:38" ht="15.75" customHeight="1" x14ac:dyDescent="0.2"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1:38" ht="15.75" customHeight="1" x14ac:dyDescent="0.2"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1:38" ht="15.75" customHeight="1" x14ac:dyDescent="0.2"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1:38" ht="15.75" customHeight="1" x14ac:dyDescent="0.2">
      <c r="A73" s="2"/>
      <c r="B73" s="2"/>
      <c r="C73" s="5"/>
      <c r="D73" s="2"/>
      <c r="E73" s="5"/>
      <c r="F73" s="2"/>
      <c r="G73" s="5"/>
      <c r="H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1:38" ht="15.75" customHeight="1" x14ac:dyDescent="0.2">
      <c r="A74" s="2"/>
      <c r="B74" s="18"/>
      <c r="C74" s="18"/>
      <c r="D74" s="18"/>
      <c r="E74" s="18"/>
      <c r="F74" s="18"/>
      <c r="G74" s="18"/>
      <c r="H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</row>
    <row r="75" spans="1:38" ht="15.75" customHeight="1" x14ac:dyDescent="0.2">
      <c r="A75" s="9"/>
      <c r="B75" s="2"/>
      <c r="C75" s="2"/>
      <c r="D75" s="2"/>
      <c r="E75" s="2"/>
      <c r="F75" s="2"/>
      <c r="G75" s="2"/>
      <c r="H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1:38" ht="15.75" customHeight="1" x14ac:dyDescent="0.2">
      <c r="A76" s="2"/>
      <c r="B76" s="18"/>
      <c r="C76" s="18"/>
      <c r="D76" s="18"/>
      <c r="E76" s="18"/>
      <c r="F76" s="18"/>
      <c r="G76" s="18"/>
      <c r="H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1:38" ht="15.75" customHeight="1" x14ac:dyDescent="0.2">
      <c r="A77" s="2"/>
      <c r="B77" s="18"/>
      <c r="C77" s="18"/>
      <c r="D77" s="18"/>
      <c r="E77" s="18"/>
      <c r="F77" s="18"/>
      <c r="G77" s="18"/>
      <c r="H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spans="1:38" ht="15.75" customHeight="1" x14ac:dyDescent="0.2">
      <c r="A78" s="2"/>
      <c r="B78" s="18"/>
      <c r="C78" s="18"/>
      <c r="D78" s="18"/>
      <c r="E78" s="18"/>
      <c r="F78" s="18"/>
      <c r="G78" s="18"/>
      <c r="H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1:38" ht="15.75" customHeight="1" x14ac:dyDescent="0.2">
      <c r="A79" s="2"/>
      <c r="B79" s="18"/>
      <c r="C79" s="18"/>
      <c r="D79" s="18"/>
      <c r="E79" s="18"/>
      <c r="F79" s="18"/>
      <c r="G79" s="18"/>
      <c r="H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1:38" ht="15.75" customHeight="1" x14ac:dyDescent="0.2">
      <c r="A80" s="9"/>
      <c r="B80" s="2"/>
      <c r="C80" s="2"/>
      <c r="D80" s="2"/>
      <c r="E80" s="2"/>
      <c r="F80" s="2"/>
      <c r="G80" s="2"/>
      <c r="H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spans="1:38" ht="15.75" customHeight="1" x14ac:dyDescent="0.2">
      <c r="A81" s="2"/>
      <c r="B81" s="18"/>
      <c r="C81" s="18"/>
      <c r="D81" s="18"/>
      <c r="E81" s="18"/>
      <c r="F81" s="18"/>
      <c r="G81" s="18"/>
      <c r="H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spans="1:38" ht="15.75" customHeight="1" x14ac:dyDescent="0.2">
      <c r="A82" s="2"/>
      <c r="B82" s="18"/>
      <c r="C82" s="18"/>
      <c r="D82" s="18"/>
      <c r="E82" s="18"/>
      <c r="F82" s="18"/>
      <c r="G82" s="18"/>
      <c r="H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38" ht="15.75" customHeight="1" x14ac:dyDescent="0.2">
      <c r="A83" s="2"/>
      <c r="B83" s="18"/>
      <c r="C83" s="18"/>
      <c r="D83" s="18"/>
      <c r="E83" s="18"/>
      <c r="F83" s="18"/>
      <c r="G83" s="18"/>
      <c r="H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1:38" ht="15.75" customHeight="1" x14ac:dyDescent="0.2">
      <c r="A84" s="2"/>
      <c r="B84" s="18"/>
      <c r="C84" s="18"/>
      <c r="D84" s="18"/>
      <c r="E84" s="18"/>
      <c r="F84" s="18"/>
      <c r="G84" s="18"/>
      <c r="H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1:38" ht="15.75" customHeight="1" x14ac:dyDescent="0.2">
      <c r="A85" s="2"/>
      <c r="B85" s="18"/>
      <c r="C85" s="18"/>
      <c r="D85" s="18"/>
      <c r="E85" s="18"/>
      <c r="F85" s="18"/>
      <c r="G85" s="18"/>
      <c r="H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spans="1:38" ht="15.75" customHeight="1" x14ac:dyDescent="0.2"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1:38" ht="15.75" customHeight="1" x14ac:dyDescent="0.2"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1:38" ht="15.75" customHeight="1" x14ac:dyDescent="0.2"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1:38" ht="15.75" customHeight="1" x14ac:dyDescent="0.2"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1:38" ht="15.75" customHeight="1" x14ac:dyDescent="0.2"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spans="1:38" ht="15.75" customHeight="1" x14ac:dyDescent="0.2"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1:38" ht="15.75" customHeight="1" x14ac:dyDescent="0.2"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1:38" ht="15.75" customHeight="1" x14ac:dyDescent="0.2"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spans="1:38" ht="15.75" customHeight="1" x14ac:dyDescent="0.2"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 spans="1:38" ht="15.75" customHeight="1" x14ac:dyDescent="0.2"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1:38" ht="15.75" customHeight="1" x14ac:dyDescent="0.2"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9:38" ht="15.75" customHeight="1" x14ac:dyDescent="0.2"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9:38" ht="15.75" customHeight="1" x14ac:dyDescent="0.2"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9:38" ht="15.75" customHeight="1" x14ac:dyDescent="0.2"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9:38" ht="15.75" customHeight="1" x14ac:dyDescent="0.2"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spans="9:38" ht="15.75" customHeight="1" x14ac:dyDescent="0.2"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9:38" ht="15.75" customHeight="1" x14ac:dyDescent="0.2"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9:38" ht="15.75" customHeight="1" x14ac:dyDescent="0.2"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spans="9:38" ht="15.75" customHeight="1" x14ac:dyDescent="0.2"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9:38" ht="15.75" customHeight="1" x14ac:dyDescent="0.2"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9:38" ht="15.75" customHeight="1" x14ac:dyDescent="0.2"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 spans="9:38" ht="15.75" customHeight="1" x14ac:dyDescent="0.2"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spans="9:38" ht="15.75" customHeight="1" x14ac:dyDescent="0.2"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9:38" ht="15.75" customHeight="1" x14ac:dyDescent="0.2"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9:38" ht="15.75" customHeight="1" x14ac:dyDescent="0.2"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9:38" ht="15.75" customHeight="1" x14ac:dyDescent="0.2"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9:38" ht="15.75" customHeight="1" x14ac:dyDescent="0.2"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1:38" ht="15.75" customHeight="1" x14ac:dyDescent="0.2"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spans="1:38" ht="15.75" customHeight="1" x14ac:dyDescent="0.2"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1:38" ht="15.75" customHeight="1" x14ac:dyDescent="0.2"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1:38" ht="15.75" customHeight="1" x14ac:dyDescent="0.2"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</row>
    <row r="117" spans="1:38" ht="15.75" customHeight="1" x14ac:dyDescent="0.2"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1:38" ht="15.75" customHeight="1" x14ac:dyDescent="0.2"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1:38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 spans="1:38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</row>
    <row r="121" spans="1:38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1:38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1:38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1:38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1:38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1:38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 spans="1:38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1:38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1:38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 spans="1:38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1:38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1:38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 spans="1:38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 spans="1:38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</row>
    <row r="135" spans="1:38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</row>
    <row r="136" spans="1:38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</row>
    <row r="137" spans="1:38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</row>
    <row r="138" spans="1:38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</row>
    <row r="139" spans="1:38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</row>
    <row r="140" spans="1:38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</row>
    <row r="141" spans="1:38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</row>
    <row r="142" spans="1:38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</row>
    <row r="143" spans="1:38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</row>
    <row r="144" spans="1:38" ht="15.75" customHeight="1" x14ac:dyDescent="0.2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</row>
    <row r="145" spans="1:38" ht="15.75" customHeight="1" x14ac:dyDescent="0.2">
      <c r="C145" s="25"/>
      <c r="D145" s="25"/>
      <c r="E145" s="25"/>
      <c r="F145" s="25"/>
      <c r="G145" s="25"/>
      <c r="H145" s="25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</row>
    <row r="146" spans="1:38" ht="15.75" customHeight="1" x14ac:dyDescent="0.2">
      <c r="C146" s="25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</row>
    <row r="147" spans="1:38" ht="15.75" customHeight="1" x14ac:dyDescent="0.2">
      <c r="C147" s="25"/>
      <c r="D147" s="25"/>
      <c r="E147" s="25"/>
      <c r="F147" s="25"/>
      <c r="G147" s="25"/>
      <c r="H147" s="25"/>
      <c r="I147" s="25"/>
      <c r="J147" s="25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</row>
    <row r="148" spans="1:38" ht="15.75" customHeight="1" x14ac:dyDescent="0.2">
      <c r="C148" s="121" t="s">
        <v>96</v>
      </c>
      <c r="D148" s="25"/>
      <c r="E148" s="25"/>
      <c r="F148" s="25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</row>
    <row r="149" spans="1:38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</row>
    <row r="150" spans="1:38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</row>
    <row r="151" spans="1:38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</row>
    <row r="152" spans="1:38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</row>
    <row r="153" spans="1:38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</row>
    <row r="154" spans="1:38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</row>
    <row r="155" spans="1:38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</row>
    <row r="156" spans="1:38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</row>
    <row r="157" spans="1:38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</row>
    <row r="158" spans="1:38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</row>
    <row r="159" spans="1:38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</row>
    <row r="160" spans="1:38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 spans="1:38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</row>
    <row r="162" spans="1:38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</row>
    <row r="163" spans="1:38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</row>
    <row r="164" spans="1:38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</row>
    <row r="165" spans="1:38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</row>
    <row r="166" spans="1:38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</row>
    <row r="167" spans="1:38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</row>
    <row r="168" spans="1:38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</row>
    <row r="169" spans="1:38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</row>
    <row r="170" spans="1:38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</row>
    <row r="171" spans="1:38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</row>
    <row r="172" spans="1:38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</row>
    <row r="173" spans="1:38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</row>
    <row r="174" spans="1:38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</row>
    <row r="175" spans="1:38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</row>
    <row r="176" spans="1:38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</row>
    <row r="177" spans="1:38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</row>
    <row r="178" spans="1:38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</row>
    <row r="179" spans="1:38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</row>
    <row r="180" spans="1:38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</row>
    <row r="181" spans="1:38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</row>
    <row r="182" spans="1:38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</row>
    <row r="183" spans="1:38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</row>
    <row r="184" spans="1:38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</row>
    <row r="185" spans="1:38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</row>
    <row r="186" spans="1:38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</row>
    <row r="187" spans="1:38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</row>
    <row r="188" spans="1:38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</row>
    <row r="189" spans="1:38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</row>
    <row r="190" spans="1:38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</row>
    <row r="191" spans="1:38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</row>
    <row r="192" spans="1:38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</row>
    <row r="193" spans="1:38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</row>
    <row r="194" spans="1:38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</row>
    <row r="195" spans="1:38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</row>
    <row r="196" spans="1:38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</row>
    <row r="197" spans="1:38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</row>
    <row r="198" spans="1:38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</row>
    <row r="199" spans="1:38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</row>
    <row r="200" spans="1:38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</row>
    <row r="201" spans="1:38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</row>
    <row r="202" spans="1:38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</row>
    <row r="203" spans="1:38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</row>
    <row r="204" spans="1:38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</row>
    <row r="205" spans="1:38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</row>
    <row r="206" spans="1:38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</row>
    <row r="207" spans="1:38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</row>
    <row r="208" spans="1:38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</row>
    <row r="209" spans="1:38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</row>
    <row r="210" spans="1:38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</row>
    <row r="211" spans="1:38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</row>
    <row r="212" spans="1:38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</row>
    <row r="213" spans="1:38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</row>
    <row r="214" spans="1:38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</row>
    <row r="215" spans="1:38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</row>
    <row r="216" spans="1:38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</row>
    <row r="217" spans="1:38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</row>
    <row r="218" spans="1:38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</row>
    <row r="219" spans="1:38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</row>
    <row r="220" spans="1:38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</row>
    <row r="221" spans="1:38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</row>
    <row r="222" spans="1:38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</row>
    <row r="223" spans="1:38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</row>
    <row r="224" spans="1:38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</row>
    <row r="225" spans="1:38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</row>
    <row r="226" spans="1:38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</row>
    <row r="227" spans="1:38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</row>
    <row r="228" spans="1:38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</row>
    <row r="229" spans="1:38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</row>
    <row r="230" spans="1:38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</row>
    <row r="231" spans="1:38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</row>
    <row r="232" spans="1:38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</row>
    <row r="233" spans="1:38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</row>
    <row r="234" spans="1:38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</row>
    <row r="235" spans="1:38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</row>
    <row r="236" spans="1:38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</row>
    <row r="237" spans="1:38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</row>
    <row r="238" spans="1:38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</row>
    <row r="239" spans="1:38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</row>
    <row r="240" spans="1:38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</row>
    <row r="241" spans="1:38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</row>
    <row r="242" spans="1:38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</row>
    <row r="243" spans="1:38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</row>
    <row r="244" spans="1:38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</row>
    <row r="245" spans="1:38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</row>
    <row r="246" spans="1:38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</row>
    <row r="247" spans="1:38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</row>
    <row r="248" spans="1:38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</row>
    <row r="249" spans="1:38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</row>
    <row r="250" spans="1:38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</row>
    <row r="251" spans="1:38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</row>
    <row r="252" spans="1:38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</row>
    <row r="253" spans="1:38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</row>
    <row r="254" spans="1:38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</row>
    <row r="255" spans="1:38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</row>
    <row r="256" spans="1:38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</row>
    <row r="257" spans="1:38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</row>
    <row r="258" spans="1:38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</row>
    <row r="259" spans="1:38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</row>
    <row r="260" spans="1:38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</row>
    <row r="261" spans="1:38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</row>
    <row r="262" spans="1:38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</row>
    <row r="263" spans="1:38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</row>
    <row r="264" spans="1:38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</row>
    <row r="265" spans="1:38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</row>
    <row r="266" spans="1:38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</row>
    <row r="267" spans="1:38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</row>
    <row r="268" spans="1:38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</row>
    <row r="269" spans="1:38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</row>
    <row r="270" spans="1:38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</row>
    <row r="271" spans="1:38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</row>
    <row r="272" spans="1:38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</row>
    <row r="273" spans="1:38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</row>
    <row r="274" spans="1:38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</row>
    <row r="275" spans="1:38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</row>
    <row r="276" spans="1:38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</row>
    <row r="277" spans="1:38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</row>
    <row r="278" spans="1:38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</row>
    <row r="279" spans="1:38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</row>
    <row r="280" spans="1:38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</row>
    <row r="281" spans="1:38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</row>
    <row r="282" spans="1:38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</row>
    <row r="283" spans="1:38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</row>
    <row r="284" spans="1:38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</row>
    <row r="285" spans="1:38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</row>
    <row r="286" spans="1:38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</row>
    <row r="287" spans="1:38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</row>
    <row r="288" spans="1:38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</row>
    <row r="289" spans="1:38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</row>
    <row r="290" spans="1:38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</row>
    <row r="291" spans="1:38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</row>
    <row r="292" spans="1:38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</row>
    <row r="293" spans="1:38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</row>
    <row r="294" spans="1:38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</row>
    <row r="295" spans="1:38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</row>
    <row r="296" spans="1:38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</row>
    <row r="297" spans="1:38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</row>
    <row r="298" spans="1:38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</row>
    <row r="299" spans="1:38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</row>
    <row r="300" spans="1:38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</row>
    <row r="301" spans="1:38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</row>
    <row r="302" spans="1:38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</row>
    <row r="303" spans="1:38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</row>
    <row r="304" spans="1:38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</row>
    <row r="305" spans="1:38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</row>
    <row r="306" spans="1:38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</row>
    <row r="307" spans="1:38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</row>
    <row r="308" spans="1:38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</row>
    <row r="309" spans="1:38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</row>
    <row r="310" spans="1:38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</row>
    <row r="311" spans="1:38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</row>
    <row r="312" spans="1:38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</row>
    <row r="313" spans="1:38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</row>
    <row r="314" spans="1:38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</row>
    <row r="315" spans="1:38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</row>
    <row r="316" spans="1:38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</row>
    <row r="317" spans="1:38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</row>
    <row r="318" spans="1:38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</row>
    <row r="319" spans="1:38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</row>
    <row r="320" spans="1:38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</row>
    <row r="321" spans="1:38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</row>
    <row r="322" spans="1:38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</row>
    <row r="323" spans="1:38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</row>
    <row r="324" spans="1:38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</row>
    <row r="325" spans="1:38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</row>
    <row r="326" spans="1:38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</row>
    <row r="327" spans="1:38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</row>
    <row r="328" spans="1:38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</row>
    <row r="329" spans="1:38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</row>
    <row r="330" spans="1:38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</row>
    <row r="331" spans="1:38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</row>
    <row r="332" spans="1:38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</row>
    <row r="333" spans="1:38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</row>
    <row r="334" spans="1:38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</row>
    <row r="335" spans="1:38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</row>
    <row r="336" spans="1:38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</row>
    <row r="337" spans="1:38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</row>
    <row r="338" spans="1:38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</row>
    <row r="339" spans="1:38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</row>
    <row r="340" spans="1:38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</row>
    <row r="341" spans="1:38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</row>
    <row r="342" spans="1:38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</row>
    <row r="343" spans="1:38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</row>
    <row r="344" spans="1:38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</row>
    <row r="345" spans="1:38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</row>
    <row r="346" spans="1:38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</row>
    <row r="347" spans="1:38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</row>
    <row r="348" spans="1:38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</row>
    <row r="349" spans="1:38" ht="15.75" customHeight="1" x14ac:dyDescent="0.2"/>
    <row r="350" spans="1:38" ht="15.75" customHeight="1" x14ac:dyDescent="0.2"/>
    <row r="351" spans="1:38" ht="15.75" customHeight="1" x14ac:dyDescent="0.2"/>
    <row r="352" spans="1:38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</sheetData>
  <mergeCells count="5">
    <mergeCell ref="A1:D1"/>
    <mergeCell ref="A2:F2"/>
    <mergeCell ref="A3:F3"/>
    <mergeCell ref="A5:C5"/>
    <mergeCell ref="D5:F5"/>
  </mergeCells>
  <hyperlinks>
    <hyperlink ref="B32" r:id="rId1" xr:uid="{00000000-0004-0000-0200-000000000000}"/>
    <hyperlink ref="B33" r:id="rId2" xr:uid="{00000000-0004-0000-0200-000001000000}"/>
    <hyperlink ref="C148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L37"/>
  <sheetViews>
    <sheetView tabSelected="1" topLeftCell="A4" zoomScaleNormal="100" workbookViewId="0">
      <selection activeCell="F7" sqref="F7"/>
    </sheetView>
  </sheetViews>
  <sheetFormatPr defaultColWidth="14.42578125" defaultRowHeight="15" customHeight="1" x14ac:dyDescent="0.2"/>
  <cols>
    <col min="1" max="1" width="14.42578125" style="119"/>
    <col min="2" max="2" width="19.7109375" style="119" customWidth="1"/>
    <col min="3" max="3" width="14.42578125" style="119"/>
    <col min="4" max="4" width="18.140625" style="119" customWidth="1"/>
    <col min="5" max="5" width="15" style="119" customWidth="1"/>
    <col min="6" max="16384" width="14.42578125" style="119"/>
  </cols>
  <sheetData>
    <row r="1" spans="1:38" ht="15.75" customHeight="1" x14ac:dyDescent="0.2">
      <c r="A1" s="133" t="s">
        <v>119</v>
      </c>
      <c r="B1" s="134"/>
      <c r="C1" s="134"/>
      <c r="D1" s="134"/>
      <c r="E1" s="134"/>
      <c r="F1" s="134"/>
      <c r="G1" s="134"/>
      <c r="H1" s="134"/>
      <c r="K1" s="11"/>
      <c r="L1" s="2"/>
      <c r="M1" s="2"/>
      <c r="N1" s="2"/>
      <c r="O1" s="2"/>
      <c r="P1" s="2"/>
      <c r="Q1" s="2"/>
      <c r="R1" s="2"/>
      <c r="S1" s="2"/>
      <c r="T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2" spans="1:38" ht="26.1" customHeight="1" x14ac:dyDescent="0.2">
      <c r="A2" s="135" t="s">
        <v>97</v>
      </c>
      <c r="B2" s="134"/>
      <c r="C2" s="134"/>
      <c r="D2" s="134"/>
      <c r="E2" s="134"/>
      <c r="F2" s="134"/>
      <c r="G2" s="134"/>
      <c r="H2" s="134"/>
      <c r="K2" s="5"/>
      <c r="L2" s="2"/>
      <c r="M2" s="2"/>
      <c r="N2" s="2"/>
      <c r="O2" s="2"/>
      <c r="P2" s="2"/>
      <c r="Q2" s="2"/>
      <c r="R2" s="2"/>
      <c r="S2" s="2"/>
      <c r="T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 ht="15.75" customHeight="1" x14ac:dyDescent="0.2">
      <c r="A3" s="135" t="s">
        <v>98</v>
      </c>
      <c r="B3" s="134"/>
      <c r="C3" s="134"/>
      <c r="D3" s="134"/>
      <c r="E3" s="134"/>
      <c r="F3" s="134"/>
      <c r="G3" s="134"/>
      <c r="H3" s="134"/>
      <c r="K3" s="5"/>
      <c r="L3" s="2"/>
      <c r="M3" s="2"/>
      <c r="N3" s="2"/>
      <c r="O3" s="2"/>
      <c r="P3" s="2"/>
      <c r="Q3" s="2"/>
      <c r="R3" s="2"/>
      <c r="S3" s="2"/>
      <c r="T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 ht="26.1" customHeight="1" x14ac:dyDescent="0.2">
      <c r="A4" s="135" t="s">
        <v>99</v>
      </c>
      <c r="B4" s="134"/>
      <c r="C4" s="134"/>
      <c r="D4" s="134"/>
      <c r="E4" s="134"/>
      <c r="F4" s="134"/>
      <c r="G4" s="134"/>
      <c r="H4" s="134"/>
      <c r="L4" s="2"/>
      <c r="M4" s="2"/>
    </row>
    <row r="5" spans="1:38" ht="12.75" x14ac:dyDescent="0.2">
      <c r="A5" s="1"/>
      <c r="B5" s="11"/>
      <c r="C5" s="11"/>
      <c r="D5" s="2"/>
      <c r="E5" s="2"/>
      <c r="F5" s="2"/>
      <c r="G5" s="1"/>
      <c r="H5" s="11"/>
      <c r="I5" s="11"/>
      <c r="L5" s="2"/>
      <c r="M5" s="2"/>
    </row>
    <row r="6" spans="1:38" ht="12.75" x14ac:dyDescent="0.2">
      <c r="A6" s="1"/>
      <c r="B6" s="11"/>
      <c r="C6" s="11"/>
      <c r="D6" s="2"/>
      <c r="E6" s="2"/>
      <c r="F6" s="2"/>
      <c r="G6" s="1"/>
      <c r="H6" s="11"/>
      <c r="I6" s="11"/>
      <c r="L6" s="2"/>
      <c r="M6" s="2"/>
    </row>
    <row r="7" spans="1:38" ht="63.75" x14ac:dyDescent="0.2">
      <c r="A7" s="26" t="s">
        <v>100</v>
      </c>
      <c r="B7" s="27" t="s">
        <v>101</v>
      </c>
      <c r="C7" s="28" t="s">
        <v>102</v>
      </c>
      <c r="D7" s="2"/>
      <c r="E7" s="12" t="s">
        <v>103</v>
      </c>
      <c r="F7" s="29" t="s">
        <v>101</v>
      </c>
      <c r="G7" s="30" t="s">
        <v>102</v>
      </c>
      <c r="L7" s="2"/>
      <c r="M7" s="2"/>
    </row>
    <row r="8" spans="1:38" ht="12.75" x14ac:dyDescent="0.2">
      <c r="A8" s="31">
        <v>43891</v>
      </c>
      <c r="B8" s="32">
        <v>0.54</v>
      </c>
      <c r="C8" s="20">
        <v>0.15</v>
      </c>
      <c r="D8" s="2"/>
      <c r="E8" s="33">
        <v>1999</v>
      </c>
      <c r="F8" s="32">
        <v>0.03</v>
      </c>
      <c r="G8" s="36" t="s">
        <v>104</v>
      </c>
      <c r="H8" s="2"/>
      <c r="L8" s="2"/>
      <c r="M8" s="2"/>
    </row>
    <row r="9" spans="1:38" ht="12.75" x14ac:dyDescent="0.2">
      <c r="A9" s="31">
        <v>43983</v>
      </c>
      <c r="B9" s="32">
        <v>0.39</v>
      </c>
      <c r="C9" s="20">
        <v>0.17</v>
      </c>
      <c r="E9" s="33">
        <v>2000</v>
      </c>
      <c r="F9" s="32">
        <v>0.03</v>
      </c>
      <c r="G9" s="36" t="s">
        <v>104</v>
      </c>
      <c r="L9" s="2"/>
      <c r="M9" s="2"/>
    </row>
    <row r="10" spans="1:38" ht="12.75" x14ac:dyDescent="0.2">
      <c r="A10" s="31">
        <v>44075</v>
      </c>
      <c r="B10" s="32">
        <v>0.35</v>
      </c>
      <c r="C10" s="20">
        <v>0.22</v>
      </c>
      <c r="E10" s="33">
        <v>2001</v>
      </c>
      <c r="F10" s="32">
        <v>0.03</v>
      </c>
      <c r="G10" s="36" t="s">
        <v>104</v>
      </c>
      <c r="J10" s="2"/>
      <c r="K10" s="2"/>
      <c r="L10" s="2"/>
      <c r="M10" s="2"/>
    </row>
    <row r="11" spans="1:38" ht="12.75" x14ac:dyDescent="0.2">
      <c r="A11" s="31">
        <v>44136</v>
      </c>
      <c r="B11" s="32">
        <v>0.36</v>
      </c>
      <c r="C11" s="20">
        <v>0.16</v>
      </c>
      <c r="E11" s="33">
        <v>2002</v>
      </c>
      <c r="F11" s="32">
        <v>2.8999999999999998E-2</v>
      </c>
      <c r="G11" s="36" t="s">
        <v>104</v>
      </c>
      <c r="J11" s="2"/>
      <c r="K11" s="2"/>
      <c r="L11" s="2"/>
      <c r="M11" s="2"/>
    </row>
    <row r="12" spans="1:38" ht="12.75" x14ac:dyDescent="0.2">
      <c r="A12" s="31">
        <v>44197</v>
      </c>
      <c r="B12" s="32">
        <v>0.34</v>
      </c>
      <c r="C12" s="20">
        <v>0.19</v>
      </c>
      <c r="E12" s="33">
        <v>2003</v>
      </c>
      <c r="F12" s="32">
        <v>3.1E-2</v>
      </c>
      <c r="G12" s="36" t="s">
        <v>104</v>
      </c>
      <c r="J12" s="2"/>
      <c r="K12" s="2"/>
      <c r="L12" s="2"/>
      <c r="M12" s="2"/>
    </row>
    <row r="13" spans="1:38" ht="12.75" x14ac:dyDescent="0.2">
      <c r="A13" s="31">
        <v>44256</v>
      </c>
      <c r="B13" s="32">
        <v>0.31</v>
      </c>
      <c r="C13" s="20">
        <v>0.17</v>
      </c>
      <c r="E13" s="33">
        <v>2004</v>
      </c>
      <c r="F13" s="32">
        <v>0.03</v>
      </c>
      <c r="G13" s="36" t="s">
        <v>104</v>
      </c>
      <c r="J13" s="2"/>
      <c r="K13" s="2"/>
      <c r="L13" s="2"/>
      <c r="M13" s="2"/>
    </row>
    <row r="14" spans="1:38" ht="12.75" x14ac:dyDescent="0.2">
      <c r="A14" s="31">
        <v>44317</v>
      </c>
      <c r="B14" s="32">
        <v>0.26</v>
      </c>
      <c r="C14" s="20">
        <v>0.2</v>
      </c>
      <c r="E14" s="33">
        <v>2005</v>
      </c>
      <c r="F14" s="32">
        <v>3.1E-2</v>
      </c>
      <c r="G14" s="20">
        <v>0.22</v>
      </c>
      <c r="H14" s="2"/>
      <c r="I14" s="2"/>
      <c r="J14" s="2"/>
      <c r="K14" s="2"/>
      <c r="L14" s="2"/>
      <c r="M14" s="2"/>
    </row>
    <row r="15" spans="1:38" ht="12.75" x14ac:dyDescent="0.2">
      <c r="A15" s="31">
        <v>44378</v>
      </c>
      <c r="B15" s="32">
        <v>0.23</v>
      </c>
      <c r="C15" s="20">
        <v>0.2</v>
      </c>
      <c r="E15" s="33">
        <v>2006</v>
      </c>
      <c r="F15" s="32">
        <v>3.2000000000000001E-2</v>
      </c>
      <c r="G15" s="20">
        <v>0.22800000000000001</v>
      </c>
      <c r="H15" s="2"/>
      <c r="I15" s="2"/>
      <c r="J15" s="2"/>
      <c r="K15" s="2"/>
      <c r="L15" s="2"/>
      <c r="M15" s="2"/>
    </row>
    <row r="16" spans="1:38" ht="12.75" x14ac:dyDescent="0.2">
      <c r="A16" s="34">
        <v>44440</v>
      </c>
      <c r="B16" s="35">
        <v>0.25</v>
      </c>
      <c r="C16" s="10">
        <v>0.2</v>
      </c>
      <c r="E16" s="33">
        <v>2007</v>
      </c>
      <c r="F16" s="32">
        <v>3.3000000000000002E-2</v>
      </c>
      <c r="G16" s="20">
        <v>0.22899999999999998</v>
      </c>
      <c r="H16" s="2"/>
      <c r="I16" s="2"/>
      <c r="J16" s="2"/>
      <c r="K16" s="2"/>
      <c r="L16" s="2"/>
      <c r="M16" s="2"/>
    </row>
    <row r="17" spans="1:13" ht="12.75" x14ac:dyDescent="0.2">
      <c r="D17" s="2"/>
      <c r="E17" s="33">
        <v>2008</v>
      </c>
      <c r="F17" s="32">
        <v>3.5000000000000003E-2</v>
      </c>
      <c r="G17" s="20">
        <v>0.23399999999999999</v>
      </c>
      <c r="H17" s="2"/>
      <c r="I17" s="2"/>
      <c r="J17" s="2"/>
      <c r="K17" s="2"/>
      <c r="L17" s="2"/>
      <c r="M17" s="2"/>
    </row>
    <row r="18" spans="1:13" ht="12.75" x14ac:dyDescent="0.2">
      <c r="D18" s="2"/>
      <c r="E18" s="33">
        <v>2009</v>
      </c>
      <c r="F18" s="32">
        <v>3.7000000000000005E-2</v>
      </c>
      <c r="G18" s="20">
        <v>0.23699999999999999</v>
      </c>
      <c r="H18" s="2"/>
      <c r="I18" s="2"/>
      <c r="J18" s="2"/>
      <c r="K18" s="2"/>
      <c r="L18" s="2"/>
      <c r="M18" s="2"/>
    </row>
    <row r="19" spans="1:13" ht="12.75" x14ac:dyDescent="0.2">
      <c r="D19" s="2"/>
      <c r="E19" s="33">
        <v>2010</v>
      </c>
      <c r="F19" s="32">
        <v>3.5000000000000003E-2</v>
      </c>
      <c r="G19" s="20">
        <v>0.248</v>
      </c>
      <c r="H19" s="2"/>
      <c r="I19" s="2"/>
      <c r="L19" s="2"/>
      <c r="M19" s="2"/>
    </row>
    <row r="20" spans="1:13" ht="12.75" x14ac:dyDescent="0.2">
      <c r="D20" s="2"/>
      <c r="E20" s="33">
        <v>2011</v>
      </c>
      <c r="F20" s="32">
        <v>0.04</v>
      </c>
      <c r="G20" s="20">
        <v>0.23199999999999998</v>
      </c>
      <c r="H20" s="2"/>
      <c r="I20" s="2"/>
      <c r="L20" s="2"/>
      <c r="M20" s="2"/>
    </row>
    <row r="21" spans="1:13" ht="12.75" x14ac:dyDescent="0.2">
      <c r="D21" s="2"/>
      <c r="E21" s="33">
        <v>2012</v>
      </c>
      <c r="F21" s="32">
        <v>4.0999999999999995E-2</v>
      </c>
      <c r="G21" s="20">
        <v>0.24199999999999999</v>
      </c>
      <c r="H21" s="2"/>
      <c r="I21" s="2"/>
      <c r="L21" s="2"/>
      <c r="M21" s="2"/>
    </row>
    <row r="22" spans="1:13" ht="12.75" x14ac:dyDescent="0.2">
      <c r="D22" s="2"/>
      <c r="E22" s="33">
        <v>2013</v>
      </c>
      <c r="F22" s="32">
        <v>4.2999999999999997E-2</v>
      </c>
      <c r="G22" s="20">
        <v>0.25</v>
      </c>
      <c r="H22" s="2"/>
      <c r="I22" s="2"/>
      <c r="L22" s="2"/>
      <c r="M22" s="2"/>
    </row>
    <row r="23" spans="1:13" ht="12.75" x14ac:dyDescent="0.2">
      <c r="D23" s="2"/>
      <c r="E23" s="33">
        <v>2014</v>
      </c>
      <c r="F23" s="32">
        <v>4.4999999999999998E-2</v>
      </c>
      <c r="G23" s="36" t="s">
        <v>104</v>
      </c>
      <c r="H23" s="2"/>
      <c r="I23" s="2"/>
      <c r="L23" s="2"/>
      <c r="M23" s="2"/>
    </row>
    <row r="24" spans="1:13" ht="12.75" x14ac:dyDescent="0.2">
      <c r="D24" s="2"/>
      <c r="E24" s="33">
        <v>2015</v>
      </c>
      <c r="F24" s="32">
        <v>4.4000000000000004E-2</v>
      </c>
      <c r="G24" s="36" t="s">
        <v>104</v>
      </c>
      <c r="L24" s="2"/>
      <c r="M24" s="2"/>
    </row>
    <row r="25" spans="1:13" ht="12.75" x14ac:dyDescent="0.2">
      <c r="D25" s="2"/>
      <c r="E25" s="33">
        <v>2016</v>
      </c>
      <c r="F25" s="32">
        <v>4.9000000000000002E-2</v>
      </c>
      <c r="G25" s="36" t="s">
        <v>104</v>
      </c>
      <c r="L25" s="2"/>
      <c r="M25" s="2"/>
    </row>
    <row r="26" spans="1:13" ht="12.75" x14ac:dyDescent="0.2">
      <c r="D26" s="2"/>
      <c r="E26" s="33">
        <v>2017</v>
      </c>
      <c r="F26" s="32">
        <v>4.8000000000000001E-2</v>
      </c>
      <c r="G26" s="36" t="s">
        <v>104</v>
      </c>
      <c r="J26" s="2"/>
      <c r="K26" s="2"/>
      <c r="L26" s="2"/>
      <c r="M26" s="2"/>
    </row>
    <row r="27" spans="1:13" ht="12.75" x14ac:dyDescent="0.2">
      <c r="D27" s="2"/>
      <c r="E27" s="33">
        <v>2018</v>
      </c>
      <c r="F27" s="32">
        <v>5.0999999999999997E-2</v>
      </c>
      <c r="G27" s="36" t="s">
        <v>104</v>
      </c>
      <c r="L27" s="2"/>
      <c r="M27" s="2"/>
    </row>
    <row r="28" spans="1:13" ht="12.75" x14ac:dyDescent="0.2">
      <c r="D28" s="2"/>
      <c r="E28" s="37">
        <v>2019</v>
      </c>
      <c r="F28" s="35">
        <v>5.2999999999999999E-2</v>
      </c>
      <c r="G28" s="38" t="s">
        <v>104</v>
      </c>
      <c r="L28" s="2"/>
      <c r="M28" s="2"/>
    </row>
    <row r="29" spans="1:13" ht="12.75" x14ac:dyDescent="0.2">
      <c r="D29" s="2"/>
    </row>
    <row r="30" spans="1:13" ht="12.75" x14ac:dyDescent="0.2">
      <c r="A30" s="3" t="s">
        <v>25</v>
      </c>
      <c r="D30" s="2"/>
    </row>
    <row r="31" spans="1:13" ht="12.75" x14ac:dyDescent="0.2">
      <c r="A31" s="3" t="s">
        <v>26</v>
      </c>
      <c r="B31" s="4" t="s">
        <v>105</v>
      </c>
      <c r="D31" s="2"/>
    </row>
    <row r="32" spans="1:13" ht="12.75" x14ac:dyDescent="0.2">
      <c r="A32" s="3" t="s">
        <v>27</v>
      </c>
      <c r="B32" s="120" t="s">
        <v>106</v>
      </c>
      <c r="D32" s="2"/>
    </row>
    <row r="33" spans="4:4" ht="12.75" x14ac:dyDescent="0.2">
      <c r="D33" s="2"/>
    </row>
    <row r="34" spans="4:4" ht="12.75" x14ac:dyDescent="0.2">
      <c r="D34" s="2"/>
    </row>
    <row r="35" spans="4:4" ht="12.75" x14ac:dyDescent="0.2">
      <c r="D35" s="2"/>
    </row>
    <row r="36" spans="4:4" ht="12.75" x14ac:dyDescent="0.2">
      <c r="D36" s="2"/>
    </row>
    <row r="37" spans="4:4" ht="12.75" x14ac:dyDescent="0.2">
      <c r="D37" s="2"/>
    </row>
  </sheetData>
  <mergeCells count="4">
    <mergeCell ref="A1:H1"/>
    <mergeCell ref="A2:H2"/>
    <mergeCell ref="A3:H3"/>
    <mergeCell ref="A4:H4"/>
  </mergeCells>
  <hyperlinks>
    <hyperlink ref="B31" r:id="rId1" xr:uid="{00000000-0004-0000-0300-000000000000}"/>
    <hyperlink ref="B32" r:id="rId2" xr:uid="{00000000-0004-0000-03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D1 City Employment Data</vt:lpstr>
      <vt:lpstr> D2 City Demographic Data</vt:lpstr>
      <vt:lpstr>D3 Remote Work Data</vt:lpstr>
      <vt:lpstr>D4 Remote Work Trends Over 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Adrianne P. Ali</dc:creator>
  <cp:lastModifiedBy>Oliver Lin</cp:lastModifiedBy>
  <dcterms:created xsi:type="dcterms:W3CDTF">2022-02-15T20:17:00Z</dcterms:created>
  <dcterms:modified xsi:type="dcterms:W3CDTF">2023-03-06T17:55:58Z</dcterms:modified>
</cp:coreProperties>
</file>