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0" yWindow="0" windowWidth="28800" windowHeight="14220" tabRatio="685"/>
  </bookViews>
  <sheets>
    <sheet name="MTB" sheetId="11" r:id="rId1"/>
  </sheets>
  <definedNames>
    <definedName name="_xlnm._FilterDatabase" localSheetId="0" hidden="1">MTB!$A$1:$V$1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1" l="1"/>
  <c r="V2" i="11" l="1"/>
  <c r="O2" i="11"/>
  <c r="T2" i="11" s="1"/>
  <c r="L2" i="11"/>
  <c r="M2" i="11" l="1"/>
  <c r="P2" i="11" l="1"/>
</calcChain>
</file>

<file path=xl/sharedStrings.xml><?xml version="1.0" encoding="utf-8"?>
<sst xmlns="http://schemas.openxmlformats.org/spreadsheetml/2006/main" count="26" uniqueCount="26">
  <si>
    <t>AmountInvested</t>
  </si>
  <si>
    <t>DuraitonInDays</t>
  </si>
  <si>
    <t>AnnualInterestRate</t>
  </si>
  <si>
    <t>StartDate</t>
  </si>
  <si>
    <t>EndDate</t>
  </si>
  <si>
    <t>InterestDayBasis</t>
  </si>
  <si>
    <t>InterestOnMaturity</t>
  </si>
  <si>
    <t>IssuerID</t>
  </si>
  <si>
    <t>FundManagerID</t>
  </si>
  <si>
    <t>ContractNumber</t>
  </si>
  <si>
    <t>AssetClassID</t>
  </si>
  <si>
    <t>ProductID</t>
  </si>
  <si>
    <t>010003</t>
  </si>
  <si>
    <t>DailyInterestRate</t>
  </si>
  <si>
    <t>PrincipalBalanceAsAtCutOffDate</t>
  </si>
  <si>
    <t>InterestBalanceAsAtCutOffDate</t>
  </si>
  <si>
    <t>PrincipalPaidAsAtCutOffDate</t>
  </si>
  <si>
    <t>InterestPaidAsAtCutOffDate</t>
  </si>
  <si>
    <t>InterestAccruedAsAtCutOffDate</t>
  </si>
  <si>
    <t>LastPaymentDate</t>
  </si>
  <si>
    <t>CostOfBond</t>
  </si>
  <si>
    <t>FM0005</t>
  </si>
  <si>
    <t>02</t>
  </si>
  <si>
    <t>01</t>
  </si>
  <si>
    <t>Fund</t>
  </si>
  <si>
    <t>ISR0011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</si>
</sst>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d\-mmm\-yy;@"/>
    <numFmt numFmtId="167" formatCode="_ * #,##0.00_ ;_ * \-#,##0.00_ ;_ * &quot;-&quot;??_ ;_ @_ "/>
    <numFmt numFmtId="168" formatCode="_(* #,##0.00000_);_(* \(#,##0.00000\);_(* &quot;-&quot;??_);_(@_)"/>
    <numFmt numFmtId="169" formatCode="[$-409]d/mmm/yyyy;@"/>
  </numFmts>
  <fonts count="1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204"/>
    </font>
    <font>
      <sz val="10"/>
      <color indexed="8"/>
      <name val="MS Sans Serif"/>
      <family val="2"/>
    </font>
    <font>
      <b/>
      <sz val="9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8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7" fillId="0" borderId="0" xfId="0" applyFont="1" applyFill="1"/>
    <xf numFmtId="0" fontId="7" fillId="0" borderId="0" xfId="0" applyFont="1" applyFill="1" applyBorder="1"/>
    <xf numFmtId="43" fontId="7" fillId="0" borderId="0" xfId="1" applyFont="1" applyFill="1" applyBorder="1"/>
    <xf numFmtId="168" fontId="7" fillId="0" borderId="0" xfId="1" applyNumberFormat="1" applyFont="1" applyFill="1" applyBorder="1"/>
    <xf numFmtId="166" fontId="7" fillId="0" borderId="0" xfId="0" applyNumberFormat="1" applyFont="1" applyFill="1" applyBorder="1"/>
    <xf numFmtId="0" fontId="8" fillId="0" borderId="0" xfId="0" applyFont="1" applyFill="1" applyBorder="1"/>
    <xf numFmtId="43" fontId="8" fillId="0" borderId="0" xfId="1" applyFont="1" applyFill="1" applyBorder="1"/>
    <xf numFmtId="164" fontId="8" fillId="0" borderId="0" xfId="0" applyNumberFormat="1" applyFont="1" applyFill="1" applyBorder="1"/>
    <xf numFmtId="168" fontId="8" fillId="0" borderId="0" xfId="1" applyNumberFormat="1" applyFont="1" applyFill="1" applyBorder="1"/>
    <xf numFmtId="0" fontId="7" fillId="0" borderId="0" xfId="0" quotePrefix="1" applyFont="1" applyFill="1"/>
    <xf numFmtId="165" fontId="7" fillId="0" borderId="0" xfId="1" applyNumberFormat="1" applyFont="1" applyFill="1" applyBorder="1"/>
    <xf numFmtId="43" fontId="7" fillId="0" borderId="0" xfId="0" applyNumberFormat="1" applyFont="1" applyFill="1" applyBorder="1"/>
    <xf numFmtId="0" fontId="7" fillId="0" borderId="0" xfId="0" quotePrefix="1" applyFont="1" applyFill="1" applyBorder="1"/>
    <xf numFmtId="168" fontId="9" fillId="0" borderId="0" xfId="1" applyNumberFormat="1" applyFont="1" applyFill="1" applyBorder="1" applyAlignment="1">
      <alignment horizontal="center"/>
    </xf>
    <xf numFmtId="169" fontId="7" fillId="0" borderId="0" xfId="0" applyNumberFormat="1" applyFont="1" applyFill="1" applyBorder="1"/>
    <xf numFmtId="169" fontId="10" fillId="0" borderId="0" xfId="0" applyNumberFormat="1" applyFont="1" applyFill="1" applyBorder="1" applyAlignment="1">
      <alignment vertical="center" wrapText="1"/>
    </xf>
  </cellXfs>
  <cellStyles count="10">
    <cellStyle name="Comma" xfId="1" builtinId="3"/>
    <cellStyle name="Comma 12" xfId="7"/>
    <cellStyle name="Comma 2" xfId="2"/>
    <cellStyle name="Comma 2 2" xfId="5"/>
    <cellStyle name="Normal" xfId="0" builtinId="0"/>
    <cellStyle name="Normal 2" xfId="3"/>
    <cellStyle name="Normal 3" xfId="4"/>
    <cellStyle name="Normal 3 2" xfId="9"/>
    <cellStyle name="Normal 9" xfId="6"/>
    <cellStyle name="Percent 2" xf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80"/>
      <rgbColor rgb="00FFFFFF"/>
      <rgbColor rgb="001F497D"/>
      <rgbColor rgb="00000000"/>
      <rgbColor rgb="0000008B"/>
      <rgbColor rgb="00F5F5D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"/>
  <sheetViews>
    <sheetView tabSelected="1" zoomScaleNormal="100" workbookViewId="0">
      <pane xSplit="4" ySplit="1" topLeftCell="E2" activePane="bottomRight" state="frozen"/>
      <selection activeCell="H11" sqref="H11"/>
      <selection pane="topRight" activeCell="H11" sqref="H11"/>
      <selection pane="bottomLeft" activeCell="H11" sqref="H11"/>
      <selection pane="bottomRight" sqref="A1:XFD1"/>
    </sheetView>
  </sheetViews>
  <sheetFormatPr defaultColWidth="9.1796875" defaultRowHeight="14" x14ac:dyDescent="0.3"/>
  <cols>
    <col min="1" max="1" width="9.1796875" style="1"/>
    <col min="2" max="2" width="16.81640625" style="2" bestFit="1" customWidth="1"/>
    <col min="3" max="3" width="14.1796875" style="2" bestFit="1" customWidth="1"/>
    <col min="4" max="4" width="11.26953125" style="2" bestFit="1" customWidth="1"/>
    <col min="5" max="5" width="10" style="2" bestFit="1" customWidth="1"/>
    <col min="6" max="6" width="16" style="2" bestFit="1" customWidth="1"/>
    <col min="7" max="7" width="18" style="3" bestFit="1" customWidth="1"/>
    <col min="8" max="8" width="16" style="2" bestFit="1" customWidth="1"/>
    <col min="9" max="9" width="20.54296875" style="3" bestFit="1" customWidth="1"/>
    <col min="10" max="11" width="12.7265625" style="2" bestFit="1" customWidth="1"/>
    <col min="12" max="12" width="18.7265625" style="4" bestFit="1" customWidth="1"/>
    <col min="13" max="13" width="18.81640625" style="2" bestFit="1" customWidth="1"/>
    <col min="14" max="14" width="17.54296875" style="2" bestFit="1" customWidth="1"/>
    <col min="15" max="15" width="31.7265625" style="3" bestFit="1" customWidth="1"/>
    <col min="16" max="16" width="29.7265625" style="2" bestFit="1" customWidth="1"/>
    <col min="17" max="17" width="27.453125" style="2" bestFit="1" customWidth="1"/>
    <col min="18" max="18" width="29.1796875" style="2" customWidth="1"/>
    <col min="19" max="19" width="30.1796875" style="2" bestFit="1" customWidth="1"/>
    <col min="20" max="20" width="19.7265625" style="2" bestFit="1" customWidth="1"/>
    <col min="21" max="21" width="30.6328125" style="5" customWidth="1"/>
    <col min="22" max="22" width="12.81640625" style="2" bestFit="1" customWidth="1"/>
    <col min="23" max="23" width="15.7265625" style="2" bestFit="1" customWidth="1"/>
    <col min="24" max="26" width="16.81640625" style="2" bestFit="1" customWidth="1"/>
    <col min="27" max="27" width="14.26953125" style="2" bestFit="1" customWidth="1"/>
    <col min="28" max="28" width="12.54296875" style="2" bestFit="1" customWidth="1"/>
    <col min="29" max="16384" width="9.1796875" style="2"/>
  </cols>
  <sheetData>
    <row r="1" spans="1:22" x14ac:dyDescent="0.3">
      <c r="A1" s="1" t="s">
        <v>24</v>
      </c>
      <c r="B1" s="6" t="s">
        <v>9</v>
      </c>
      <c r="C1" s="6" t="s">
        <v>10</v>
      </c>
      <c r="D1" s="6" t="s">
        <v>11</v>
      </c>
      <c r="E1" s="6" t="s">
        <v>7</v>
      </c>
      <c r="F1" s="6" t="s">
        <v>8</v>
      </c>
      <c r="G1" s="7" t="s">
        <v>0</v>
      </c>
      <c r="H1" s="6" t="s">
        <v>1</v>
      </c>
      <c r="I1" s="7" t="s">
        <v>2</v>
      </c>
      <c r="J1" s="8" t="s">
        <v>3</v>
      </c>
      <c r="K1" s="8" t="s">
        <v>4</v>
      </c>
      <c r="L1" s="9" t="s">
        <v>13</v>
      </c>
      <c r="M1" s="6" t="s">
        <v>6</v>
      </c>
      <c r="N1" s="6" t="s">
        <v>5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20</v>
      </c>
      <c r="U1" s="6" t="s">
        <v>19</v>
      </c>
    </row>
    <row r="2" spans="1:22" ht="16.5" customHeight="1" x14ac:dyDescent="0.35">
      <c r="A2" s="10" t="s">
        <v>22</v>
      </c>
      <c r="C2" s="13" t="s">
        <v>23</v>
      </c>
      <c r="D2" s="2" t="s">
        <v>12</v>
      </c>
      <c r="E2" s="2" t="s">
        <v>25</v>
      </c>
      <c r="F2" s="2" t="s">
        <v>21</v>
      </c>
      <c r="G2" s="3">
        <v>171800</v>
      </c>
      <c r="H2" s="11">
        <v>365</v>
      </c>
      <c r="I2" s="3">
        <v>15</v>
      </c>
      <c r="J2" s="16">
        <v>43294</v>
      </c>
      <c r="K2" s="15">
        <f>+J2+364</f>
        <v>43658</v>
      </c>
      <c r="L2" s="14">
        <f t="shared" ref="L2" si="0">+(I2%/N2)*G2</f>
        <v>70.602739726027394</v>
      </c>
      <c r="M2" s="12">
        <f t="shared" ref="M2" si="1">+L2*H2</f>
        <v>25770</v>
      </c>
      <c r="N2" s="2">
        <v>365</v>
      </c>
      <c r="O2" s="3">
        <f t="shared" ref="O2" si="2">+G2</f>
        <v>171800</v>
      </c>
      <c r="P2" s="12">
        <f t="shared" ref="P2" si="3">+M2-R2</f>
        <v>25770</v>
      </c>
      <c r="Q2" s="2">
        <v>0</v>
      </c>
      <c r="R2" s="12">
        <v>0</v>
      </c>
      <c r="S2" s="12">
        <v>25770</v>
      </c>
      <c r="T2" s="3">
        <f t="shared" ref="T2" si="4">+O2</f>
        <v>171800</v>
      </c>
      <c r="V2" s="3">
        <f t="shared" ref="V2" si="5">+U2-J2</f>
        <v>-43294</v>
      </c>
    </row>
  </sheetData>
  <autoFilter ref="A1:V1">
    <sortState ref="A3:V4">
      <sortCondition ref="A2"/>
    </sortState>
  </autoFilter>
  <sortState ref="A3:V4">
    <sortCondition ref="A3:A4"/>
  </sortState>
  <conditionalFormatting sqref="K2">
    <cfRule type="timePeriod" dxfId="3" priority="17" timePeriod="lastMonth">
      <formula>AND(MONTH(K2)=MONTH(EDATE(TODAY(),0-1)),YEAR(K2)=YEAR(EDATE(TODAY(),0-1)))</formula>
    </cfRule>
  </conditionalFormatting>
  <conditionalFormatting sqref="K2">
    <cfRule type="timePeriod" dxfId="2" priority="14" timePeriod="lastMonth">
      <formula>AND(MONTH(K2)=MONTH(EDATE(TODAY(),0-1)),YEAR(K2)=YEAR(EDATE(TODAY(),0-1)))</formula>
    </cfRule>
    <cfRule type="timePeriod" dxfId="1" priority="15" timePeriod="lastMonth">
      <formula>AND(MONTH(K2)=MONTH(EDATE(TODAY(),0-1)),YEAR(K2)=YEAR(EDATE(TODAY(),0-1)))</formula>
    </cfRule>
    <cfRule type="timePeriod" dxfId="0" priority="16" timePeriod="lastMonth">
      <formula>AND(MONTH(K2)=MONTH(EDATE(TODAY(),0-1)),YEAR(K2)=YEAR(EDATE(TODAY(),0-1)))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ACCONTANT</dc:creator>
  <cp:lastModifiedBy>Windows User</cp:lastModifiedBy>
  <dcterms:created xsi:type="dcterms:W3CDTF">2016-01-26T16:56:02Z</dcterms:created>
  <dcterms:modified xsi:type="dcterms:W3CDTF">2019-08-07T10:11:44Z</dcterms:modified>
</cp:coreProperties>
</file>