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a0bef86689d611/Escritorio/EDEM/PROYECTO 2 QL/"/>
    </mc:Choice>
  </mc:AlternateContent>
  <xr:revisionPtr revIDLastSave="7" documentId="8_{3656EEB2-434A-45ED-A397-55DBB881D638}" xr6:coauthVersionLast="46" xr6:coauthVersionMax="46" xr10:uidLastSave="{9212E9FC-3D44-43D6-94ED-F03DFBEEDE3E}"/>
  <bookViews>
    <workbookView xWindow="30105" yWindow="1230" windowWidth="15765" windowHeight="11820" xr2:uid="{A583D204-05A2-4044-A2BD-4417A8574E97}"/>
  </bookViews>
  <sheets>
    <sheet name="salarios equipo. esc. vcia mad" sheetId="1" r:id="rId1"/>
    <sheet name="candidato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" l="1"/>
  <c r="H14" i="1"/>
  <c r="I14" i="1"/>
  <c r="D14" i="1"/>
  <c r="E14" i="1"/>
  <c r="C14" i="1"/>
  <c r="G13" i="1"/>
  <c r="H11" i="1"/>
  <c r="I11" i="1" s="1"/>
  <c r="H10" i="1"/>
  <c r="I10" i="1" s="1"/>
  <c r="H9" i="1"/>
  <c r="I9" i="1" s="1"/>
  <c r="H8" i="1"/>
  <c r="I8" i="1" s="1"/>
  <c r="H7" i="1"/>
  <c r="I7" i="1" s="1"/>
  <c r="H6" i="1"/>
  <c r="H13" i="1" s="1"/>
  <c r="H5" i="1"/>
  <c r="I5" i="1" s="1"/>
  <c r="C13" i="1"/>
  <c r="D8" i="1"/>
  <c r="E8" i="1" s="1"/>
  <c r="D9" i="1"/>
  <c r="E9" i="1" s="1"/>
  <c r="D10" i="1"/>
  <c r="E10" i="1"/>
  <c r="D11" i="1"/>
  <c r="E11" i="1" s="1"/>
  <c r="D6" i="1"/>
  <c r="E6" i="1" s="1"/>
  <c r="D7" i="1"/>
  <c r="E7" i="1" s="1"/>
  <c r="D5" i="1"/>
  <c r="E5" i="1" s="1"/>
  <c r="E13" i="1" s="1"/>
  <c r="D13" i="1" l="1"/>
  <c r="I6" i="1"/>
  <c r="I1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tc={C099D30C-1471-4E99-BEB4-06F5D71D4611}</author>
  </authors>
  <commentList>
    <comment ref="C8" authorId="0" shapeId="0" xr:uid="{C099D30C-1471-4E99-BEB4-06F5D71D461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he localizado referencias en glassdoor</t>
      </text>
    </comment>
  </commentList>
</comments>
</file>

<file path=xl/sharedStrings.xml><?xml version="1.0" encoding="utf-8"?>
<sst xmlns="http://schemas.openxmlformats.org/spreadsheetml/2006/main" count="62" uniqueCount="43">
  <si>
    <t>Programador</t>
  </si>
  <si>
    <t>Desarrollador Java+Spark</t>
  </si>
  <si>
    <t>Desarrollador WEB</t>
  </si>
  <si>
    <t>Arquitecto Cloud</t>
  </si>
  <si>
    <t>Data Analist</t>
  </si>
  <si>
    <t>Deveops (para despliegue y testeo)</t>
  </si>
  <si>
    <t>MVP</t>
  </si>
  <si>
    <t>Objetivo</t>
  </si>
  <si>
    <t>SBA</t>
  </si>
  <si>
    <t>SBM</t>
  </si>
  <si>
    <t>MVP +PF</t>
  </si>
  <si>
    <t>PF</t>
  </si>
  <si>
    <t xml:space="preserve">Ubicación sede: </t>
  </si>
  <si>
    <t>Valencia</t>
  </si>
  <si>
    <t>Madrid</t>
  </si>
  <si>
    <t>Project Manager</t>
  </si>
  <si>
    <t>+4,63%</t>
  </si>
  <si>
    <t>+0,145%</t>
  </si>
  <si>
    <t>+60,61%</t>
  </si>
  <si>
    <t>+18,98%</t>
  </si>
  <si>
    <t>+10,49%</t>
  </si>
  <si>
    <t>+29,98%</t>
  </si>
  <si>
    <t>+1,345</t>
  </si>
  <si>
    <t>Configuración equipo proyecto2</t>
  </si>
  <si>
    <t>€/hora</t>
  </si>
  <si>
    <t>TOTAL PROYECTO</t>
  </si>
  <si>
    <t>CANDIDATOS</t>
  </si>
  <si>
    <t>Sandra Sánchez Campo</t>
  </si>
  <si>
    <t>Elena Romero Villanueva</t>
  </si>
  <si>
    <t>Vicente Baixauli Herraez</t>
  </si>
  <si>
    <t>Laura Gómez González</t>
  </si>
  <si>
    <t>Jaume Monzonis Lázaro</t>
  </si>
  <si>
    <t>Cesar Ferreiro</t>
  </si>
  <si>
    <t>Iulian Mihai</t>
  </si>
  <si>
    <t>Daniel de la Osa</t>
  </si>
  <si>
    <t>Sara Martínez</t>
  </si>
  <si>
    <t>María Martínez</t>
  </si>
  <si>
    <t>Cristina Mateos Fernández</t>
  </si>
  <si>
    <t>Alejandro Gómez Martín</t>
  </si>
  <si>
    <t>José Ramón Mañez Blasco</t>
  </si>
  <si>
    <t>Alejandra Lozano Fernández</t>
  </si>
  <si>
    <t>*Origen Información: LinkedIn</t>
  </si>
  <si>
    <t>*Origen Información: Glassdoor. Medias por zonas Valencia y Madrid.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</si>
</sst>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8"/>
      <color rgb="FF172B4D"/>
      <name val="Segoe UI"/>
      <family val="2"/>
    </font>
    <font>
      <b/>
      <sz val="8"/>
      <color rgb="FF172B4D"/>
      <name val="Segoe UI"/>
      <family val="2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sz val="8"/>
      <color theme="1"/>
      <name val="Segoe "/>
    </font>
    <font>
      <u/>
      <sz val="8"/>
      <color theme="10"/>
      <name val="Segoe "/>
    </font>
    <font>
      <b/>
      <sz val="8"/>
      <color rgb="FF172B4D"/>
      <name val="Segoe "/>
    </font>
    <font>
      <b/>
      <sz val="8"/>
      <color theme="1"/>
      <name val="Segoe "/>
    </font>
    <font>
      <sz val="8"/>
      <color theme="3" tint="-0.499984740745262"/>
      <name val="Segoe "/>
    </font>
    <font>
      <b/>
      <sz val="8"/>
      <color theme="3" tint="-0.499984740745262"/>
      <name val="Segoe "/>
    </font>
    <font>
      <sz val="8"/>
      <color theme="3" tint="-0.499984740745262"/>
      <name val="Segoe UI"/>
      <family val="2"/>
    </font>
    <font>
      <b/>
      <sz val="8"/>
      <color theme="4" tint="-0.499984740745262"/>
      <name val="Segoe UI"/>
      <family val="2"/>
    </font>
    <font>
      <sz val="8"/>
      <color theme="4" tint="-0.499984740745262"/>
      <name val="Segoe UI"/>
      <family val="2"/>
    </font>
    <font>
      <sz val="8"/>
      <color theme="4" tint="-0.499984740745262"/>
      <name val="Segoe "/>
    </font>
    <font>
      <b/>
      <sz val="8"/>
      <color theme="4" tint="-0.499984740745262"/>
      <name val="Segoe "/>
    </font>
    <font>
      <sz val="8"/>
      <color theme="4" tint="-0.499984740745262"/>
      <name val="Calibri"/>
      <family val="2"/>
      <scheme val="minor"/>
    </font>
    <font>
      <u/>
      <sz val="8"/>
      <color theme="10"/>
      <name val="Calibri"/>
      <family val="2"/>
      <scheme val="minor"/>
    </font>
    <font>
      <i/>
      <sz val="8"/>
      <color theme="4" tint="-0.499984740745262"/>
      <name val="Calibri"/>
      <family val="2"/>
      <scheme val="minor"/>
    </font>
    <font>
      <sz val="8"/>
      <color theme="3" tint="-0.499984740745262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5" fillId="0" borderId="0" xfId="0" applyFont="1"/>
    <xf numFmtId="4" fontId="6" fillId="0" borderId="0" xfId="1" applyNumberFormat="1" applyFont="1"/>
    <xf numFmtId="4" fontId="5" fillId="0" borderId="0" xfId="0" applyNumberFormat="1" applyFont="1"/>
    <xf numFmtId="4" fontId="6" fillId="0" borderId="1" xfId="1" applyNumberFormat="1" applyFont="1" applyBorder="1"/>
    <xf numFmtId="4" fontId="5" fillId="0" borderId="1" xfId="0" applyNumberFormat="1" applyFont="1" applyBorder="1"/>
    <xf numFmtId="0" fontId="1" fillId="0" borderId="0" xfId="0" applyFont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9" fillId="0" borderId="1" xfId="0" applyNumberFormat="1" applyFont="1" applyBorder="1"/>
    <xf numFmtId="0" fontId="9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9" fillId="0" borderId="0" xfId="0" applyFont="1"/>
    <xf numFmtId="0" fontId="10" fillId="0" borderId="1" xfId="0" applyFont="1" applyBorder="1" applyAlignment="1">
      <alignment horizontal="center"/>
    </xf>
    <xf numFmtId="0" fontId="11" fillId="0" borderId="0" xfId="0" applyFont="1"/>
    <xf numFmtId="0" fontId="10" fillId="0" borderId="1" xfId="0" applyFont="1" applyBorder="1" applyAlignment="1">
      <alignment horizontal="center"/>
    </xf>
    <xf numFmtId="0" fontId="10" fillId="0" borderId="0" xfId="0" applyFont="1" applyAlignment="1">
      <alignment horizontal="center"/>
    </xf>
    <xf numFmtId="4" fontId="9" fillId="0" borderId="0" xfId="0" applyNumberFormat="1" applyFont="1"/>
    <xf numFmtId="0" fontId="9" fillId="0" borderId="0" xfId="0" quotePrefix="1" applyFont="1" applyAlignment="1">
      <alignment horizontal="center"/>
    </xf>
    <xf numFmtId="10" fontId="9" fillId="0" borderId="0" xfId="0" quotePrefix="1" applyNumberFormat="1" applyFont="1" applyAlignment="1">
      <alignment horizontal="center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right"/>
    </xf>
    <xf numFmtId="0" fontId="14" fillId="0" borderId="0" xfId="0" applyFont="1"/>
    <xf numFmtId="0" fontId="15" fillId="0" borderId="1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1" applyFont="1"/>
    <xf numFmtId="0" fontId="17" fillId="0" borderId="0" xfId="1" applyFont="1" applyAlignment="1">
      <alignment wrapText="1"/>
    </xf>
    <xf numFmtId="0" fontId="2" fillId="0" borderId="0" xfId="0" applyFont="1" applyAlignment="1">
      <alignment vertical="center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19" fillId="0" borderId="0" xfId="0" applyFont="1" applyAlignment="1">
      <alignment horizontal="center"/>
    </xf>
    <xf numFmtId="4" fontId="19" fillId="0" borderId="0" xfId="0" applyNumberFormat="1" applyFont="1"/>
    <xf numFmtId="10" fontId="19" fillId="0" borderId="0" xfId="0" quotePrefix="1" applyNumberFormat="1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mparo botella" id="{540142E4-97EC-4D9B-9E4D-A0623B71BF00}" userId="ffa0bef86689d611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8" dT="2021-01-19T18:39:17.13" personId="{540142E4-97EC-4D9B-9E4D-A0623B71BF00}" id="{C099D30C-1471-4E99-BEB4-06F5D71D4611}">
    <text>no he localizado referencias en glassdoor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lassdoor.es/Sueldos/madrid-desarrollador-web-sueldo-SRCH_IL.0,6_IM1030_KO7,24.htm?clickSource=searchBtn" TargetMode="External"/><Relationship Id="rId13" Type="http://schemas.openxmlformats.org/officeDocument/2006/relationships/hyperlink" Target="https://www.glassdoor.es/Sueldos/madrid-cloud-architect-sueldo-SRCH_IL.0,6_IM1030_KO7,22.htm?clickSource=searchBtn" TargetMode="External"/><Relationship Id="rId3" Type="http://schemas.openxmlformats.org/officeDocument/2006/relationships/hyperlink" Target="https://www.glassdoor.es/Sueldos/valencia-desarrollador-web-sueldo-SRCH_IL.0,8_IC2639089_KO9,26.htm?clickSource=searchBtn" TargetMode="External"/><Relationship Id="rId7" Type="http://schemas.openxmlformats.org/officeDocument/2006/relationships/hyperlink" Target="https://www.glassdoor.es/Sueldos/madrid-programador-sueldo-SRCH_IL.0,6_IM1030_KO7,18.htm?clickSource=searchBtn" TargetMode="External"/><Relationship Id="rId12" Type="http://schemas.openxmlformats.org/officeDocument/2006/relationships/hyperlink" Target="https://www.glassdoor.es/Sueldos/devops-sueldo-SRCH_KO0,6.htm?clickSource=searchBtn" TargetMode="External"/><Relationship Id="rId17" Type="http://schemas.microsoft.com/office/2017/10/relationships/threadedComment" Target="../threadedComments/threadedComment1.xml"/><Relationship Id="rId2" Type="http://schemas.openxmlformats.org/officeDocument/2006/relationships/hyperlink" Target="https://www.glassdoor.es/Sueldos/valencia-java-developer-sueldo-SRCH_IL.0,8_IC2639089_KO9,23.htm?clickSource=searchBtn" TargetMode="External"/><Relationship Id="rId16" Type="http://schemas.openxmlformats.org/officeDocument/2006/relationships/comments" Target="../comments1.xml"/><Relationship Id="rId1" Type="http://schemas.openxmlformats.org/officeDocument/2006/relationships/hyperlink" Target="https://www.glassdoor.es/Sueldos/valencia-programador-sueldo-SRCH_IL.0,8_IC2639089_KO9,20.htm?clickSource=searchBtn" TargetMode="External"/><Relationship Id="rId6" Type="http://schemas.openxmlformats.org/officeDocument/2006/relationships/hyperlink" Target="https://www.glassdoor.es/Sueldos/valencia-devops-sueldo-SRCH_IL.0,8_IC2639089_KO9,15.htm?clickSource=searchBtn" TargetMode="External"/><Relationship Id="rId11" Type="http://schemas.openxmlformats.org/officeDocument/2006/relationships/hyperlink" Target="https://www.glassdoor.es/Sueldos/valencia-java-developer-sueldo-SRCH_IL.0,8_IC2639089_KO9,23.htm?clickSource=searchBtn" TargetMode="External"/><Relationship Id="rId5" Type="http://schemas.openxmlformats.org/officeDocument/2006/relationships/hyperlink" Target="https://www.glassdoor.es/Sueldos/valencia-data-analyst-sueldo-SRCH_IL.0,8_IC2639089_KO9,21.htm?clickSource=searchBtn" TargetMode="External"/><Relationship Id="rId15" Type="http://schemas.openxmlformats.org/officeDocument/2006/relationships/vmlDrawing" Target="../drawings/vmlDrawing1.vml"/><Relationship Id="rId10" Type="http://schemas.openxmlformats.org/officeDocument/2006/relationships/hyperlink" Target="https://www.glassdoor.es/Sueldos/madrid-data-analyst-sueldo-SRCH_IL.0,6_IM1030_KO7,19.htm?clickSource=searchBtn" TargetMode="External"/><Relationship Id="rId4" Type="http://schemas.openxmlformats.org/officeDocument/2006/relationships/hyperlink" Target="https://www.glassdoor.es/Sueldos/valencia-project-manager-sueldo-SRCH_IL.0,8_IC2639089_KO9,24.htm?clickSource=sear" TargetMode="External"/><Relationship Id="rId9" Type="http://schemas.openxmlformats.org/officeDocument/2006/relationships/hyperlink" Target="https://www.glassdoor.es/Sueldos/madrid-project-manager-sueldo-SRCH_IL.0,6_IM1030_KO7,22.htm?clickSource=searchBtn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inkedin.com/in/saramart%C3%ADnezcameros?lipi=urn%3Ali%3Apage%3Ad_flagship3_search_srp_all%3B8TaPdGFpQL6ymrbc1BI7wA%3D%3D&amp;licu=urn%3Ali%3Acontrol%3Ad_flagship3_search_srp_all-entity_result&amp;lici=PCezg0GRRueNu1QnjuSsXw%3D%3D" TargetMode="External"/><Relationship Id="rId13" Type="http://schemas.openxmlformats.org/officeDocument/2006/relationships/hyperlink" Target="https://www.linkedin.com/in/alejandralozanofernandez?lipi=urn%3Ali%3Apage%3Ad_flagship3_search_srp_all%3BhiUmHYVRT5uyM5K%2FD5y4Xg%3D%3D&amp;licu=urn%3Ali%3Acontrol%3Ad_flagship3_search_srp_all-entity_result&amp;lici=fSrGmP0cS3Gszmn9QRfPWQ%3D%3D" TargetMode="External"/><Relationship Id="rId3" Type="http://schemas.openxmlformats.org/officeDocument/2006/relationships/hyperlink" Target="https://www.linkedin.com/in/laura-g%C3%B3mez-gonz%C3%A1lez-457a65b9?lipi=urn%3Ali%3Apage%3Ad_flagship3_search_srp_all%3BxkcPfrfiQ8uq1GtYmXMycA%3D%3D&amp;licu=urn%3Ali%3Acontrol%3Ad_flagship3_search_srp_all-entity_result&amp;lici=pw0X1Pa%2BQGyw8jvgrvw3fw%3D%3D" TargetMode="External"/><Relationship Id="rId7" Type="http://schemas.openxmlformats.org/officeDocument/2006/relationships/hyperlink" Target="https://www.linkedin.com/in/delaosa?lipi=urn%3Ali%3Apage%3Ad_flagship3_search_srp_all%3BRb1T2%2FpRQ3mdMx9CcUquYw%3D%3D&amp;licu=urn%3Ali%3Acontrol%3Ad_flagship3_search_srp_all-entity_result&amp;lici=Eb6x1l80R6GpwBH8%2BnM7Nw%3D%3D" TargetMode="External"/><Relationship Id="rId12" Type="http://schemas.openxmlformats.org/officeDocument/2006/relationships/hyperlink" Target="https://www.linkedin.com/in/joseramonmanesblasco?lipi=urn%3Ali%3Apage%3Ad_flagship3_search_srp_all%3BscbunkyESOq%2B73wWM6jhrg%3D%3D&amp;licu=urn%3Ali%3Acontrol%3Ad_flagship3_search_srp_all-entity_result&amp;lici=z88%2F%2BjE%2FRdKvOSqt%2BaXMOQ%3D%3D" TargetMode="External"/><Relationship Id="rId2" Type="http://schemas.openxmlformats.org/officeDocument/2006/relationships/hyperlink" Target="https://www.linkedin.com/in/vibaiher?lipi=urn%3Ali%3Apage%3Ad_flagship3_search_srp_all%3BMpzDXlEYTJqGq8LzOgET%2FQ%3D%3D&amp;licu=urn%3Ali%3Acontrol%3Ad_flagship3_search_srp_all-entity_result&amp;lici=K6%2BKN4MpQXyiZFBVUldLOg%3D%3D" TargetMode="External"/><Relationship Id="rId1" Type="http://schemas.openxmlformats.org/officeDocument/2006/relationships/hyperlink" Target="https://www.linkedin.com/in/sandra-s%C3%A1nchez-campo-3477776b?lipi=urn%3Ali%3Apage%3Ad_flagship3_search_srp_all%3BMjX%2FTTqfTJGD6wS3eZz3fw%3D%3D&amp;licu=urn%3Ali%3Acontrol%3Ad_flagship3_search_srp_all-entity_result&amp;lici=3GM7Tvn%2FSLamqY1r9bun8A%3D%3D" TargetMode="External"/><Relationship Id="rId6" Type="http://schemas.openxmlformats.org/officeDocument/2006/relationships/hyperlink" Target="https://www.linkedin.com/in/julianmihai?lipi=urn%3Ali%3Apage%3Ad_flagship3_search_srp_all%3BpH%2BTk3YyQ52z2nssvMUOVw%3D%3D&amp;licu=urn%3Ali%3Acontrol%3Ad_flagship3_search_srp_all-entity_result&amp;lici=%2FiRdPWALREGDjct1vO2iyA%3D%3D" TargetMode="External"/><Relationship Id="rId11" Type="http://schemas.openxmlformats.org/officeDocument/2006/relationships/hyperlink" Target="https://www.linkedin.com/in/alejandro-g%C3%B3mez-martin-54945b125?lipi=urn%3Ali%3Apage%3Ad_flagship3_search_srp_all%3BaM%2BMSdlrQgqocMmiyawECw%3D%3D&amp;licu=urn%3Ali%3Acontrol%3Ad_flagship3_search_srp_all-entity_result&amp;lici=7yScJlZYSwuw0i4Ub2dN9A%3D%3D" TargetMode="External"/><Relationship Id="rId5" Type="http://schemas.openxmlformats.org/officeDocument/2006/relationships/hyperlink" Target="https://www.linkedin.com/in/cesar-ferreiro-a25b1694?lipi=urn%3Ali%3Apage%3Ad_flagship3_search_srp_all%3B46UsUF4BSQK6T%2B4DJJ%2BuyA%3D%3D&amp;licu=urn%3Ali%3Acontrol%3Ad_flagship3_search_srp_all-entity_result&amp;lici=iTputxs0Rui7R4McikPzAA%3D%3D" TargetMode="External"/><Relationship Id="rId10" Type="http://schemas.openxmlformats.org/officeDocument/2006/relationships/hyperlink" Target="https://www.linkedin.com/in/cristina-mateos-fernandez-598564aa?lipi=urn%3Ali%3Apage%3Ad_flagship3_search_srp_all%3BBOTUOz98R0mNW4HnTj%2FX3g%3D%3D&amp;licu=urn%3Ali%3Acontrol%3Ad_flagship3_search_srp_all-entity_result&amp;lici=NHtzCxzdRe2m14%2FURJT1pg%3D%3D" TargetMode="External"/><Relationship Id="rId4" Type="http://schemas.openxmlformats.org/officeDocument/2006/relationships/hyperlink" Target="https://www.linkedin.com/in/jaumemonzonislazaro?lipi=urn%3Ali%3Apage%3Ad_flagship3_search_srp_all%3BhreJmOxlSySesSHyE7t%2BHg%3D%3D&amp;licu=urn%3Ali%3Acontrol%3Ad_flagship3_search_srp_all-entity_result&amp;lici=mMfpOw09RNSxUfZb%2BxBEhQ%3D%3D" TargetMode="External"/><Relationship Id="rId9" Type="http://schemas.openxmlformats.org/officeDocument/2006/relationships/hyperlink" Target="https://www.linkedin.com/in/maria-martinez-49655754?lipi=urn%3Ali%3Apage%3Ad_flagship3_search_srp_all%3BfKMkNbf0QNqjjhixNxX4%2Bw%3D%3D&amp;licu=urn%3Ali%3Acontrol%3Ad_flagship3_search_srp_all-entity_result&amp;lici=PFTcvoL4ThSn1aKGIk6yNQ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A549D-1207-4FC5-8626-83E4C16C7DDC}">
  <dimension ref="A1:J28"/>
  <sheetViews>
    <sheetView tabSelected="1" zoomScale="145" zoomScaleNormal="145" workbookViewId="0">
      <selection activeCell="H19" sqref="H19"/>
    </sheetView>
  </sheetViews>
  <sheetFormatPr baseColWidth="10" defaultRowHeight="10.199999999999999"/>
  <cols>
    <col min="1" max="1" width="26.21875" style="35" bestFit="1" customWidth="1"/>
    <col min="2" max="2" width="7.21875" style="34" bestFit="1" customWidth="1"/>
    <col min="3" max="3" width="8.44140625" style="35" bestFit="1" customWidth="1"/>
    <col min="4" max="4" width="7.6640625" style="34" bestFit="1" customWidth="1"/>
    <col min="5" max="5" width="5.44140625" style="34" bestFit="1" customWidth="1"/>
    <col min="6" max="6" width="6.77734375" style="36" bestFit="1" customWidth="1"/>
    <col min="7" max="7" width="8.44140625" style="35" bestFit="1" customWidth="1"/>
    <col min="8" max="8" width="7.6640625" style="34" bestFit="1" customWidth="1"/>
    <col min="9" max="9" width="5.77734375" style="34" customWidth="1"/>
    <col min="10" max="10" width="11.5546875" style="34"/>
    <col min="11" max="16384" width="11.5546875" style="35"/>
  </cols>
  <sheetData>
    <row r="1" spans="1:9" ht="11.4">
      <c r="A1" s="1" t="s">
        <v>23</v>
      </c>
    </row>
    <row r="2" spans="1:9" ht="11.4">
      <c r="E2" s="16"/>
      <c r="H2" s="16"/>
      <c r="I2" s="16"/>
    </row>
    <row r="3" spans="1:9" ht="11.4">
      <c r="A3" s="7" t="s">
        <v>12</v>
      </c>
      <c r="B3" s="14"/>
      <c r="C3" s="10" t="s">
        <v>13</v>
      </c>
      <c r="D3" s="17"/>
      <c r="E3" s="17"/>
      <c r="F3" s="18"/>
      <c r="G3" s="9" t="s">
        <v>14</v>
      </c>
      <c r="H3" s="17"/>
      <c r="I3" s="17"/>
    </row>
    <row r="4" spans="1:9">
      <c r="B4" s="15" t="s">
        <v>7</v>
      </c>
      <c r="C4" s="8" t="s">
        <v>8</v>
      </c>
      <c r="D4" s="15" t="s">
        <v>9</v>
      </c>
      <c r="E4" s="15" t="s">
        <v>24</v>
      </c>
      <c r="F4" s="18"/>
      <c r="G4" s="8" t="s">
        <v>8</v>
      </c>
      <c r="H4" s="15" t="s">
        <v>9</v>
      </c>
      <c r="I4" s="15" t="s">
        <v>24</v>
      </c>
    </row>
    <row r="5" spans="1:9" ht="11.4">
      <c r="A5" s="1" t="s">
        <v>0</v>
      </c>
      <c r="B5" s="14" t="s">
        <v>10</v>
      </c>
      <c r="C5" s="3">
        <v>24082</v>
      </c>
      <c r="D5" s="19">
        <f>+C5/12</f>
        <v>2006.8333333333333</v>
      </c>
      <c r="E5" s="19">
        <f>+D5/160</f>
        <v>12.542708333333334</v>
      </c>
      <c r="F5" s="20" t="s">
        <v>16</v>
      </c>
      <c r="G5" s="3">
        <v>25197</v>
      </c>
      <c r="H5" s="19">
        <f>+G5/12</f>
        <v>2099.75</v>
      </c>
      <c r="I5" s="19">
        <f>+H5/160</f>
        <v>13.1234375</v>
      </c>
    </row>
    <row r="6" spans="1:9" ht="11.4">
      <c r="A6" s="1" t="s">
        <v>1</v>
      </c>
      <c r="B6" s="14" t="s">
        <v>11</v>
      </c>
      <c r="C6" s="3">
        <v>24795</v>
      </c>
      <c r="D6" s="19">
        <f t="shared" ref="D6:D11" si="0">+C6/12</f>
        <v>2066.25</v>
      </c>
      <c r="E6" s="19">
        <f t="shared" ref="E6:E11" si="1">+D6/160</f>
        <v>12.9140625</v>
      </c>
      <c r="F6" s="21" t="s">
        <v>17</v>
      </c>
      <c r="G6" s="3">
        <v>24831</v>
      </c>
      <c r="H6" s="19">
        <f>+G6/12</f>
        <v>2069.25</v>
      </c>
      <c r="I6" s="19">
        <f t="shared" ref="I6:I11" si="2">+H6/160</f>
        <v>12.932812500000001</v>
      </c>
    </row>
    <row r="7" spans="1:9" ht="11.4">
      <c r="A7" s="1" t="s">
        <v>2</v>
      </c>
      <c r="B7" s="14" t="s">
        <v>11</v>
      </c>
      <c r="C7" s="3">
        <v>20105</v>
      </c>
      <c r="D7" s="19">
        <f t="shared" si="0"/>
        <v>1675.4166666666667</v>
      </c>
      <c r="E7" s="19">
        <f t="shared" si="1"/>
        <v>10.471354166666668</v>
      </c>
      <c r="F7" s="20" t="s">
        <v>18</v>
      </c>
      <c r="G7" s="3">
        <v>32291</v>
      </c>
      <c r="H7" s="19">
        <f>+G7/12</f>
        <v>2690.9166666666665</v>
      </c>
      <c r="I7" s="19">
        <f t="shared" si="2"/>
        <v>16.818229166666665</v>
      </c>
    </row>
    <row r="8" spans="1:9" ht="11.4">
      <c r="A8" s="1" t="s">
        <v>3</v>
      </c>
      <c r="B8" s="14" t="s">
        <v>11</v>
      </c>
      <c r="C8" s="4">
        <v>42000</v>
      </c>
      <c r="D8" s="19">
        <f t="shared" si="0"/>
        <v>3500</v>
      </c>
      <c r="E8" s="19">
        <f t="shared" si="1"/>
        <v>21.875</v>
      </c>
      <c r="F8" s="20" t="s">
        <v>19</v>
      </c>
      <c r="G8" s="3">
        <v>49974</v>
      </c>
      <c r="H8" s="19">
        <f t="shared" ref="H8:H11" si="3">+G8/12</f>
        <v>4164.5</v>
      </c>
      <c r="I8" s="19">
        <f t="shared" si="2"/>
        <v>26.028124999999999</v>
      </c>
    </row>
    <row r="9" spans="1:9" ht="11.4">
      <c r="A9" s="1" t="s">
        <v>15</v>
      </c>
      <c r="B9" s="14" t="s">
        <v>10</v>
      </c>
      <c r="C9" s="3">
        <v>42824</v>
      </c>
      <c r="D9" s="19">
        <f t="shared" si="0"/>
        <v>3568.6666666666665</v>
      </c>
      <c r="E9" s="19">
        <f t="shared" si="1"/>
        <v>22.304166666666667</v>
      </c>
      <c r="F9" s="20" t="s">
        <v>20</v>
      </c>
      <c r="G9" s="3">
        <v>47317</v>
      </c>
      <c r="H9" s="19">
        <f t="shared" si="3"/>
        <v>3943.0833333333335</v>
      </c>
      <c r="I9" s="19">
        <f t="shared" si="2"/>
        <v>24.644270833333334</v>
      </c>
    </row>
    <row r="10" spans="1:9" ht="11.4">
      <c r="A10" s="1" t="s">
        <v>4</v>
      </c>
      <c r="B10" s="14" t="s">
        <v>11</v>
      </c>
      <c r="C10" s="3">
        <v>21576</v>
      </c>
      <c r="D10" s="19">
        <f t="shared" si="0"/>
        <v>1798</v>
      </c>
      <c r="E10" s="19">
        <f t="shared" si="1"/>
        <v>11.237500000000001</v>
      </c>
      <c r="F10" s="20" t="s">
        <v>21</v>
      </c>
      <c r="G10" s="3">
        <v>28045</v>
      </c>
      <c r="H10" s="19">
        <f t="shared" si="3"/>
        <v>2337.0833333333335</v>
      </c>
      <c r="I10" s="19">
        <f t="shared" si="2"/>
        <v>14.606770833333334</v>
      </c>
    </row>
    <row r="11" spans="1:9" ht="11.4">
      <c r="A11" s="1" t="s">
        <v>5</v>
      </c>
      <c r="B11" s="14" t="s">
        <v>11</v>
      </c>
      <c r="C11" s="3">
        <v>35000</v>
      </c>
      <c r="D11" s="19">
        <f t="shared" si="0"/>
        <v>2916.6666666666665</v>
      </c>
      <c r="E11" s="19">
        <f t="shared" si="1"/>
        <v>18.229166666666664</v>
      </c>
      <c r="F11" s="20" t="s">
        <v>22</v>
      </c>
      <c r="G11" s="5">
        <v>35471</v>
      </c>
      <c r="H11" s="11">
        <f t="shared" si="3"/>
        <v>2955.9166666666665</v>
      </c>
      <c r="I11" s="11">
        <f t="shared" si="2"/>
        <v>18.474479166666665</v>
      </c>
    </row>
    <row r="12" spans="1:9" ht="8.4" customHeight="1">
      <c r="B12" s="14"/>
      <c r="C12" s="2"/>
      <c r="D12" s="14"/>
      <c r="E12" s="14"/>
      <c r="F12" s="13"/>
      <c r="G12" s="4"/>
      <c r="H12" s="19"/>
      <c r="I12" s="19"/>
    </row>
    <row r="13" spans="1:9" s="34" customFormat="1">
      <c r="B13" s="12" t="s">
        <v>25</v>
      </c>
      <c r="C13" s="11">
        <f>+SUM(C5:C11)</f>
        <v>210382</v>
      </c>
      <c r="D13" s="11">
        <f>+SUM(D5:D11)</f>
        <v>17531.833333333332</v>
      </c>
      <c r="E13" s="11">
        <f>+SUM(E5:E11)</f>
        <v>109.57395833333334</v>
      </c>
      <c r="F13" s="13"/>
      <c r="G13" s="6">
        <f>+SUM(G5:G11)</f>
        <v>243126</v>
      </c>
      <c r="H13" s="11">
        <f t="shared" ref="H13:I13" si="4">+SUM(H5:H11)</f>
        <v>20260.5</v>
      </c>
      <c r="I13" s="11">
        <f t="shared" si="4"/>
        <v>126.628125</v>
      </c>
    </row>
    <row r="14" spans="1:9" s="34" customFormat="1">
      <c r="B14" s="12" t="s">
        <v>6</v>
      </c>
      <c r="C14" s="11">
        <f>+C5+C9</f>
        <v>66906</v>
      </c>
      <c r="D14" s="11">
        <f t="shared" ref="D14:I14" si="5">+D5+D9</f>
        <v>5575.5</v>
      </c>
      <c r="E14" s="11">
        <f t="shared" si="5"/>
        <v>34.846874999999997</v>
      </c>
      <c r="F14" s="13"/>
      <c r="G14" s="6">
        <f t="shared" si="5"/>
        <v>72514</v>
      </c>
      <c r="H14" s="11">
        <f t="shared" si="5"/>
        <v>6042.8333333333339</v>
      </c>
      <c r="I14" s="11">
        <f t="shared" si="5"/>
        <v>37.767708333333331</v>
      </c>
    </row>
    <row r="15" spans="1:9">
      <c r="B15" s="14"/>
      <c r="C15" s="2"/>
      <c r="D15" s="14"/>
      <c r="E15" s="14"/>
      <c r="F15" s="13"/>
      <c r="G15" s="2"/>
      <c r="H15" s="14"/>
      <c r="I15" s="14"/>
    </row>
    <row r="16" spans="1:9">
      <c r="B16" s="14"/>
      <c r="C16" s="2"/>
      <c r="D16" s="14"/>
      <c r="E16" s="14"/>
      <c r="F16" s="13"/>
      <c r="G16" s="2"/>
      <c r="H16" s="14"/>
      <c r="I16" s="14"/>
    </row>
    <row r="18" spans="1:2">
      <c r="A18" s="33" t="s">
        <v>42</v>
      </c>
      <c r="B18" s="37"/>
    </row>
    <row r="19" spans="1:2">
      <c r="B19" s="37"/>
    </row>
    <row r="22" spans="1:2">
      <c r="B22" s="38"/>
    </row>
    <row r="23" spans="1:2">
      <c r="B23" s="38"/>
    </row>
    <row r="24" spans="1:2">
      <c r="B24" s="38"/>
    </row>
    <row r="25" spans="1:2">
      <c r="B25" s="38"/>
    </row>
    <row r="26" spans="1:2">
      <c r="B26" s="38"/>
    </row>
    <row r="27" spans="1:2">
      <c r="B27" s="38"/>
    </row>
    <row r="28" spans="1:2">
      <c r="B28" s="38"/>
    </row>
  </sheetData>
  <mergeCells count="2">
    <mergeCell ref="C3:E3"/>
    <mergeCell ref="G3:I3"/>
  </mergeCells>
  <hyperlinks>
    <hyperlink ref="C5" r:id="rId1" display="https://www.glassdoor.es/Sueldos/valencia-programador-sueldo-SRCH_IL.0,8_IC2639089_KO9,20.htm?clickSource=searchBtn" xr:uid="{AAEE908F-8211-4784-A9A9-C979BF292F9C}"/>
    <hyperlink ref="C6" r:id="rId2" display="https://www.glassdoor.es/Sueldos/valencia-java-developer-sueldo-SRCH_IL.0,8_IC2639089_KO9,23.htm?clickSource=searchBtn" xr:uid="{2A61B47B-960B-4398-8920-5B2A92FE2948}"/>
    <hyperlink ref="C7" r:id="rId3" display="https://www.glassdoor.es/Sueldos/valencia-desarrollador-web-sueldo-SRCH_IL.0,8_IC2639089_KO9,26.htm?clickSource=searchBtn" xr:uid="{B6FEC584-9A9A-42E8-A1AC-F921056E1BCE}"/>
    <hyperlink ref="C9" r:id="rId4" display="https://www.glassdoor.es/Sueldos/valencia-project-manager-sueldo-SRCH_IL.0,8_IC2639089_KO9,24.htm?clickSource=sear" xr:uid="{B3B5A02B-1933-4238-AF2A-18B2AAEA96C4}"/>
    <hyperlink ref="C10" r:id="rId5" display="https://www.glassdoor.es/Sueldos/valencia-data-analyst-sueldo-SRCH_IL.0,8_IC2639089_KO9,21.htm?clickSource=searchBtn" xr:uid="{20630E79-CB09-4FB2-AD0B-C2890954824B}"/>
    <hyperlink ref="C11" r:id="rId6" display="https://www.glassdoor.es/Sueldos/valencia-devops-sueldo-SRCH_IL.0,8_IC2639089_KO9,15.htm?clickSource=searchBtn" xr:uid="{591F2326-C106-4259-BFA0-EFEDFE2F839E}"/>
    <hyperlink ref="G5" r:id="rId7" display="https://www.glassdoor.es/Sueldos/madrid-programador-sueldo-SRCH_IL.0,6_IM1030_KO7,18.htm?clickSource=searchBtn" xr:uid="{E4071643-7B81-46A1-871B-15AE1C3071AA}"/>
    <hyperlink ref="G7" r:id="rId8" display="https://www.glassdoor.es/Sueldos/madrid-desarrollador-web-sueldo-SRCH_IL.0,6_IM1030_KO7,24.htm?clickSource=searchBtn" xr:uid="{32A0E9D3-1278-4632-906F-AC6141C68682}"/>
    <hyperlink ref="G9" r:id="rId9" display="https://www.glassdoor.es/Sueldos/madrid-project-manager-sueldo-SRCH_IL.0,6_IM1030_KO7,22.htm?clickSource=searchBtn" xr:uid="{F790DBCE-E5C3-4C8C-A911-8C68E16C2A0E}"/>
    <hyperlink ref="G10" r:id="rId10" display="https://www.glassdoor.es/Sueldos/madrid-data-analyst-sueldo-SRCH_IL.0,6_IM1030_KO7,19.htm?clickSource=searchBtn" xr:uid="{1B3C4E56-FC68-48E8-901A-5F3226F84AA8}"/>
    <hyperlink ref="G6" r:id="rId11" display="https://www.glassdoor.es/Sueldos/valencia-java-developer-sueldo-SRCH_IL.0,8_IC2639089_KO9,23.htm?clickSource=searchBtn" xr:uid="{8598E270-CE43-41BD-A61D-FFA197DCF29D}"/>
    <hyperlink ref="G11" r:id="rId12" display="https://www.glassdoor.es/Sueldos/devops-sueldo-SRCH_KO0,6.htm?clickSource=searchBtn" xr:uid="{07E88A43-8943-4D33-8B25-F1F80DFB8CCD}"/>
    <hyperlink ref="G8" r:id="rId13" display="https://www.glassdoor.es/Sueldos/madrid-cloud-architect-sueldo-SRCH_IL.0,6_IM1030_KO7,22.htm?clickSource=searchBtn" xr:uid="{CABB8C91-90E9-4ABB-B4F6-D91BAB164E54}"/>
  </hyperlinks>
  <pageMargins left="0.7" right="0.7" top="0.75" bottom="0.75" header="0.3" footer="0.3"/>
  <pageSetup paperSize="9" orientation="portrait" r:id="rId14"/>
  <legacyDrawing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9F840-D566-4275-BA1B-F66A2FCEFED1}">
  <dimension ref="A1:I24"/>
  <sheetViews>
    <sheetView zoomScale="145" zoomScaleNormal="145" workbookViewId="0">
      <selection activeCell="C18" sqref="C18"/>
    </sheetView>
  </sheetViews>
  <sheetFormatPr baseColWidth="10" defaultRowHeight="10.199999999999999"/>
  <cols>
    <col min="1" max="1" width="26.77734375" style="28" bestFit="1" customWidth="1"/>
    <col min="2" max="2" width="3.21875" style="28" customWidth="1"/>
    <col min="3" max="3" width="18.44140625" style="28" customWidth="1"/>
    <col min="4" max="5" width="3" style="28" customWidth="1"/>
    <col min="6" max="6" width="4.33203125" style="28" customWidth="1"/>
    <col min="7" max="7" width="11.5546875" style="28"/>
    <col min="8" max="9" width="3" style="28" customWidth="1"/>
    <col min="10" max="16384" width="11.5546875" style="28"/>
  </cols>
  <sheetData>
    <row r="1" spans="1:9" ht="11.4">
      <c r="A1" s="22" t="s">
        <v>23</v>
      </c>
      <c r="C1" s="28" t="s">
        <v>26</v>
      </c>
      <c r="F1" s="29"/>
    </row>
    <row r="2" spans="1:9" ht="11.4">
      <c r="E2" s="23"/>
      <c r="F2" s="29"/>
      <c r="H2" s="23"/>
      <c r="I2" s="23"/>
    </row>
    <row r="3" spans="1:9" ht="11.4">
      <c r="A3" s="24" t="s">
        <v>12</v>
      </c>
      <c r="B3" s="25"/>
      <c r="C3" s="26" t="s">
        <v>13</v>
      </c>
      <c r="D3" s="26"/>
      <c r="E3" s="26"/>
      <c r="F3" s="27"/>
      <c r="G3" s="26" t="s">
        <v>14</v>
      </c>
      <c r="H3" s="26"/>
      <c r="I3" s="26"/>
    </row>
    <row r="4" spans="1:9" ht="11.4">
      <c r="A4" s="32" t="s">
        <v>0</v>
      </c>
      <c r="C4" s="31" t="s">
        <v>28</v>
      </c>
      <c r="G4" s="30" t="s">
        <v>27</v>
      </c>
    </row>
    <row r="5" spans="1:9" ht="11.4">
      <c r="A5" s="32" t="s">
        <v>1</v>
      </c>
      <c r="C5" s="30" t="s">
        <v>29</v>
      </c>
      <c r="G5" s="30" t="s">
        <v>30</v>
      </c>
    </row>
    <row r="6" spans="1:9" ht="11.4">
      <c r="A6" s="32" t="s">
        <v>2</v>
      </c>
      <c r="C6" s="30" t="s">
        <v>31</v>
      </c>
      <c r="G6" s="30" t="s">
        <v>32</v>
      </c>
    </row>
    <row r="7" spans="1:9" ht="11.4">
      <c r="A7" s="32" t="s">
        <v>3</v>
      </c>
      <c r="C7" s="30" t="s">
        <v>33</v>
      </c>
      <c r="G7" s="30" t="s">
        <v>34</v>
      </c>
    </row>
    <row r="8" spans="1:9" ht="11.4">
      <c r="A8" s="32" t="s">
        <v>15</v>
      </c>
      <c r="C8" s="30" t="s">
        <v>35</v>
      </c>
      <c r="G8" s="30" t="s">
        <v>36</v>
      </c>
    </row>
    <row r="9" spans="1:9" ht="11.4">
      <c r="A9" s="32" t="s">
        <v>4</v>
      </c>
      <c r="C9" s="30" t="s">
        <v>37</v>
      </c>
      <c r="G9" s="30" t="s">
        <v>38</v>
      </c>
    </row>
    <row r="10" spans="1:9" ht="11.4">
      <c r="A10" s="32" t="s">
        <v>5</v>
      </c>
      <c r="C10" s="30" t="s">
        <v>39</v>
      </c>
      <c r="G10" s="30" t="s">
        <v>40</v>
      </c>
    </row>
    <row r="24" spans="1:1">
      <c r="A24" s="28" t="s">
        <v>41</v>
      </c>
    </row>
  </sheetData>
  <mergeCells count="2">
    <mergeCell ref="C3:E3"/>
    <mergeCell ref="G3:I3"/>
  </mergeCells>
  <hyperlinks>
    <hyperlink ref="G4" r:id="rId1" xr:uid="{2D3EDD75-2B24-4B00-9FFA-EDA54607BDDF}"/>
    <hyperlink ref="C5" r:id="rId2" xr:uid="{476ABB49-95A2-48DA-8C43-FBD641AD1754}"/>
    <hyperlink ref="G5" r:id="rId3" xr:uid="{53B9D113-BCBB-4343-A2DB-AEE10BF75E8C}"/>
    <hyperlink ref="C6" r:id="rId4" xr:uid="{26A63352-83FA-42B9-A68C-288653902855}"/>
    <hyperlink ref="G6" r:id="rId5" xr:uid="{3779AB6F-7669-4C03-ADAD-F658DFEFF650}"/>
    <hyperlink ref="C7" r:id="rId6" display="https://www.linkedin.com/in/julianmihai?lipi=urn%3Ali%3Apage%3Ad_flagship3_search_srp_all%3BpH%2BTk3YyQ52z2nssvMUOVw%3D%3D&amp;licu=urn%3Ali%3Acontrol%3Ad_flagship3_search_srp_all-entity_result&amp;lici=%2FiRdPWALREGDjct1vO2iyA%3D%3D" xr:uid="{FD379026-D8BC-4FE8-A5FD-8956A225067B}"/>
    <hyperlink ref="G7" r:id="rId7" display="https://www.linkedin.com/in/delaosa?lipi=urn%3Ali%3Apage%3Ad_flagship3_search_srp_all%3BRb1T2%2FpRQ3mdMx9CcUquYw%3D%3D&amp;licu=urn%3Ali%3Acontrol%3Ad_flagship3_search_srp_all-entity_result&amp;lici=Eb6x1l80R6GpwBH8%2BnM7Nw%3D%3D" xr:uid="{AA5B4FA2-15B3-41EA-AE0A-FEB7FAC5C253}"/>
    <hyperlink ref="C8" r:id="rId8" display="https://www.linkedin.com/in/saramart%C3%ADnezcameros?lipi=urn%3Ali%3Apage%3Ad_flagship3_search_srp_all%3B8TaPdGFpQL6ymrbc1BI7wA%3D%3D&amp;licu=urn%3Ali%3Acontrol%3Ad_flagship3_search_srp_all-entity_result&amp;lici=PCezg0GRRueNu1QnjuSsXw%3D%3D" xr:uid="{8667BAB3-3603-4993-AB1F-2F08556C02FA}"/>
    <hyperlink ref="G8" r:id="rId9" xr:uid="{7507FEAB-C031-491B-AF3D-A63C32F1B792}"/>
    <hyperlink ref="C9" r:id="rId10" xr:uid="{D5AB4CB7-FF3B-4FF2-BC7B-F30886098D65}"/>
    <hyperlink ref="G9" r:id="rId11" display="https://www.linkedin.com/in/alejandro-g%C3%B3mez-martin-54945b125?lipi=urn%3Ali%3Apage%3Ad_flagship3_search_srp_all%3BaM%2BMSdlrQgqocMmiyawECw%3D%3D&amp;licu=urn%3Ali%3Acontrol%3Ad_flagship3_search_srp_all-entity_result&amp;lici=7yScJlZYSwuw0i4Ub2dN9A%3D%3D" xr:uid="{2264DD25-E032-4C98-8EE4-5E547AA8CAD8}"/>
    <hyperlink ref="C10" r:id="rId12" display="https://www.linkedin.com/in/joseramonmanesblasco?lipi=urn%3Ali%3Apage%3Ad_flagship3_search_srp_all%3BscbunkyESOq%2B73wWM6jhrg%3D%3D&amp;licu=urn%3Ali%3Acontrol%3Ad_flagship3_search_srp_all-entity_result&amp;lici=z88%2F%2BjE%2FRdKvOSqt%2BaXMOQ%3D%3D" xr:uid="{78400C7C-57E8-4515-B9BC-AD9B35D3ED86}"/>
    <hyperlink ref="G10" r:id="rId13" xr:uid="{7390E854-DE6E-40B3-B189-DD576DFBC53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salarios equipo. esc. vcia mad</vt:lpstr>
      <vt:lpstr>candidatos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amparo botella</dc:creator>
  <cp:lastModifiedBy>amparo botella</cp:lastModifiedBy>
  <dcterms:created xsi:type="dcterms:W3CDTF">2021-01-19T17:09:09Z</dcterms:created>
  <dcterms:modified xsi:type="dcterms:W3CDTF">2021-01-19T19:41:45Z</dcterms:modified>
</cp:coreProperties>
</file>